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43FC159-CF7C-4839-99CA-7C6D97B2FC04}" xr6:coauthVersionLast="47" xr6:coauthVersionMax="47" xr10:uidLastSave="{00000000-0000-0000-0000-000000000000}"/>
  <bookViews>
    <workbookView xWindow="-120" yWindow="-120" windowWidth="29040" windowHeight="15840" tabRatio="802" xr2:uid="{00000000-000D-0000-FFFF-FFFF00000000}"/>
  </bookViews>
  <sheets>
    <sheet name="06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8" l="1"/>
  <c r="N14" i="8"/>
  <c r="M14" i="8"/>
  <c r="L14" i="8"/>
  <c r="K14" i="8"/>
  <c r="J14" i="8"/>
  <c r="I14" i="8"/>
  <c r="H14" i="8"/>
  <c r="D14" i="8"/>
  <c r="C14" i="8"/>
  <c r="G13" i="8"/>
  <c r="F13" i="8"/>
  <c r="E13" i="8"/>
  <c r="G12" i="8"/>
  <c r="F12" i="8"/>
  <c r="E12" i="8"/>
  <c r="G11" i="8"/>
  <c r="F11" i="8"/>
  <c r="E11" i="8"/>
  <c r="G10" i="8"/>
  <c r="F10" i="8"/>
  <c r="P10" i="8" s="1"/>
  <c r="P14" i="8" s="1"/>
  <c r="E10" i="8"/>
  <c r="Q10" i="8" l="1"/>
  <c r="Q14" i="8" s="1"/>
  <c r="G14" i="8"/>
  <c r="E14" i="8"/>
  <c r="F14" i="8"/>
</calcChain>
</file>

<file path=xl/sharedStrings.xml><?xml version="1.0" encoding="utf-8"?>
<sst xmlns="http://schemas.openxmlformats.org/spreadsheetml/2006/main" count="30" uniqueCount="24">
  <si>
    <t>ՏԵՂԵԿԱՏՎՈՒԹՅՈՒՆ</t>
  </si>
  <si>
    <t>հազար դրամ</t>
  </si>
  <si>
    <t>N</t>
  </si>
  <si>
    <t xml:space="preserve">Համայնքի անվանումը </t>
  </si>
  <si>
    <t>հաշվարկ</t>
  </si>
  <si>
    <t>փաստ</t>
  </si>
  <si>
    <t>Այդ թվում` մանկապարտեզներ</t>
  </si>
  <si>
    <t>Դիլիջան</t>
  </si>
  <si>
    <t>Բերդ</t>
  </si>
  <si>
    <t>Նոյեմբերյան</t>
  </si>
  <si>
    <t>Իջևան</t>
  </si>
  <si>
    <t>Ընդամենը</t>
  </si>
  <si>
    <t>հաշվարկ
(5=7+9+11)</t>
  </si>
  <si>
    <t>փաստ
(6=8+10+12)</t>
  </si>
  <si>
    <t>Նախորդ տարիների
 պարտքը /31.12.2024թ. դրությամբ/</t>
  </si>
  <si>
    <t xml:space="preserve"> Նախորդ տարիների պարտքի  մարումը
2025թ.
ընթացքում</t>
  </si>
  <si>
    <t>ՀՀ  ՏԱՎՈՒՇԻ մարզի համայնքների աշխատակազմերի, համայնքին ենթակա բյուջետային հիմնարկների,  ՀՈԱԿ-ների աշխատողների աշխատավարձերի վերաբերյալ   2025թ. հուլիսի 5-ի  դրությամբ</t>
  </si>
  <si>
    <t xml:space="preserve"> Նախորդ տարիների պարտքի  մնացորդը
30.06.2025թ.
դրությամբ`     4=2-3</t>
  </si>
  <si>
    <t>Ընդամենը
համայնքապետարանի, ՏԻՄ -ին ենթակա բյուջետային հիմնարկների, ՀՈԱԿ-ների աշխատողների աշխատավարձերը 
2025թ. հուլիսի 5-ի դրությամբ</t>
  </si>
  <si>
    <t xml:space="preserve"> Այդ թվում` համայնքապետարանի աշխատողների  աշխատավարձերը 2025թ. հուլիսի 5-ի դրությամբ</t>
  </si>
  <si>
    <t>Այդ թվում` ՏԻՄ-ին ենթակա  բյուջետային հիմնարկների աշխատողների աշխատավարձերը 
2025թ. հուլիսի 5-ի դրությամբ</t>
  </si>
  <si>
    <t>Այդ թվում` ՀՈԱԿ-ների աշխատողների աշխատավարձերը                2025թ. հուլիսի 5-ի դրությամբ</t>
  </si>
  <si>
    <t>2025թ. ընթացիկ տարվա աշխատավարձի պարտքը
հուլիսի 5-ի  դրությամբ(15=5-6)</t>
  </si>
  <si>
    <t>Ընդամենը աշխատավարձի պարտքը
2025թ. հուլիսի 5-ի դրությամբ (16=4+15)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</si>
</sst>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GHEA Grapalat"/>
      <family val="3"/>
    </font>
    <font>
      <sz val="7"/>
      <name val="GHEA Grapalat"/>
      <family val="3"/>
    </font>
    <font>
      <sz val="10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GHEA Grapalat"/>
      <family val="3"/>
    </font>
    <font>
      <sz val="10"/>
      <name val="Arial LatArm"/>
      <family val="2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8" fillId="0" borderId="0"/>
    <xf numFmtId="0" fontId="11" fillId="0" borderId="0"/>
    <xf numFmtId="0" fontId="4" fillId="0" borderId="0"/>
    <xf numFmtId="4" fontId="10" fillId="0" borderId="13" applyFill="0" applyProtection="0">
      <alignment horizontal="right" vertical="center"/>
    </xf>
    <xf numFmtId="0" fontId="11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wrapText="1"/>
    </xf>
    <xf numFmtId="0" fontId="5" fillId="0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/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9" fillId="0" borderId="0" xfId="0" applyFont="1" applyFill="1"/>
    <xf numFmtId="0" fontId="5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9" fillId="0" borderId="0" xfId="0" applyFont="1" applyFill="1" applyAlignment="1"/>
    <xf numFmtId="0" fontId="9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left" vertical="center"/>
    </xf>
    <xf numFmtId="164" fontId="7" fillId="6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64" fontId="7" fillId="0" borderId="2" xfId="1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5" borderId="2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5" fillId="0" borderId="0" xfId="0" applyNumberFormat="1" applyFont="1"/>
    <xf numFmtId="3" fontId="7" fillId="0" borderId="2" xfId="0" applyNumberFormat="1" applyFont="1" applyFill="1" applyBorder="1" applyAlignment="1">
      <alignment horizontal="center"/>
    </xf>
    <xf numFmtId="164" fontId="7" fillId="6" borderId="2" xfId="0" applyNumberFormat="1" applyFont="1" applyFill="1" applyBorder="1" applyAlignment="1">
      <alignment horizontal="center" vertical="center"/>
    </xf>
    <xf numFmtId="164" fontId="5" fillId="6" borderId="12" xfId="5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165" fontId="7" fillId="6" borderId="2" xfId="0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65" fontId="7" fillId="6" borderId="2" xfId="1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5" borderId="6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</cellXfs>
  <cellStyles count="9">
    <cellStyle name="Normal 2" xfId="1" xr:uid="{00000000-0005-0000-0000-000000000000}"/>
    <cellStyle name="Normal 2 2" xfId="3" xr:uid="{00000000-0005-0000-0000-000001000000}"/>
    <cellStyle name="Normal 2 2 2 2" xfId="7" xr:uid="{00000000-0005-0000-0000-000002000000}"/>
    <cellStyle name="Normal 2 4" xfId="6" xr:uid="{00000000-0005-0000-0000-000003000000}"/>
    <cellStyle name="Normal 2 8" xfId="8" xr:uid="{00000000-0005-0000-0000-000004000000}"/>
    <cellStyle name="rgt_arm14_Money_900" xfId="4" xr:uid="{00000000-0005-0000-0000-000005000000}"/>
    <cellStyle name="Обычный" xfId="0" builtinId="0"/>
    <cellStyle name="Обычный 2" xfId="2" xr:uid="{00000000-0005-0000-0000-000007000000}"/>
    <cellStyle name="Обычный 4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F34D5-AFE1-40E6-BC42-F15C37CFC54D}">
  <dimension ref="A3:AJ15"/>
  <sheetViews>
    <sheetView tabSelected="1" workbookViewId="0">
      <selection activeCell="I24" sqref="I24"/>
    </sheetView>
  </sheetViews>
  <sheetFormatPr defaultRowHeight="12.75" x14ac:dyDescent="0.25"/>
  <cols>
    <col min="1" max="1" width="3.28515625" style="8" customWidth="1"/>
    <col min="2" max="2" width="13.140625" style="8" customWidth="1"/>
    <col min="3" max="3" width="11.42578125" style="9" customWidth="1"/>
    <col min="4" max="4" width="12" style="9" customWidth="1"/>
    <col min="5" max="5" width="11.7109375" style="8" customWidth="1"/>
    <col min="6" max="6" width="16.7109375" style="8" customWidth="1"/>
    <col min="7" max="7" width="14.85546875" style="8" customWidth="1"/>
    <col min="8" max="8" width="15.28515625" style="8" customWidth="1"/>
    <col min="9" max="9" width="14.5703125" style="8" customWidth="1"/>
    <col min="10" max="10" width="14.42578125" style="8" customWidth="1"/>
    <col min="11" max="11" width="14.85546875" style="8" customWidth="1"/>
    <col min="12" max="12" width="12.140625" style="8" customWidth="1"/>
    <col min="13" max="13" width="13.42578125" style="8" customWidth="1"/>
    <col min="14" max="14" width="12.5703125" style="8" customWidth="1"/>
    <col min="15" max="15" width="13" style="8" customWidth="1"/>
    <col min="16" max="16" width="16.28515625" style="8" customWidth="1"/>
    <col min="17" max="17" width="16.5703125" style="8" customWidth="1"/>
    <col min="18" max="18" width="3.28515625" style="7" customWidth="1"/>
    <col min="19" max="24" width="5.5703125" style="7" customWidth="1"/>
    <col min="25" max="36" width="9.140625" style="7"/>
    <col min="37" max="16384" width="9.140625" style="8"/>
  </cols>
  <sheetData>
    <row r="3" spans="1:36" s="7" customFormat="1" ht="16.5" x14ac:dyDescent="0.3">
      <c r="C3" s="46" t="s">
        <v>0</v>
      </c>
      <c r="D3" s="46"/>
      <c r="E3" s="46"/>
      <c r="F3" s="46"/>
      <c r="G3" s="46"/>
      <c r="H3" s="46"/>
      <c r="I3" s="46"/>
      <c r="J3" s="46"/>
      <c r="K3" s="13"/>
      <c r="L3" s="13"/>
      <c r="M3" s="13"/>
      <c r="N3" s="13"/>
      <c r="O3" s="13"/>
      <c r="P3" s="13"/>
      <c r="Q3" s="10"/>
    </row>
    <row r="4" spans="1:36" s="7" customFormat="1" ht="51.75" customHeight="1" x14ac:dyDescent="0.25">
      <c r="A4" s="1"/>
      <c r="B4" s="1"/>
      <c r="C4" s="45" t="s">
        <v>16</v>
      </c>
      <c r="D4" s="45"/>
      <c r="E4" s="45"/>
      <c r="F4" s="45"/>
      <c r="G4" s="45"/>
      <c r="H4" s="45"/>
      <c r="I4" s="45"/>
      <c r="J4" s="45"/>
      <c r="K4" s="14"/>
      <c r="L4" s="14"/>
      <c r="M4" s="14"/>
      <c r="N4" s="14"/>
      <c r="O4" s="14"/>
      <c r="P4" s="14"/>
      <c r="Q4" s="14"/>
    </row>
    <row r="5" spans="1:36" s="11" customFormat="1" ht="13.5" x14ac:dyDescent="0.25">
      <c r="A5" s="58"/>
      <c r="B5" s="58"/>
      <c r="C5" s="58"/>
      <c r="D5" s="58"/>
      <c r="E5" s="58"/>
      <c r="F5" s="1"/>
      <c r="H5" s="2"/>
      <c r="I5" s="1"/>
      <c r="J5" s="1"/>
      <c r="K5" s="1"/>
      <c r="L5" s="1"/>
      <c r="M5" s="1"/>
      <c r="N5" s="1"/>
      <c r="O5" s="1"/>
      <c r="P5" s="12" t="s">
        <v>1</v>
      </c>
      <c r="Q5" s="1"/>
    </row>
    <row r="6" spans="1:36" s="7" customFormat="1" ht="40.5" customHeight="1" x14ac:dyDescent="0.25">
      <c r="A6" s="49" t="s">
        <v>2</v>
      </c>
      <c r="B6" s="49" t="s">
        <v>3</v>
      </c>
      <c r="C6" s="52" t="s">
        <v>14</v>
      </c>
      <c r="D6" s="52" t="s">
        <v>15</v>
      </c>
      <c r="E6" s="55" t="s">
        <v>17</v>
      </c>
      <c r="F6" s="41" t="s">
        <v>18</v>
      </c>
      <c r="G6" s="42"/>
      <c r="H6" s="41" t="s">
        <v>19</v>
      </c>
      <c r="I6" s="42"/>
      <c r="J6" s="41" t="s">
        <v>20</v>
      </c>
      <c r="K6" s="42"/>
      <c r="L6" s="59" t="s">
        <v>21</v>
      </c>
      <c r="M6" s="60"/>
      <c r="N6" s="60"/>
      <c r="O6" s="61"/>
      <c r="P6" s="62" t="s">
        <v>22</v>
      </c>
      <c r="Q6" s="65" t="s">
        <v>23</v>
      </c>
    </row>
    <row r="7" spans="1:36" s="7" customFormat="1" ht="67.5" customHeight="1" x14ac:dyDescent="0.25">
      <c r="A7" s="50"/>
      <c r="B7" s="50"/>
      <c r="C7" s="53"/>
      <c r="D7" s="53"/>
      <c r="E7" s="56"/>
      <c r="F7" s="43"/>
      <c r="G7" s="44"/>
      <c r="H7" s="43"/>
      <c r="I7" s="44"/>
      <c r="J7" s="43"/>
      <c r="K7" s="44"/>
      <c r="L7" s="49" t="s">
        <v>4</v>
      </c>
      <c r="M7" s="49" t="s">
        <v>5</v>
      </c>
      <c r="N7" s="59" t="s">
        <v>6</v>
      </c>
      <c r="O7" s="61"/>
      <c r="P7" s="63"/>
      <c r="Q7" s="66"/>
    </row>
    <row r="8" spans="1:36" s="7" customFormat="1" ht="25.5" x14ac:dyDescent="0.25">
      <c r="A8" s="51"/>
      <c r="B8" s="51"/>
      <c r="C8" s="54"/>
      <c r="D8" s="54"/>
      <c r="E8" s="57"/>
      <c r="F8" s="18" t="s">
        <v>12</v>
      </c>
      <c r="G8" s="18" t="s">
        <v>13</v>
      </c>
      <c r="H8" s="18" t="s">
        <v>4</v>
      </c>
      <c r="I8" s="18" t="s">
        <v>5</v>
      </c>
      <c r="J8" s="18" t="s">
        <v>4</v>
      </c>
      <c r="K8" s="18" t="s">
        <v>5</v>
      </c>
      <c r="L8" s="51"/>
      <c r="M8" s="51"/>
      <c r="N8" s="18" t="s">
        <v>4</v>
      </c>
      <c r="O8" s="18" t="s">
        <v>5</v>
      </c>
      <c r="P8" s="64"/>
      <c r="Q8" s="67"/>
    </row>
    <row r="9" spans="1:36" s="7" customFormat="1" x14ac:dyDescent="0.25">
      <c r="A9" s="3"/>
      <c r="B9" s="39">
        <v>1</v>
      </c>
      <c r="C9" s="39">
        <v>2</v>
      </c>
      <c r="D9" s="39">
        <v>3</v>
      </c>
      <c r="E9" s="4">
        <v>4</v>
      </c>
      <c r="F9" s="39">
        <v>5</v>
      </c>
      <c r="G9" s="39">
        <v>6</v>
      </c>
      <c r="H9" s="39">
        <v>7</v>
      </c>
      <c r="I9" s="39">
        <v>8</v>
      </c>
      <c r="J9" s="39">
        <v>9</v>
      </c>
      <c r="K9" s="39">
        <v>10</v>
      </c>
      <c r="L9" s="39">
        <v>11</v>
      </c>
      <c r="M9" s="39">
        <v>12</v>
      </c>
      <c r="N9" s="39">
        <v>13</v>
      </c>
      <c r="O9" s="39">
        <v>14</v>
      </c>
      <c r="P9" s="19">
        <v>15</v>
      </c>
      <c r="Q9" s="19">
        <v>16</v>
      </c>
    </row>
    <row r="10" spans="1:36" s="22" customFormat="1" ht="23.25" customHeight="1" x14ac:dyDescent="0.25">
      <c r="A10" s="15">
        <v>1</v>
      </c>
      <c r="B10" s="21" t="s">
        <v>10</v>
      </c>
      <c r="C10" s="26">
        <v>0</v>
      </c>
      <c r="D10" s="26">
        <v>0</v>
      </c>
      <c r="E10" s="27">
        <f t="shared" ref="E10:E13" si="0">C10-D10</f>
        <v>0</v>
      </c>
      <c r="F10" s="17">
        <f t="shared" ref="F10:G10" si="1">H10+J10+L10</f>
        <v>805874.2</v>
      </c>
      <c r="G10" s="17">
        <f t="shared" si="1"/>
        <v>805874.2</v>
      </c>
      <c r="H10" s="25">
        <v>240481.7</v>
      </c>
      <c r="I10" s="25">
        <v>240481.7</v>
      </c>
      <c r="J10" s="25">
        <v>166296.4</v>
      </c>
      <c r="K10" s="25">
        <v>166296.4</v>
      </c>
      <c r="L10" s="17">
        <v>399096.1</v>
      </c>
      <c r="M10" s="17">
        <v>399096.1</v>
      </c>
      <c r="N10" s="25">
        <v>193827.20000000001</v>
      </c>
      <c r="O10" s="25">
        <v>193827.20000000001</v>
      </c>
      <c r="P10" s="17">
        <f t="shared" ref="P10" si="2">F10-G10</f>
        <v>0</v>
      </c>
      <c r="Q10" s="17">
        <f t="shared" ref="Q10" si="3">E10+P10</f>
        <v>0</v>
      </c>
    </row>
    <row r="11" spans="1:36" s="5" customFormat="1" ht="23.25" customHeight="1" x14ac:dyDescent="0.25">
      <c r="A11" s="15">
        <v>2</v>
      </c>
      <c r="B11" s="16" t="s">
        <v>7</v>
      </c>
      <c r="C11" s="26">
        <v>0</v>
      </c>
      <c r="D11" s="26">
        <v>0</v>
      </c>
      <c r="E11" s="27">
        <f t="shared" si="0"/>
        <v>0</v>
      </c>
      <c r="F11" s="17">
        <f>H11+J11+L11</f>
        <v>460822.6</v>
      </c>
      <c r="G11" s="17">
        <f>I11+K11+M11</f>
        <v>460822.6</v>
      </c>
      <c r="H11" s="38">
        <v>144017</v>
      </c>
      <c r="I11" s="38">
        <v>144017</v>
      </c>
      <c r="J11" s="38">
        <v>0</v>
      </c>
      <c r="K11" s="38">
        <v>0</v>
      </c>
      <c r="L11" s="40">
        <v>316805.59999999998</v>
      </c>
      <c r="M11" s="40">
        <v>316805.59999999998</v>
      </c>
      <c r="N11" s="38">
        <v>122561.29999999999</v>
      </c>
      <c r="O11" s="38">
        <v>122561.29999999999</v>
      </c>
      <c r="P11" s="17">
        <v>0</v>
      </c>
      <c r="Q11" s="17">
        <v>0</v>
      </c>
    </row>
    <row r="12" spans="1:36" s="5" customFormat="1" ht="23.25" customHeight="1" x14ac:dyDescent="0.25">
      <c r="A12" s="15">
        <v>3</v>
      </c>
      <c r="B12" s="16" t="s">
        <v>8</v>
      </c>
      <c r="C12" s="32">
        <v>0</v>
      </c>
      <c r="D12" s="26">
        <v>0</v>
      </c>
      <c r="E12" s="27">
        <f t="shared" si="0"/>
        <v>0</v>
      </c>
      <c r="F12" s="17">
        <f t="shared" ref="F12:G13" si="4">H12+J12+L12</f>
        <v>387795.20000000001</v>
      </c>
      <c r="G12" s="17">
        <f t="shared" si="4"/>
        <v>387795.20000000001</v>
      </c>
      <c r="H12" s="38">
        <v>110648</v>
      </c>
      <c r="I12" s="38">
        <v>110648</v>
      </c>
      <c r="J12" s="37">
        <v>43483.1</v>
      </c>
      <c r="K12" s="37">
        <v>43483.1</v>
      </c>
      <c r="L12" s="37">
        <v>233664.1</v>
      </c>
      <c r="M12" s="37">
        <v>233664.1</v>
      </c>
      <c r="N12" s="37">
        <v>123016.1</v>
      </c>
      <c r="O12" s="37">
        <v>123016.1</v>
      </c>
      <c r="P12" s="33">
        <v>0</v>
      </c>
      <c r="Q12" s="33">
        <v>0</v>
      </c>
    </row>
    <row r="13" spans="1:36" s="24" customFormat="1" ht="23.25" customHeight="1" x14ac:dyDescent="0.25">
      <c r="A13" s="20">
        <v>4</v>
      </c>
      <c r="B13" s="21" t="s">
        <v>9</v>
      </c>
      <c r="C13" s="28">
        <v>0</v>
      </c>
      <c r="D13" s="26">
        <v>0</v>
      </c>
      <c r="E13" s="27">
        <f t="shared" si="0"/>
        <v>0</v>
      </c>
      <c r="F13" s="17">
        <f t="shared" si="4"/>
        <v>620225.60000000009</v>
      </c>
      <c r="G13" s="17">
        <f t="shared" si="4"/>
        <v>620225.60000000009</v>
      </c>
      <c r="H13" s="37">
        <v>194169.7</v>
      </c>
      <c r="I13" s="37">
        <v>194169.7</v>
      </c>
      <c r="J13" s="37">
        <v>0</v>
      </c>
      <c r="K13" s="37">
        <v>0</v>
      </c>
      <c r="L13" s="37">
        <v>426055.9</v>
      </c>
      <c r="M13" s="37">
        <v>426055.9</v>
      </c>
      <c r="N13" s="37">
        <v>160970.1</v>
      </c>
      <c r="O13" s="37">
        <v>160970.1</v>
      </c>
      <c r="P13" s="34">
        <v>0</v>
      </c>
      <c r="Q13" s="34">
        <v>0</v>
      </c>
      <c r="R13" s="22"/>
      <c r="S13" s="22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2"/>
      <c r="AG13" s="22"/>
      <c r="AH13" s="22"/>
      <c r="AI13" s="22"/>
      <c r="AJ13" s="22"/>
    </row>
    <row r="14" spans="1:36" s="6" customFormat="1" ht="23.25" customHeight="1" x14ac:dyDescent="0.25">
      <c r="A14" s="47" t="s">
        <v>11</v>
      </c>
      <c r="B14" s="48"/>
      <c r="C14" s="29">
        <f t="shared" ref="C14:Q14" si="5">SUM(C10:C13)</f>
        <v>0</v>
      </c>
      <c r="D14" s="29">
        <f t="shared" si="5"/>
        <v>0</v>
      </c>
      <c r="E14" s="29">
        <f t="shared" si="5"/>
        <v>0</v>
      </c>
      <c r="F14" s="35">
        <f t="shared" si="5"/>
        <v>2274717.5999999996</v>
      </c>
      <c r="G14" s="35">
        <f t="shared" si="5"/>
        <v>2274717.5999999996</v>
      </c>
      <c r="H14" s="35">
        <f t="shared" si="5"/>
        <v>689316.4</v>
      </c>
      <c r="I14" s="35">
        <f t="shared" si="5"/>
        <v>689316.4</v>
      </c>
      <c r="J14" s="35">
        <f t="shared" si="5"/>
        <v>209779.5</v>
      </c>
      <c r="K14" s="35">
        <f t="shared" si="5"/>
        <v>209779.5</v>
      </c>
      <c r="L14" s="35">
        <f t="shared" si="5"/>
        <v>1375621.7</v>
      </c>
      <c r="M14" s="35">
        <f t="shared" si="5"/>
        <v>1375621.7</v>
      </c>
      <c r="N14" s="35">
        <f t="shared" si="5"/>
        <v>600374.69999999995</v>
      </c>
      <c r="O14" s="35">
        <f t="shared" si="5"/>
        <v>600374.69999999995</v>
      </c>
      <c r="P14" s="35">
        <f t="shared" si="5"/>
        <v>0</v>
      </c>
      <c r="Q14" s="35">
        <f t="shared" si="5"/>
        <v>0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C15" s="30"/>
      <c r="D15" s="30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</sheetData>
  <mergeCells count="18">
    <mergeCell ref="C3:J3"/>
    <mergeCell ref="C4:J4"/>
    <mergeCell ref="A5:E5"/>
    <mergeCell ref="A6:A8"/>
    <mergeCell ref="B6:B8"/>
    <mergeCell ref="C6:C8"/>
    <mergeCell ref="D6:D8"/>
    <mergeCell ref="E6:E8"/>
    <mergeCell ref="F6:G7"/>
    <mergeCell ref="H6:I7"/>
    <mergeCell ref="A14:B14"/>
    <mergeCell ref="J6:K7"/>
    <mergeCell ref="L6:O6"/>
    <mergeCell ref="P6:P8"/>
    <mergeCell ref="Q6:Q8"/>
    <mergeCell ref="L7:L8"/>
    <mergeCell ref="M7:M8"/>
    <mergeCell ref="N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https://mul2-tavush.gov.am/tasks/307165/oneclick/Ashkhatavardz.xlsx?token=4cc6e3af969418bd56affaa936a2cab2</cp:keywords>
  <cp:lastModifiedBy/>
  <dcterms:created xsi:type="dcterms:W3CDTF">2006-09-16T00:00:00Z</dcterms:created>
  <dcterms:modified xsi:type="dcterms:W3CDTF">2025-07-07T08:45:42Z</dcterms:modified>
</cp:coreProperties>
</file>