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0876B2-F8E1-45C9-AE90-38FD29490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6" i="1" l="1"/>
  <c r="S157" i="1"/>
  <c r="S158" i="1"/>
  <c r="S159" i="1"/>
  <c r="S160" i="1"/>
  <c r="S161" i="1"/>
  <c r="S162" i="1"/>
  <c r="M250" i="1" l="1"/>
  <c r="M183" i="1"/>
  <c r="M184" i="1"/>
  <c r="M185" i="1"/>
  <c r="M186" i="1"/>
  <c r="M187" i="1"/>
  <c r="M188" i="1"/>
  <c r="M189" i="1"/>
  <c r="M190" i="1"/>
  <c r="M191" i="1"/>
  <c r="M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I243" i="1" l="1"/>
  <c r="I241" i="1"/>
  <c r="I240" i="1"/>
  <c r="AI251" i="1"/>
  <c r="AH251" i="1"/>
  <c r="AC251" i="1"/>
  <c r="AB251" i="1"/>
  <c r="Z251" i="1"/>
  <c r="Y251" i="1"/>
  <c r="T251" i="1"/>
  <c r="S251" i="1"/>
  <c r="Q251" i="1"/>
  <c r="P251" i="1"/>
  <c r="K251" i="1"/>
  <c r="J251" i="1"/>
  <c r="H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4" i="1"/>
  <c r="AG72" i="1"/>
  <c r="AG71" i="1"/>
  <c r="AG70" i="1"/>
  <c r="AG68" i="1"/>
  <c r="AG67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X245" i="1" s="1"/>
  <c r="W244" i="1"/>
  <c r="V244" i="1"/>
  <c r="W243" i="1"/>
  <c r="V243" i="1"/>
  <c r="X243" i="1" s="1"/>
  <c r="W242" i="1"/>
  <c r="V242" i="1"/>
  <c r="W241" i="1"/>
  <c r="V241" i="1"/>
  <c r="X241" i="1" s="1"/>
  <c r="W240" i="1"/>
  <c r="V240" i="1"/>
  <c r="W239" i="1"/>
  <c r="V239" i="1"/>
  <c r="X239" i="1" s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4" i="1"/>
  <c r="V74" i="1"/>
  <c r="W72" i="1"/>
  <c r="V72" i="1"/>
  <c r="W71" i="1"/>
  <c r="V71" i="1"/>
  <c r="W70" i="1"/>
  <c r="V70" i="1"/>
  <c r="W68" i="1"/>
  <c r="V68" i="1"/>
  <c r="W67" i="1"/>
  <c r="V67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F246" i="1" l="1"/>
  <c r="F25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30" i="1"/>
  <c r="X232" i="1"/>
  <c r="X234" i="1"/>
  <c r="X236" i="1"/>
  <c r="X238" i="1"/>
  <c r="X240" i="1"/>
  <c r="X242" i="1"/>
  <c r="X244" i="1"/>
  <c r="X246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F245" i="1"/>
  <c r="F247" i="1"/>
  <c r="F249" i="1"/>
  <c r="X249" i="1"/>
  <c r="X191" i="1"/>
  <c r="X228" i="1"/>
  <c r="X190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03" i="1"/>
  <c r="X104" i="1"/>
  <c r="X105" i="1"/>
  <c r="X106" i="1"/>
  <c r="X108" i="1"/>
  <c r="X109" i="1"/>
  <c r="X110" i="1"/>
  <c r="X111" i="1"/>
  <c r="X112" i="1"/>
  <c r="X113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250" i="1"/>
  <c r="X114" i="1"/>
  <c r="X107" i="1"/>
  <c r="X97" i="1"/>
  <c r="X98" i="1"/>
  <c r="X99" i="1"/>
  <c r="X100" i="1"/>
  <c r="X101" i="1"/>
  <c r="X102" i="1"/>
  <c r="X23" i="1"/>
  <c r="X24" i="1"/>
  <c r="X25" i="1"/>
  <c r="X26" i="1"/>
  <c r="X27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2" i="1"/>
  <c r="X63" i="1"/>
  <c r="X64" i="1"/>
  <c r="X65" i="1"/>
  <c r="X67" i="1"/>
  <c r="X68" i="1"/>
  <c r="X70" i="1"/>
  <c r="X71" i="1"/>
  <c r="X72" i="1"/>
  <c r="X74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F248" i="1"/>
  <c r="X59" i="1"/>
  <c r="X247" i="1"/>
  <c r="X248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AJ21" i="1"/>
  <c r="AJ251" i="1" s="1"/>
  <c r="AG21" i="1"/>
  <c r="AD21" i="1"/>
  <c r="AD251" i="1" s="1"/>
  <c r="AA21" i="1"/>
  <c r="AA251" i="1" s="1"/>
  <c r="W21" i="1"/>
  <c r="V21" i="1"/>
  <c r="U21" i="1"/>
  <c r="U251" i="1" s="1"/>
  <c r="R21" i="1"/>
  <c r="R251" i="1" s="1"/>
  <c r="L21" i="1"/>
  <c r="L251" i="1" s="1"/>
  <c r="I21" i="1"/>
  <c r="X21" i="1" l="1"/>
  <c r="C251" i="1"/>
  <c r="G251" i="1" l="1"/>
  <c r="I98" i="1"/>
  <c r="I105" i="1"/>
  <c r="D105" i="1"/>
  <c r="F105" i="1" s="1"/>
  <c r="I110" i="1"/>
  <c r="I100" i="1"/>
  <c r="I99" i="1"/>
  <c r="D99" i="1"/>
  <c r="F99" i="1" s="1"/>
  <c r="I101" i="1"/>
  <c r="I102" i="1"/>
  <c r="I112" i="1"/>
  <c r="D100" i="1"/>
  <c r="F100" i="1" s="1"/>
  <c r="I103" i="1"/>
  <c r="D103" i="1"/>
  <c r="F103" i="1" s="1"/>
  <c r="D104" i="1"/>
  <c r="F104" i="1" s="1"/>
  <c r="I104" i="1"/>
  <c r="I109" i="1"/>
  <c r="I106" i="1"/>
  <c r="D102" i="1"/>
  <c r="F102" i="1" s="1"/>
  <c r="I114" i="1"/>
  <c r="D97" i="1"/>
  <c r="F97" i="1" s="1"/>
  <c r="I97" i="1"/>
  <c r="D110" i="1"/>
  <c r="F110" i="1" s="1"/>
  <c r="D106" i="1"/>
  <c r="F106" i="1" s="1"/>
  <c r="D98" i="1"/>
  <c r="F98" i="1" s="1"/>
  <c r="D101" i="1"/>
  <c r="F101" i="1" s="1"/>
  <c r="D112" i="1"/>
  <c r="F112" i="1" s="1"/>
  <c r="I111" i="1"/>
  <c r="D111" i="1"/>
  <c r="F111" i="1" s="1"/>
  <c r="D109" i="1"/>
  <c r="F109" i="1" s="1"/>
  <c r="I108" i="1"/>
  <c r="D108" i="1"/>
  <c r="F108" i="1" s="1"/>
  <c r="I107" i="1"/>
  <c r="D107" i="1"/>
  <c r="F107" i="1" s="1"/>
  <c r="D114" i="1"/>
  <c r="F114" i="1" s="1"/>
  <c r="I113" i="1"/>
  <c r="D113" i="1"/>
  <c r="F113" i="1" s="1"/>
  <c r="I251" i="1" l="1"/>
  <c r="O82" i="1"/>
  <c r="O80" i="1"/>
  <c r="O22" i="1"/>
  <c r="O86" i="1"/>
  <c r="O39" i="1"/>
  <c r="O96" i="1"/>
  <c r="O55" i="1"/>
  <c r="O93" i="1"/>
  <c r="O94" i="1"/>
  <c r="O36" i="1"/>
  <c r="D39" i="1"/>
  <c r="F39" i="1" s="1"/>
  <c r="O79" i="1"/>
  <c r="O38" i="1"/>
  <c r="O87" i="1"/>
  <c r="O48" i="1"/>
  <c r="D48" i="1"/>
  <c r="F48" i="1" s="1"/>
  <c r="O50" i="1"/>
  <c r="D50" i="1"/>
  <c r="F50" i="1" s="1"/>
  <c r="D82" i="1"/>
  <c r="F82" i="1" s="1"/>
  <c r="O81" i="1"/>
  <c r="D81" i="1"/>
  <c r="F81" i="1" s="1"/>
  <c r="O44" i="1"/>
  <c r="O59" i="1"/>
  <c r="D59" i="1"/>
  <c r="F59" i="1" s="1"/>
  <c r="D79" i="1"/>
  <c r="F79" i="1" s="1"/>
  <c r="D87" i="1"/>
  <c r="F87" i="1" s="1"/>
  <c r="O54" i="1"/>
  <c r="O33" i="1"/>
  <c r="O68" i="1"/>
  <c r="O65" i="1"/>
  <c r="O71" i="1"/>
  <c r="D80" i="1"/>
  <c r="F80" i="1" s="1"/>
  <c r="O32" i="1"/>
  <c r="D32" i="1"/>
  <c r="F32" i="1" s="1"/>
  <c r="O63" i="1"/>
  <c r="O28" i="1"/>
  <c r="O70" i="1"/>
  <c r="D70" i="1"/>
  <c r="F70" i="1" s="1"/>
  <c r="O83" i="1"/>
  <c r="O26" i="1"/>
  <c r="D26" i="1"/>
  <c r="F26" i="1" s="1"/>
  <c r="D86" i="1"/>
  <c r="F86" i="1" s="1"/>
  <c r="O84" i="1"/>
  <c r="D84" i="1"/>
  <c r="F84" i="1" s="1"/>
  <c r="D91" i="1"/>
  <c r="F91" i="1" s="1"/>
  <c r="O91" i="1"/>
  <c r="O56" i="1"/>
  <c r="D56" i="1"/>
  <c r="F56" i="1" s="1"/>
  <c r="D83" i="1"/>
  <c r="F83" i="1" s="1"/>
  <c r="D93" i="1"/>
  <c r="F93" i="1" s="1"/>
  <c r="D63" i="1"/>
  <c r="F63" i="1" s="1"/>
  <c r="O57" i="1"/>
  <c r="D57" i="1"/>
  <c r="F57" i="1" s="1"/>
  <c r="D44" i="1"/>
  <c r="F44" i="1" s="1"/>
  <c r="O46" i="1"/>
  <c r="D46" i="1"/>
  <c r="F46" i="1" s="1"/>
  <c r="O42" i="1"/>
  <c r="D42" i="1"/>
  <c r="F42" i="1" s="1"/>
  <c r="D54" i="1"/>
  <c r="F54" i="1" s="1"/>
  <c r="D68" i="1"/>
  <c r="F68" i="1" s="1"/>
  <c r="D96" i="1"/>
  <c r="F96" i="1" s="1"/>
  <c r="D36" i="1"/>
  <c r="F36" i="1" s="1"/>
  <c r="O53" i="1"/>
  <c r="D53" i="1"/>
  <c r="F53" i="1" s="1"/>
  <c r="D22" i="1"/>
  <c r="F22" i="1" s="1"/>
  <c r="O47" i="1"/>
  <c r="D47" i="1"/>
  <c r="F47" i="1" s="1"/>
  <c r="D21" i="1"/>
  <c r="O21" i="1"/>
  <c r="O85" i="1"/>
  <c r="D85" i="1"/>
  <c r="F85" i="1" s="1"/>
  <c r="O58" i="1"/>
  <c r="D58" i="1"/>
  <c r="F58" i="1" s="1"/>
  <c r="O49" i="1"/>
  <c r="D49" i="1"/>
  <c r="F49" i="1" s="1"/>
  <c r="D55" i="1"/>
  <c r="F55" i="1" s="1"/>
  <c r="O27" i="1"/>
  <c r="D27" i="1"/>
  <c r="F27" i="1" s="1"/>
  <c r="O30" i="1"/>
  <c r="D30" i="1"/>
  <c r="F30" i="1" s="1"/>
  <c r="D38" i="1"/>
  <c r="F38" i="1" s="1"/>
  <c r="D33" i="1"/>
  <c r="F33" i="1" s="1"/>
  <c r="D65" i="1"/>
  <c r="F65" i="1" s="1"/>
  <c r="O76" i="1"/>
  <c r="D76" i="1"/>
  <c r="F76" i="1" s="1"/>
  <c r="D71" i="1"/>
  <c r="F71" i="1" s="1"/>
  <c r="D94" i="1"/>
  <c r="F94" i="1" s="1"/>
  <c r="O24" i="1"/>
  <c r="D24" i="1"/>
  <c r="F24" i="1" s="1"/>
  <c r="O41" i="1"/>
  <c r="D41" i="1"/>
  <c r="F41" i="1" s="1"/>
  <c r="D28" i="1"/>
  <c r="F28" i="1" s="1"/>
  <c r="O78" i="1"/>
  <c r="D78" i="1"/>
  <c r="F78" i="1" s="1"/>
  <c r="O37" i="1"/>
  <c r="D37" i="1"/>
  <c r="F37" i="1" s="1"/>
  <c r="F21" i="1" l="1"/>
  <c r="W28" i="1"/>
  <c r="AF251" i="1"/>
  <c r="W73" i="1"/>
  <c r="W75" i="1"/>
  <c r="W29" i="1"/>
  <c r="W66" i="1"/>
  <c r="W69" i="1"/>
  <c r="AE251" i="1"/>
  <c r="AG29" i="1"/>
  <c r="V28" i="1"/>
  <c r="AG28" i="1"/>
  <c r="V29" i="1"/>
  <c r="AG66" i="1"/>
  <c r="AG73" i="1"/>
  <c r="V73" i="1"/>
  <c r="AG69" i="1"/>
  <c r="V69" i="1"/>
  <c r="V75" i="1"/>
  <c r="AG75" i="1"/>
  <c r="V66" i="1"/>
  <c r="X66" i="1" l="1"/>
  <c r="X28" i="1"/>
  <c r="X73" i="1"/>
  <c r="X69" i="1"/>
  <c r="X29" i="1"/>
  <c r="V251" i="1"/>
  <c r="AG251" i="1"/>
  <c r="X75" i="1"/>
  <c r="W251" i="1"/>
  <c r="X251" i="1" l="1"/>
  <c r="E60" i="1"/>
  <c r="E75" i="1"/>
  <c r="D95" i="1" l="1"/>
  <c r="F95" i="1" s="1"/>
  <c r="O95" i="1"/>
  <c r="D90" i="1"/>
  <c r="F90" i="1" s="1"/>
  <c r="O90" i="1"/>
  <c r="O88" i="1"/>
  <c r="D88" i="1"/>
  <c r="F88" i="1" s="1"/>
  <c r="O75" i="1"/>
  <c r="D75" i="1"/>
  <c r="F75" i="1" s="1"/>
  <c r="O73" i="1"/>
  <c r="D73" i="1"/>
  <c r="F73" i="1" s="1"/>
  <c r="O69" i="1"/>
  <c r="D69" i="1"/>
  <c r="F69" i="1" s="1"/>
  <c r="O66" i="1"/>
  <c r="D66" i="1"/>
  <c r="F66" i="1" s="1"/>
  <c r="O62" i="1"/>
  <c r="D62" i="1"/>
  <c r="F62" i="1" s="1"/>
  <c r="D60" i="1"/>
  <c r="F60" i="1" s="1"/>
  <c r="O60" i="1"/>
  <c r="O51" i="1"/>
  <c r="D51" i="1"/>
  <c r="O43" i="1"/>
  <c r="D43" i="1"/>
  <c r="F43" i="1" s="1"/>
  <c r="D35" i="1"/>
  <c r="F35" i="1" s="1"/>
  <c r="O35" i="1"/>
  <c r="D31" i="1"/>
  <c r="F31" i="1" s="1"/>
  <c r="O31" i="1"/>
  <c r="O25" i="1"/>
  <c r="D25" i="1"/>
  <c r="F25" i="1" s="1"/>
  <c r="O92" i="1"/>
  <c r="D92" i="1"/>
  <c r="F92" i="1" s="1"/>
  <c r="O89" i="1"/>
  <c r="D89" i="1"/>
  <c r="F89" i="1" s="1"/>
  <c r="D77" i="1"/>
  <c r="F77" i="1" s="1"/>
  <c r="O77" i="1"/>
  <c r="O74" i="1"/>
  <c r="D74" i="1"/>
  <c r="F74" i="1" s="1"/>
  <c r="O72" i="1"/>
  <c r="D72" i="1"/>
  <c r="F72" i="1" s="1"/>
  <c r="O67" i="1"/>
  <c r="D67" i="1"/>
  <c r="F67" i="1" s="1"/>
  <c r="D64" i="1"/>
  <c r="F64" i="1" s="1"/>
  <c r="O64" i="1"/>
  <c r="O61" i="1"/>
  <c r="D61" i="1"/>
  <c r="F61" i="1" s="1"/>
  <c r="O52" i="1"/>
  <c r="D52" i="1"/>
  <c r="F52" i="1" s="1"/>
  <c r="O45" i="1"/>
  <c r="D45" i="1"/>
  <c r="F45" i="1" s="1"/>
  <c r="D40" i="1"/>
  <c r="F40" i="1" s="1"/>
  <c r="O40" i="1"/>
  <c r="O34" i="1"/>
  <c r="D34" i="1"/>
  <c r="F34" i="1" s="1"/>
  <c r="D29" i="1"/>
  <c r="F29" i="1" s="1"/>
  <c r="O29" i="1"/>
  <c r="D23" i="1"/>
  <c r="O23" i="1"/>
  <c r="M251" i="1"/>
  <c r="N251" i="1"/>
  <c r="E51" i="1"/>
  <c r="E251" i="1" s="1"/>
  <c r="O251" i="1" l="1"/>
  <c r="F51" i="1"/>
  <c r="F23" i="1"/>
  <c r="D251" i="1"/>
  <c r="F251" i="1" l="1"/>
</calcChain>
</file>

<file path=xl/sharedStrings.xml><?xml version="1.0" encoding="utf-8"?>
<sst xmlns="http://schemas.openxmlformats.org/spreadsheetml/2006/main" count="300" uniqueCount="115">
  <si>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</si>
  <si>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</si>
  <si>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</si>
  <si>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</si>
  <si>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</si>
  <si>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</si>
  <si>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</si>
  <si>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</si>
  <si>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</si>
  <si>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>Համակարգի բոլոր ՊՈԱԿ-ների գծով</t>
    </r>
    <r>
      <rPr>
        <b/>
        <sz val="9"/>
        <rFont val="GHEA Grapalat"/>
        <family val="3"/>
      </rPr>
      <t xml:space="preserve"> </t>
    </r>
    <r>
      <rPr>
        <b/>
        <sz val="11"/>
        <rFont val="GHEA Grapalat"/>
        <family val="3"/>
      </rPr>
      <t>ամփոփ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 xml:space="preserve">(ընդգծել)  </t>
    </r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</si>
  <si>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</si>
  <si>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</si>
  <si>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</si>
  <si>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</si>
  <si>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</si>
  <si>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</si>
  <si>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</si>
  <si>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</si>
  <si>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</si>
  <si>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</si>
  <si>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</si>
  <si>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</si>
  <si>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</si>
  <si>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</si>
  <si>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</si>
  <si>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</si>
  <si>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</si>
  <si>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</si>
  <si>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</si>
  <si>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</si>
  <si>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</si>
  <si>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</si>
  <si>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</si>
  <si>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</si>
  <si>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</si>
  <si>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</si>
  <si>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t>Պետական ոչ առևտրային կազմակերպության անվանումը       ___________________Ամփոփ_________________________</t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</si>
  <si>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__________ՀՀ Տավուշի մարզպետի աշխատակազմ_________  </t>
    </r>
  </si>
  <si>
    <t xml:space="preserve">  Իջևանի   թիվ  1  մ/դ</t>
  </si>
  <si>
    <t xml:space="preserve">  Իջևանի   թիվ  3  մ/դ</t>
  </si>
  <si>
    <t xml:space="preserve">  Իջևանի   թիվ  4  մ/դ</t>
  </si>
  <si>
    <t xml:space="preserve">  Իջևանի   թիվ  5   մ/դ</t>
  </si>
  <si>
    <t xml:space="preserve">  Իջևանի  վարժար.</t>
  </si>
  <si>
    <t xml:space="preserve"> Գանձաքարի  մ/դ </t>
  </si>
  <si>
    <t xml:space="preserve"> Գետահովիտի  մ/դ  </t>
  </si>
  <si>
    <t xml:space="preserve"> Աղավնավանքի  մ/դ  </t>
  </si>
  <si>
    <t xml:space="preserve"> Ազատամուտի  մ/դ  սահմ. </t>
  </si>
  <si>
    <t xml:space="preserve"> Աչաջրի  մ/դ   սահմ. </t>
  </si>
  <si>
    <t xml:space="preserve"> Այգեհովտի  մ/դ    սահմ. </t>
  </si>
  <si>
    <t xml:space="preserve"> Սևքարի մ/դ    սահմ. </t>
  </si>
  <si>
    <t xml:space="preserve"> Սարիգյուղի  մ/դ   սահմ. </t>
  </si>
  <si>
    <t xml:space="preserve"> Ենոքավանի  մ/դ</t>
  </si>
  <si>
    <t xml:space="preserve"> Վազաշենի  մ/դ   սահմ. </t>
  </si>
  <si>
    <t xml:space="preserve"> Հովքի  մ/դ</t>
  </si>
  <si>
    <t xml:space="preserve"> Խաշթառակի   մ/դ  սահմ. </t>
  </si>
  <si>
    <t xml:space="preserve"> Բերքաբերի  մ/դ   սահմ. </t>
  </si>
  <si>
    <t xml:space="preserve"> Ն. Ծաղկավանի  մ/դ  սահմ. </t>
  </si>
  <si>
    <t xml:space="preserve"> Կայան-ավանի  մ/դ</t>
  </si>
  <si>
    <t xml:space="preserve"> Լուսաձորի հիմ. դպ  սահմ. </t>
  </si>
  <si>
    <t xml:space="preserve"> Դիտավանի   հիմ. դպ   սահմ. </t>
  </si>
  <si>
    <t xml:space="preserve"> Կիրանցի  հիմ. դպ  սահմ. </t>
  </si>
  <si>
    <t xml:space="preserve"> Դիլիջանի   թիվ  2  մ/դ</t>
  </si>
  <si>
    <t xml:space="preserve"> Դիլիջանի   թիվ  4 մ/դ</t>
  </si>
  <si>
    <t xml:space="preserve"> Դիլիջանի   թիվ  5  մ/դ</t>
  </si>
  <si>
    <t xml:space="preserve"> Դիլիջանի   թիվ  6  մ/դ</t>
  </si>
  <si>
    <t xml:space="preserve"> Հաղարծինի    մ/դ</t>
  </si>
  <si>
    <t xml:space="preserve"> Թեղուտի   մ/դ</t>
  </si>
  <si>
    <t xml:space="preserve"> Գոշի    մ/դ</t>
  </si>
  <si>
    <t xml:space="preserve"> Բերդի թիվ 1   մ/դ սահմ.</t>
  </si>
  <si>
    <t xml:space="preserve"> Բերդի թիվ 3   մ/դ սահմ.</t>
  </si>
  <si>
    <t xml:space="preserve"> Բերդի թիվ 4   մ/դ սահմ.</t>
  </si>
  <si>
    <t xml:space="preserve"> Արծվաբերդի   մ/դ սահմ.</t>
  </si>
  <si>
    <t xml:space="preserve"> Նավուրի  մ/դ  սահմ. </t>
  </si>
  <si>
    <t xml:space="preserve"> Վ.Ծաղկավանի  մ/դ  սահմ. </t>
  </si>
  <si>
    <t xml:space="preserve"> Վարագավանի  մ/դ  սահմ. </t>
  </si>
  <si>
    <t xml:space="preserve"> Պառավաքարի   մ/դ  սահմ. </t>
  </si>
  <si>
    <t xml:space="preserve"> Վ.Կարմիր աղբյուրի մ/դ սահմ. </t>
  </si>
  <si>
    <t xml:space="preserve"> Ն.Կարմիր աղբյուրի մ/դ սահմ. </t>
  </si>
  <si>
    <t xml:space="preserve"> Տավուշի   մ/դ  սահմ. </t>
  </si>
  <si>
    <t xml:space="preserve"> Այգեպարի  մ/դ   սահմ. </t>
  </si>
  <si>
    <t xml:space="preserve"> Մոսեսգեղի մ/դ  սահմ. </t>
  </si>
  <si>
    <t xml:space="preserve"> Այգեձորի   մ/դ  սահմ. </t>
  </si>
  <si>
    <t xml:space="preserve"> Չորաթանի  մ/դ  սահմ. </t>
  </si>
  <si>
    <t xml:space="preserve"> Նորաշենի   մ/դ   սահմ. </t>
  </si>
  <si>
    <t xml:space="preserve"> Նոյեմբերյանի թիվ 2 մ/դ սահմ.</t>
  </si>
  <si>
    <t xml:space="preserve"> Բագրատաշեն  թիվ  1  մ/դ</t>
  </si>
  <si>
    <t xml:space="preserve"> Կողբի   թիվ 1  մ/դ սահմ.</t>
  </si>
  <si>
    <t xml:space="preserve"> Կողբի   թիվ 2  մ/դ սահմ.</t>
  </si>
  <si>
    <t xml:space="preserve"> Այրումի  մ/դ</t>
  </si>
  <si>
    <t xml:space="preserve"> Բերդավանի  մ/դ   սահմ. </t>
  </si>
  <si>
    <t xml:space="preserve"> Արճիսի  մ/դ </t>
  </si>
  <si>
    <t xml:space="preserve"> Ոսկեվանի  մ/դ  սահմ. </t>
  </si>
  <si>
    <t xml:space="preserve"> Կոթիի  մ/դ   սահմ. </t>
  </si>
  <si>
    <t xml:space="preserve"> Հաղթանակի մ/դ</t>
  </si>
  <si>
    <t xml:space="preserve"> Զորականի  մ/դ </t>
  </si>
  <si>
    <t xml:space="preserve"> Ոսկեպարի  մ/դ  սահմ. </t>
  </si>
  <si>
    <t xml:space="preserve"> Պտղավանի   մ/դ   սահմ. </t>
  </si>
  <si>
    <t xml:space="preserve"> Բաղանիսի   մ/դ  սահմ. </t>
  </si>
  <si>
    <t xml:space="preserve"> Դովեղի  մ/դ   սահմ. </t>
  </si>
  <si>
    <t xml:space="preserve"> Դեբեդավանի  մ/դ    սահմ. </t>
  </si>
  <si>
    <t xml:space="preserve"> Խաչարձանի  մ/դ</t>
  </si>
  <si>
    <t xml:space="preserve"> Լուսահովիտի հիմ. դպ սահմ. </t>
  </si>
  <si>
    <t xml:space="preserve"> Աճարկուտի  հիմ. դպ  սահմ. </t>
  </si>
  <si>
    <t xml:space="preserve"> Ակնաղբյուրի  հիմ. դպ   սահմ. </t>
  </si>
  <si>
    <t xml:space="preserve"> Գոշի  հիմ.  դպ.</t>
  </si>
  <si>
    <t xml:space="preserve"> Արծվաբերդի  հիմ.դպ. սահմ. </t>
  </si>
  <si>
    <t xml:space="preserve"> Իծաքար հիմ.դպ</t>
  </si>
  <si>
    <t xml:space="preserve"> Չինչինի մ/դ  սահմ. </t>
  </si>
  <si>
    <t xml:space="preserve"> Չինարի մ/դ   սահմ. </t>
  </si>
  <si>
    <t xml:space="preserve"> Բագրատաշեն  թիվ  2  մ/դ</t>
  </si>
  <si>
    <t xml:space="preserve"> Լճկաձորի  հիմ.  դպ.</t>
  </si>
  <si>
    <t>Դեղձավան հիմ. դպ. սահմ.</t>
  </si>
  <si>
    <t xml:space="preserve"> Բարեկամավանի   մ/դ   սահմ. </t>
  </si>
  <si>
    <t xml:space="preserve"> Ջուջևանի   մ/դ   սահմ. </t>
  </si>
  <si>
    <t xml:space="preserve">     (01. 01. 2025թ. --  31.03.2025թ. ժամանակահատվածի համար)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</si>
</sst>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sz val="8"/>
      <name val="GHEA Grapalat"/>
      <family val="3"/>
    </font>
    <font>
      <sz val="9"/>
      <color indexed="8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sz val="9"/>
      <color rgb="FFFF0000"/>
      <name val="Arial LatArm"/>
      <family val="2"/>
    </font>
    <font>
      <sz val="10"/>
      <color indexed="8"/>
      <name val="MS Sans Serif"/>
      <family val="2"/>
      <charset val="204"/>
    </font>
    <font>
      <sz val="10"/>
      <color rgb="FFFF000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2" fillId="3" borderId="20" xfId="0" applyFont="1" applyFill="1" applyBorder="1" applyAlignment="1">
      <alignment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2" fillId="3" borderId="8" xfId="0" applyNumberFormat="1" applyFont="1" applyFill="1" applyBorder="1" applyAlignment="1">
      <alignment horizontal="center" vertical="center" wrapText="1"/>
    </xf>
    <xf numFmtId="164" fontId="22" fillId="3" borderId="3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164" fontId="22" fillId="3" borderId="2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5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4" fillId="4" borderId="46" xfId="0" applyFont="1" applyFill="1" applyBorder="1" applyAlignment="1" applyProtection="1">
      <alignment wrapText="1"/>
      <protection locked="0"/>
    </xf>
    <xf numFmtId="164" fontId="26" fillId="0" borderId="46" xfId="0" applyNumberFormat="1" applyFont="1" applyFill="1" applyBorder="1" applyAlignment="1" applyProtection="1">
      <alignment horizontal="center" wrapText="1"/>
      <protection locked="0"/>
    </xf>
    <xf numFmtId="164" fontId="26" fillId="0" borderId="46" xfId="0" applyNumberFormat="1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wrapText="1"/>
      <protection locked="0"/>
    </xf>
    <xf numFmtId="164" fontId="25" fillId="0" borderId="46" xfId="0" applyNumberFormat="1" applyFont="1" applyFill="1" applyBorder="1" applyProtection="1">
      <protection locked="0"/>
    </xf>
    <xf numFmtId="164" fontId="26" fillId="4" borderId="46" xfId="0" applyNumberFormat="1" applyFont="1" applyFill="1" applyBorder="1" applyAlignment="1" applyProtection="1">
      <alignment horizontal="center" wrapText="1"/>
      <protection locked="0"/>
    </xf>
    <xf numFmtId="0" fontId="25" fillId="0" borderId="46" xfId="0" applyFont="1" applyFill="1" applyBorder="1" applyProtection="1">
      <protection locked="0"/>
    </xf>
    <xf numFmtId="0" fontId="25" fillId="4" borderId="46" xfId="0" applyFont="1" applyFill="1" applyBorder="1" applyProtection="1">
      <protection locked="0"/>
    </xf>
    <xf numFmtId="164" fontId="25" fillId="0" borderId="46" xfId="0" applyNumberFormat="1" applyFont="1" applyBorder="1" applyAlignment="1" applyProtection="1">
      <alignment horizontal="center"/>
      <protection locked="0"/>
    </xf>
    <xf numFmtId="0" fontId="26" fillId="0" borderId="46" xfId="0" applyFont="1" applyFill="1" applyBorder="1" applyAlignment="1" applyProtection="1">
      <alignment horizontal="center" wrapText="1"/>
      <protection locked="0"/>
    </xf>
    <xf numFmtId="164" fontId="26" fillId="0" borderId="0" xfId="0" applyNumberFormat="1" applyFont="1" applyFill="1" applyProtection="1">
      <protection locked="0"/>
    </xf>
    <xf numFmtId="164" fontId="26" fillId="5" borderId="46" xfId="0" applyNumberFormat="1" applyFont="1" applyFill="1" applyBorder="1" applyAlignment="1" applyProtection="1">
      <alignment horizontal="center"/>
      <protection locked="0"/>
    </xf>
    <xf numFmtId="164" fontId="28" fillId="0" borderId="46" xfId="0" applyNumberFormat="1" applyFont="1" applyFill="1" applyBorder="1" applyAlignment="1" applyProtection="1">
      <alignment horizontal="center"/>
      <protection locked="0"/>
    </xf>
    <xf numFmtId="0" fontId="26" fillId="0" borderId="46" xfId="0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 vertical="center"/>
      <protection locked="0"/>
    </xf>
    <xf numFmtId="164" fontId="24" fillId="0" borderId="46" xfId="0" applyNumberFormat="1" applyFont="1" applyBorder="1" applyAlignment="1" applyProtection="1">
      <alignment horizontal="center" vertical="center"/>
      <protection locked="0"/>
    </xf>
    <xf numFmtId="0" fontId="27" fillId="4" borderId="46" xfId="0" applyFont="1" applyFill="1" applyBorder="1" applyAlignment="1" applyProtection="1">
      <alignment horizontal="center" vertical="center" wrapText="1"/>
      <protection locked="0"/>
    </xf>
    <xf numFmtId="164" fontId="29" fillId="0" borderId="46" xfId="0" applyNumberFormat="1" applyFont="1" applyBorder="1" applyAlignment="1" applyProtection="1">
      <alignment horizontal="center" vertical="center"/>
      <protection locked="0"/>
    </xf>
    <xf numFmtId="0" fontId="29" fillId="4" borderId="46" xfId="0" applyFont="1" applyFill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/>
      <protection locked="0"/>
    </xf>
    <xf numFmtId="164" fontId="29" fillId="4" borderId="46" xfId="0" applyNumberFormat="1" applyFont="1" applyFill="1" applyBorder="1" applyAlignment="1" applyProtection="1">
      <alignment horizontal="center" vertical="center"/>
      <protection locked="0"/>
    </xf>
    <xf numFmtId="0" fontId="26" fillId="4" borderId="46" xfId="0" applyFont="1" applyFill="1" applyBorder="1" applyAlignment="1" applyProtection="1">
      <alignment horizontal="center" wrapText="1"/>
      <protection locked="0"/>
    </xf>
    <xf numFmtId="0" fontId="26" fillId="4" borderId="46" xfId="0" applyFont="1" applyFill="1" applyBorder="1" applyAlignment="1" applyProtection="1">
      <alignment horizontal="center"/>
      <protection locked="0"/>
    </xf>
    <xf numFmtId="164" fontId="30" fillId="4" borderId="42" xfId="0" applyNumberFormat="1" applyFont="1" applyFill="1" applyBorder="1" applyAlignment="1" applyProtection="1">
      <alignment horizontal="center" vertical="center"/>
      <protection locked="0"/>
    </xf>
    <xf numFmtId="164" fontId="30" fillId="4" borderId="42" xfId="0" applyNumberFormat="1" applyFont="1" applyFill="1" applyBorder="1" applyAlignment="1" applyProtection="1">
      <alignment horizontal="center"/>
      <protection locked="0"/>
    </xf>
    <xf numFmtId="164" fontId="30" fillId="4" borderId="46" xfId="0" applyNumberFormat="1" applyFont="1" applyFill="1" applyBorder="1" applyAlignment="1" applyProtection="1">
      <alignment horizontal="center" vertical="center"/>
      <protection locked="0"/>
    </xf>
    <xf numFmtId="164" fontId="30" fillId="4" borderId="46" xfId="0" applyNumberFormat="1" applyFont="1" applyFill="1" applyBorder="1" applyAlignment="1" applyProtection="1">
      <alignment horizontal="center"/>
      <protection locked="0"/>
    </xf>
    <xf numFmtId="164" fontId="30" fillId="6" borderId="46" xfId="0" applyNumberFormat="1" applyFont="1" applyFill="1" applyBorder="1" applyAlignment="1" applyProtection="1">
      <alignment horizontal="center" vertical="center"/>
      <protection locked="0"/>
    </xf>
    <xf numFmtId="164" fontId="30" fillId="6" borderId="46" xfId="0" applyNumberFormat="1" applyFont="1" applyFill="1" applyBorder="1" applyAlignment="1" applyProtection="1">
      <alignment horizontal="center"/>
      <protection locked="0"/>
    </xf>
    <xf numFmtId="164" fontId="26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46" xfId="0" applyNumberFormat="1" applyFont="1" applyFill="1" applyBorder="1" applyProtection="1">
      <protection locked="0"/>
    </xf>
    <xf numFmtId="164" fontId="26" fillId="5" borderId="46" xfId="0" applyNumberFormat="1" applyFont="1" applyFill="1" applyBorder="1" applyProtection="1">
      <protection locked="0"/>
    </xf>
    <xf numFmtId="164" fontId="25" fillId="5" borderId="46" xfId="0" applyNumberFormat="1" applyFont="1" applyFill="1" applyBorder="1" applyProtection="1">
      <protection locked="0"/>
    </xf>
    <xf numFmtId="164" fontId="28" fillId="0" borderId="46" xfId="0" applyNumberFormat="1" applyFont="1" applyFill="1" applyBorder="1" applyProtection="1"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42" xfId="0" applyNumberFormat="1" applyFont="1" applyBorder="1" applyAlignment="1" applyProtection="1">
      <alignment horizontal="center"/>
      <protection locked="0"/>
    </xf>
    <xf numFmtId="164" fontId="1" fillId="4" borderId="42" xfId="0" applyNumberFormat="1" applyFont="1" applyFill="1" applyBorder="1" applyAlignment="1" applyProtection="1">
      <alignment horizontal="center"/>
      <protection locked="0"/>
    </xf>
    <xf numFmtId="164" fontId="1" fillId="2" borderId="42" xfId="0" applyNumberFormat="1" applyFont="1" applyFill="1" applyBorder="1" applyAlignment="1" applyProtection="1">
      <alignment horizontal="center"/>
      <protection locked="0"/>
    </xf>
    <xf numFmtId="164" fontId="24" fillId="0" borderId="41" xfId="0" applyNumberFormat="1" applyFont="1" applyBorder="1" applyAlignment="1" applyProtection="1">
      <alignment horizontal="center"/>
      <protection locked="0"/>
    </xf>
    <xf numFmtId="164" fontId="1" fillId="2" borderId="46" xfId="0" applyNumberFormat="1" applyFont="1" applyFill="1" applyBorder="1" applyAlignment="1" applyProtection="1">
      <alignment horizontal="center"/>
      <protection locked="0"/>
    </xf>
    <xf numFmtId="164" fontId="1" fillId="0" borderId="46" xfId="0" applyNumberFormat="1" applyFont="1" applyBorder="1" applyAlignment="1" applyProtection="1">
      <alignment horizontal="center"/>
      <protection locked="0"/>
    </xf>
    <xf numFmtId="164" fontId="1" fillId="0" borderId="47" xfId="0" applyNumberFormat="1" applyFont="1" applyBorder="1" applyAlignment="1" applyProtection="1">
      <alignment horizontal="center"/>
      <protection locked="0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6420.47823/hashvetvutyun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6420.47823/01.07..2020%20%20dakan%20hosq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Շեղում"/>
      <sheetName val="Лист1"/>
    </sheetNames>
    <sheetDataSet>
      <sheetData sheetId="0">
        <row r="21">
          <cell r="C21">
            <v>1497.8000000000059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AQ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9"/>
  <sheetViews>
    <sheetView tabSelected="1" zoomScale="85" zoomScaleNormal="85" workbookViewId="0">
      <selection activeCell="C111" sqref="C111"/>
    </sheetView>
  </sheetViews>
  <sheetFormatPr defaultRowHeight="13.5" x14ac:dyDescent="0.25"/>
  <cols>
    <col min="1" max="1" width="4.5703125" style="1" customWidth="1"/>
    <col min="2" max="2" width="34.5703125" style="1" customWidth="1"/>
    <col min="3" max="36" width="26.57031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37" t="s">
        <v>114</v>
      </c>
      <c r="D11" s="137"/>
      <c r="E11" s="137"/>
      <c r="F11" s="137"/>
      <c r="G11" s="137"/>
      <c r="H11" s="137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ht="17.25" x14ac:dyDescent="0.25">
      <c r="A13" s="79" t="s">
        <v>37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6.5" x14ac:dyDescent="0.25">
      <c r="A14" s="77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36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38" t="s">
        <v>11</v>
      </c>
      <c r="B17" s="140" t="s">
        <v>12</v>
      </c>
      <c r="C17" s="142" t="s">
        <v>13</v>
      </c>
      <c r="D17" s="144" t="s">
        <v>14</v>
      </c>
      <c r="E17" s="145"/>
      <c r="F17" s="146"/>
      <c r="G17" s="124" t="s">
        <v>15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50"/>
      <c r="V17" s="131" t="s">
        <v>16</v>
      </c>
      <c r="W17" s="132"/>
      <c r="X17" s="133"/>
      <c r="Y17" s="124" t="s">
        <v>15</v>
      </c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6"/>
    </row>
    <row r="18" spans="1:36" customFormat="1" ht="91.5" customHeight="1" thickBot="1" x14ac:dyDescent="0.3">
      <c r="A18" s="139"/>
      <c r="B18" s="141"/>
      <c r="C18" s="143"/>
      <c r="D18" s="147"/>
      <c r="E18" s="148"/>
      <c r="F18" s="149"/>
      <c r="G18" s="127" t="s">
        <v>17</v>
      </c>
      <c r="H18" s="128"/>
      <c r="I18" s="128"/>
      <c r="J18" s="128" t="s">
        <v>18</v>
      </c>
      <c r="K18" s="128"/>
      <c r="L18" s="128"/>
      <c r="M18" s="128" t="s">
        <v>19</v>
      </c>
      <c r="N18" s="128"/>
      <c r="O18" s="128"/>
      <c r="P18" s="128" t="s">
        <v>20</v>
      </c>
      <c r="Q18" s="128"/>
      <c r="R18" s="128"/>
      <c r="S18" s="128" t="s">
        <v>21</v>
      </c>
      <c r="T18" s="128"/>
      <c r="U18" s="129"/>
      <c r="V18" s="134"/>
      <c r="W18" s="135"/>
      <c r="X18" s="136"/>
      <c r="Y18" s="127" t="s">
        <v>22</v>
      </c>
      <c r="Z18" s="128"/>
      <c r="AA18" s="128"/>
      <c r="AB18" s="128" t="s">
        <v>23</v>
      </c>
      <c r="AC18" s="128"/>
      <c r="AD18" s="128"/>
      <c r="AE18" s="128" t="s">
        <v>24</v>
      </c>
      <c r="AF18" s="128"/>
      <c r="AG18" s="128"/>
      <c r="AH18" s="128" t="s">
        <v>25</v>
      </c>
      <c r="AI18" s="128"/>
      <c r="AJ18" s="130"/>
    </row>
    <row r="19" spans="1:36" customFormat="1" ht="26.25" thickBot="1" x14ac:dyDescent="0.3">
      <c r="A19" s="139"/>
      <c r="B19" s="141"/>
      <c r="C19" s="143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2">
        <v>16</v>
      </c>
      <c r="Q20" s="73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15" x14ac:dyDescent="0.25">
      <c r="A21" s="33">
        <v>1</v>
      </c>
      <c r="B21" s="80" t="s">
        <v>38</v>
      </c>
      <c r="C21" s="88">
        <v>4735.3999999999996</v>
      </c>
      <c r="D21" s="44">
        <f>SUM(G21+J21+M21+P21+S21)</f>
        <v>30168.319999999996</v>
      </c>
      <c r="E21" s="45">
        <f>SUM(H21+K21+N21+Q21+T21)</f>
        <v>30159.619999999995</v>
      </c>
      <c r="F21" s="46">
        <f>D21-E21</f>
        <v>8.7000000000007276</v>
      </c>
      <c r="G21" s="58">
        <v>1657.8000000000002</v>
      </c>
      <c r="H21" s="116">
        <v>1649.1</v>
      </c>
      <c r="I21" s="61">
        <f>G21-H21</f>
        <v>8.7000000000002728</v>
      </c>
      <c r="J21" s="86"/>
      <c r="K21" s="86"/>
      <c r="L21" s="61">
        <f>J21-K21</f>
        <v>0</v>
      </c>
      <c r="M21" s="84"/>
      <c r="N21" s="84"/>
      <c r="O21" s="61">
        <f>M21-N21</f>
        <v>0</v>
      </c>
      <c r="P21" s="83">
        <v>28386.6</v>
      </c>
      <c r="Q21" s="83">
        <v>28386.6</v>
      </c>
      <c r="R21" s="61">
        <f>P21-Q21</f>
        <v>0</v>
      </c>
      <c r="S21" s="105">
        <v>123.92</v>
      </c>
      <c r="T21" s="106">
        <v>123.92</v>
      </c>
      <c r="U21" s="76">
        <f>S21-T21</f>
        <v>0</v>
      </c>
      <c r="V21" s="44">
        <f>SUM(Y21+AB21+AE21+AH21)</f>
        <v>34779.800000000003</v>
      </c>
      <c r="W21" s="45">
        <f t="shared" ref="W21" si="0">SUM(Z21+AC21+AF21+AI21)</f>
        <v>27624.39</v>
      </c>
      <c r="X21" s="46">
        <f>V21-W21</f>
        <v>7155.4100000000035</v>
      </c>
      <c r="Y21" s="81">
        <v>25716.600000000002</v>
      </c>
      <c r="Z21" s="93">
        <v>23422.1</v>
      </c>
      <c r="AA21" s="45">
        <f>Y21-Z21</f>
        <v>2294.5000000000036</v>
      </c>
      <c r="AB21" s="112">
        <v>9063.2000000000007</v>
      </c>
      <c r="AC21" s="90">
        <v>4202.29</v>
      </c>
      <c r="AD21" s="45">
        <f>AB21-AC21</f>
        <v>4860.9100000000008</v>
      </c>
      <c r="AE21" s="84"/>
      <c r="AF21" s="82"/>
      <c r="AG21" s="45">
        <f>AE21-AF21</f>
        <v>0</v>
      </c>
      <c r="AH21" s="86"/>
      <c r="AI21" s="86"/>
      <c r="AJ21" s="46">
        <f>AH21-AI21</f>
        <v>0</v>
      </c>
    </row>
    <row r="22" spans="1:36" x14ac:dyDescent="0.25">
      <c r="A22" s="33">
        <v>2</v>
      </c>
      <c r="B22" s="80" t="s">
        <v>39</v>
      </c>
      <c r="C22" s="88">
        <v>0</v>
      </c>
      <c r="D22" s="55">
        <f t="shared" ref="D22:D85" si="1">SUM(G22+J22+M22+P22+S22)</f>
        <v>25011.7</v>
      </c>
      <c r="E22" s="56">
        <f t="shared" ref="E22:E85" si="2">SUM(H22+K22+N22+Q22+T22)</f>
        <v>25012.749999999996</v>
      </c>
      <c r="F22" s="57">
        <f t="shared" ref="F22:F85" si="3">D22-E22</f>
        <v>-1.0499999999956344</v>
      </c>
      <c r="G22" s="59">
        <v>804.7</v>
      </c>
      <c r="H22" s="117">
        <v>796.1</v>
      </c>
      <c r="I22" s="62">
        <f t="shared" ref="I22:I85" si="4">G22-H22</f>
        <v>8.6000000000000227</v>
      </c>
      <c r="J22" s="86"/>
      <c r="K22" s="86"/>
      <c r="L22" s="62">
        <f t="shared" ref="L22:L85" si="5">J22-K22</f>
        <v>0</v>
      </c>
      <c r="M22" s="86"/>
      <c r="N22" s="86"/>
      <c r="O22" s="62">
        <f t="shared" ref="O22:O85" si="6">M22-N22</f>
        <v>0</v>
      </c>
      <c r="P22" s="81">
        <v>24121.8</v>
      </c>
      <c r="Q22" s="81">
        <v>24121.8</v>
      </c>
      <c r="R22" s="62">
        <f t="shared" ref="R22:R85" si="7">P22-Q22</f>
        <v>0</v>
      </c>
      <c r="S22" s="107">
        <v>85.2</v>
      </c>
      <c r="T22" s="108">
        <v>94.85</v>
      </c>
      <c r="U22" s="64">
        <f t="shared" ref="U22:U85" si="8">S22-T22</f>
        <v>-9.6499999999999915</v>
      </c>
      <c r="V22" s="55">
        <f t="shared" ref="V22:V85" si="9">SUM(Y22+AB22+AE22+AH22)</f>
        <v>24926.5</v>
      </c>
      <c r="W22" s="56">
        <f t="shared" ref="W22:W85" si="10">SUM(Z22+AC22+AF22+AI22)</f>
        <v>22521.88</v>
      </c>
      <c r="X22" s="57">
        <f t="shared" ref="X22:X85" si="11">V22-W22</f>
        <v>2404.619999999999</v>
      </c>
      <c r="Y22" s="81">
        <v>19537</v>
      </c>
      <c r="Z22" s="93">
        <v>19476.38</v>
      </c>
      <c r="AA22" s="56">
        <f t="shared" ref="AA22:AA85" si="12">Y22-Z22</f>
        <v>60.619999999998981</v>
      </c>
      <c r="AB22" s="112">
        <v>5389.5</v>
      </c>
      <c r="AC22" s="82">
        <v>3045.5</v>
      </c>
      <c r="AD22" s="56">
        <f t="shared" ref="AD22:AD85" si="13">AB22-AC22</f>
        <v>2344</v>
      </c>
      <c r="AE22" s="86"/>
      <c r="AF22" s="93"/>
      <c r="AG22" s="56">
        <f t="shared" ref="AG22:AG85" si="14">AE22-AF22</f>
        <v>0</v>
      </c>
      <c r="AH22" s="86"/>
      <c r="AI22" s="86"/>
      <c r="AJ22" s="57">
        <f t="shared" ref="AJ22:AJ85" si="15">AH22-AI22</f>
        <v>0</v>
      </c>
    </row>
    <row r="23" spans="1:36" x14ac:dyDescent="0.25">
      <c r="A23" s="33">
        <v>3</v>
      </c>
      <c r="B23" s="80" t="s">
        <v>40</v>
      </c>
      <c r="C23" s="88">
        <v>3612.8</v>
      </c>
      <c r="D23" s="55">
        <f t="shared" si="1"/>
        <v>23362.400000000001</v>
      </c>
      <c r="E23" s="56">
        <f t="shared" si="2"/>
        <v>23356.100000000002</v>
      </c>
      <c r="F23" s="57">
        <f t="shared" si="3"/>
        <v>6.2999999999992724</v>
      </c>
      <c r="G23" s="59">
        <v>1640.5</v>
      </c>
      <c r="H23" s="117">
        <v>1634.2</v>
      </c>
      <c r="I23" s="62">
        <f t="shared" si="4"/>
        <v>6.2999999999999545</v>
      </c>
      <c r="J23" s="86"/>
      <c r="K23" s="86"/>
      <c r="L23" s="62">
        <f t="shared" si="5"/>
        <v>0</v>
      </c>
      <c r="M23" s="86"/>
      <c r="N23" s="86"/>
      <c r="O23" s="62">
        <f t="shared" si="6"/>
        <v>0</v>
      </c>
      <c r="P23" s="83">
        <v>21721.9</v>
      </c>
      <c r="Q23" s="83">
        <v>21721.9</v>
      </c>
      <c r="R23" s="62">
        <f t="shared" si="7"/>
        <v>0</v>
      </c>
      <c r="S23" s="107"/>
      <c r="T23" s="108"/>
      <c r="U23" s="64">
        <f t="shared" si="8"/>
        <v>0</v>
      </c>
      <c r="V23" s="55">
        <f t="shared" si="9"/>
        <v>27275.200000000001</v>
      </c>
      <c r="W23" s="56">
        <f t="shared" si="10"/>
        <v>20292.97</v>
      </c>
      <c r="X23" s="57">
        <f t="shared" si="11"/>
        <v>6982.23</v>
      </c>
      <c r="Y23" s="81">
        <v>17040.5</v>
      </c>
      <c r="Z23" s="93">
        <v>16163.36</v>
      </c>
      <c r="AA23" s="56">
        <f t="shared" si="12"/>
        <v>877.13999999999942</v>
      </c>
      <c r="AB23" s="112">
        <v>9934.7000000000007</v>
      </c>
      <c r="AC23" s="82">
        <v>4129.6099999999997</v>
      </c>
      <c r="AD23" s="56">
        <f t="shared" si="13"/>
        <v>5805.0900000000011</v>
      </c>
      <c r="AE23" s="86"/>
      <c r="AF23" s="93"/>
      <c r="AG23" s="56">
        <f t="shared" si="14"/>
        <v>0</v>
      </c>
      <c r="AH23" s="86">
        <v>300</v>
      </c>
      <c r="AI23" s="86"/>
      <c r="AJ23" s="57">
        <f t="shared" si="15"/>
        <v>300</v>
      </c>
    </row>
    <row r="24" spans="1:36" x14ac:dyDescent="0.25">
      <c r="A24" s="33">
        <v>4</v>
      </c>
      <c r="B24" s="80" t="s">
        <v>41</v>
      </c>
      <c r="C24" s="88">
        <v>2907.5</v>
      </c>
      <c r="D24" s="55">
        <f t="shared" si="1"/>
        <v>34556.199999999997</v>
      </c>
      <c r="E24" s="56">
        <f t="shared" si="2"/>
        <v>34542.699999999997</v>
      </c>
      <c r="F24" s="57">
        <f t="shared" si="3"/>
        <v>13.5</v>
      </c>
      <c r="G24" s="59">
        <v>1522.3</v>
      </c>
      <c r="H24" s="117">
        <v>1508.8</v>
      </c>
      <c r="I24" s="62">
        <f t="shared" si="4"/>
        <v>13.5</v>
      </c>
      <c r="J24" s="86"/>
      <c r="K24" s="86"/>
      <c r="L24" s="62">
        <f t="shared" si="5"/>
        <v>0</v>
      </c>
      <c r="M24" s="86"/>
      <c r="N24" s="86"/>
      <c r="O24" s="62">
        <f t="shared" si="6"/>
        <v>0</v>
      </c>
      <c r="P24" s="83">
        <v>32752.199999999997</v>
      </c>
      <c r="Q24" s="83">
        <v>32752.199999999997</v>
      </c>
      <c r="R24" s="62">
        <f t="shared" si="7"/>
        <v>0</v>
      </c>
      <c r="S24" s="107">
        <v>281.7</v>
      </c>
      <c r="T24" s="108">
        <v>281.7</v>
      </c>
      <c r="U24" s="64">
        <f t="shared" si="8"/>
        <v>0</v>
      </c>
      <c r="V24" s="55">
        <f t="shared" si="9"/>
        <v>37182</v>
      </c>
      <c r="W24" s="56">
        <f t="shared" si="10"/>
        <v>34645.440000000002</v>
      </c>
      <c r="X24" s="57">
        <f t="shared" si="11"/>
        <v>2536.5599999999977</v>
      </c>
      <c r="Y24" s="81">
        <v>28189.600000000002</v>
      </c>
      <c r="Z24" s="93">
        <v>28039.83</v>
      </c>
      <c r="AA24" s="56">
        <f t="shared" si="12"/>
        <v>149.77000000000044</v>
      </c>
      <c r="AB24" s="112">
        <v>8992.4</v>
      </c>
      <c r="AC24" s="82">
        <v>6605.61</v>
      </c>
      <c r="AD24" s="56">
        <f t="shared" si="13"/>
        <v>2386.79</v>
      </c>
      <c r="AE24" s="86"/>
      <c r="AF24" s="93"/>
      <c r="AG24" s="56">
        <f t="shared" si="14"/>
        <v>0</v>
      </c>
      <c r="AH24" s="86"/>
      <c r="AI24" s="86"/>
      <c r="AJ24" s="57">
        <f t="shared" si="15"/>
        <v>0</v>
      </c>
    </row>
    <row r="25" spans="1:36" x14ac:dyDescent="0.25">
      <c r="A25" s="33">
        <v>5</v>
      </c>
      <c r="B25" s="80" t="s">
        <v>42</v>
      </c>
      <c r="C25" s="88">
        <v>12806.2</v>
      </c>
      <c r="D25" s="55">
        <f t="shared" si="1"/>
        <v>12539.6</v>
      </c>
      <c r="E25" s="56">
        <f t="shared" si="2"/>
        <v>12532.900000000001</v>
      </c>
      <c r="F25" s="57">
        <f t="shared" si="3"/>
        <v>6.6999999999989086</v>
      </c>
      <c r="G25" s="59">
        <v>2326.4</v>
      </c>
      <c r="H25" s="117">
        <v>2319.6999999999998</v>
      </c>
      <c r="I25" s="62">
        <f t="shared" si="4"/>
        <v>6.7000000000002728</v>
      </c>
      <c r="J25" s="86"/>
      <c r="K25" s="86"/>
      <c r="L25" s="62">
        <f t="shared" si="5"/>
        <v>0</v>
      </c>
      <c r="M25" s="86"/>
      <c r="N25" s="86"/>
      <c r="O25" s="62">
        <f t="shared" si="6"/>
        <v>0</v>
      </c>
      <c r="P25" s="83">
        <v>10213.200000000001</v>
      </c>
      <c r="Q25" s="83">
        <v>10213.200000000001</v>
      </c>
      <c r="R25" s="62">
        <f t="shared" si="7"/>
        <v>0</v>
      </c>
      <c r="S25" s="107"/>
      <c r="T25" s="108"/>
      <c r="U25" s="64">
        <f t="shared" si="8"/>
        <v>0</v>
      </c>
      <c r="V25" s="55">
        <f t="shared" si="9"/>
        <v>25345.800000000003</v>
      </c>
      <c r="W25" s="56">
        <f t="shared" si="10"/>
        <v>11132.550000000001</v>
      </c>
      <c r="X25" s="57">
        <f t="shared" si="11"/>
        <v>14213.250000000002</v>
      </c>
      <c r="Y25" s="81">
        <v>10590.9</v>
      </c>
      <c r="Z25" s="93">
        <v>10478.6</v>
      </c>
      <c r="AA25" s="56">
        <f t="shared" si="12"/>
        <v>112.29999999999927</v>
      </c>
      <c r="AB25" s="112">
        <v>14754.900000000001</v>
      </c>
      <c r="AC25" s="82">
        <v>653.95000000000005</v>
      </c>
      <c r="AD25" s="56">
        <f t="shared" si="13"/>
        <v>14100.95</v>
      </c>
      <c r="AE25" s="86"/>
      <c r="AF25" s="93"/>
      <c r="AG25" s="56">
        <f t="shared" si="14"/>
        <v>0</v>
      </c>
      <c r="AH25" s="86"/>
      <c r="AI25" s="86"/>
      <c r="AJ25" s="57">
        <f t="shared" si="15"/>
        <v>0</v>
      </c>
    </row>
    <row r="26" spans="1:36" x14ac:dyDescent="0.25">
      <c r="A26" s="33">
        <v>6</v>
      </c>
      <c r="B26" s="80" t="s">
        <v>43</v>
      </c>
      <c r="C26" s="88">
        <v>305.8</v>
      </c>
      <c r="D26" s="55">
        <f t="shared" si="1"/>
        <v>28975.599999999999</v>
      </c>
      <c r="E26" s="56">
        <f t="shared" si="2"/>
        <v>28965.199999999997</v>
      </c>
      <c r="F26" s="57">
        <f t="shared" si="3"/>
        <v>10.400000000001455</v>
      </c>
      <c r="G26" s="59">
        <v>1556.5000000000002</v>
      </c>
      <c r="H26" s="117">
        <v>1546.1</v>
      </c>
      <c r="I26" s="62">
        <f t="shared" si="4"/>
        <v>10.400000000000318</v>
      </c>
      <c r="J26" s="86"/>
      <c r="K26" s="86"/>
      <c r="L26" s="62">
        <f t="shared" si="5"/>
        <v>0</v>
      </c>
      <c r="M26" s="86"/>
      <c r="N26" s="86"/>
      <c r="O26" s="62">
        <f t="shared" si="6"/>
        <v>0</v>
      </c>
      <c r="P26" s="83">
        <v>25819</v>
      </c>
      <c r="Q26" s="83">
        <v>25819</v>
      </c>
      <c r="R26" s="62">
        <f t="shared" si="7"/>
        <v>0</v>
      </c>
      <c r="S26" s="107">
        <v>1600.1</v>
      </c>
      <c r="T26" s="108">
        <v>1600.1</v>
      </c>
      <c r="U26" s="64">
        <f t="shared" si="8"/>
        <v>0</v>
      </c>
      <c r="V26" s="55">
        <f t="shared" si="9"/>
        <v>27681.300000000003</v>
      </c>
      <c r="W26" s="56">
        <f t="shared" si="10"/>
        <v>27564.480000000003</v>
      </c>
      <c r="X26" s="57">
        <f t="shared" si="11"/>
        <v>116.81999999999971</v>
      </c>
      <c r="Y26" s="81">
        <v>20103.400000000001</v>
      </c>
      <c r="Z26" s="93">
        <v>20103.400000000001</v>
      </c>
      <c r="AA26" s="56">
        <f t="shared" si="12"/>
        <v>0</v>
      </c>
      <c r="AB26" s="112">
        <v>7577.9</v>
      </c>
      <c r="AC26" s="82">
        <v>7461.08</v>
      </c>
      <c r="AD26" s="56">
        <f t="shared" si="13"/>
        <v>116.81999999999971</v>
      </c>
      <c r="AE26" s="86"/>
      <c r="AF26" s="93"/>
      <c r="AG26" s="56">
        <f t="shared" si="14"/>
        <v>0</v>
      </c>
      <c r="AH26" s="86"/>
      <c r="AI26" s="86"/>
      <c r="AJ26" s="57">
        <f t="shared" si="15"/>
        <v>0</v>
      </c>
    </row>
    <row r="27" spans="1:36" x14ac:dyDescent="0.25">
      <c r="A27" s="33">
        <v>7</v>
      </c>
      <c r="B27" s="80" t="s">
        <v>44</v>
      </c>
      <c r="C27" s="88">
        <v>1312.1</v>
      </c>
      <c r="D27" s="55">
        <f t="shared" si="1"/>
        <v>17423.25</v>
      </c>
      <c r="E27" s="56">
        <f>SUM(H27+K27+N27+Q27+T27)</f>
        <v>17415.75</v>
      </c>
      <c r="F27" s="57">
        <f>D27-E27</f>
        <v>7.5</v>
      </c>
      <c r="G27" s="59">
        <v>741.3</v>
      </c>
      <c r="H27" s="117">
        <v>733.8</v>
      </c>
      <c r="I27" s="62">
        <f t="shared" si="4"/>
        <v>7.5</v>
      </c>
      <c r="J27" s="86"/>
      <c r="K27" s="86"/>
      <c r="L27" s="62">
        <f>J27-K27</f>
        <v>0</v>
      </c>
      <c r="M27" s="86"/>
      <c r="N27" s="86"/>
      <c r="O27" s="62">
        <f t="shared" si="6"/>
        <v>0</v>
      </c>
      <c r="P27" s="83">
        <v>16627.3</v>
      </c>
      <c r="Q27" s="83">
        <v>16627.3</v>
      </c>
      <c r="R27" s="62">
        <f t="shared" si="7"/>
        <v>0</v>
      </c>
      <c r="S27" s="107">
        <v>54.65</v>
      </c>
      <c r="T27" s="108">
        <v>54.65</v>
      </c>
      <c r="U27" s="64">
        <f t="shared" si="8"/>
        <v>0</v>
      </c>
      <c r="V27" s="55">
        <f t="shared" si="9"/>
        <v>18930.699999999997</v>
      </c>
      <c r="W27" s="56">
        <f t="shared" si="10"/>
        <v>16665.96</v>
      </c>
      <c r="X27" s="57">
        <f t="shared" si="11"/>
        <v>2264.739999999998</v>
      </c>
      <c r="Y27" s="81">
        <v>14349.699999999999</v>
      </c>
      <c r="Z27" s="93">
        <v>13897.33</v>
      </c>
      <c r="AA27" s="56">
        <f t="shared" si="12"/>
        <v>452.36999999999898</v>
      </c>
      <c r="AB27" s="112">
        <v>4331</v>
      </c>
      <c r="AC27" s="82">
        <v>2768.63</v>
      </c>
      <c r="AD27" s="56">
        <f t="shared" si="13"/>
        <v>1562.37</v>
      </c>
      <c r="AE27" s="86"/>
      <c r="AF27" s="93"/>
      <c r="AG27" s="56">
        <f t="shared" si="14"/>
        <v>0</v>
      </c>
      <c r="AH27" s="86">
        <v>250</v>
      </c>
      <c r="AI27" s="86"/>
      <c r="AJ27" s="57">
        <f t="shared" si="15"/>
        <v>250</v>
      </c>
    </row>
    <row r="28" spans="1:36" x14ac:dyDescent="0.25">
      <c r="A28" s="33">
        <v>8</v>
      </c>
      <c r="B28" s="80" t="s">
        <v>45</v>
      </c>
      <c r="C28" s="88">
        <v>3237.7999999999997</v>
      </c>
      <c r="D28" s="55">
        <f t="shared" si="1"/>
        <v>13908.160000000002</v>
      </c>
      <c r="E28" s="56">
        <f>SUM(H28+K28+N28+Q28+T28)</f>
        <v>13831.460000000001</v>
      </c>
      <c r="F28" s="57">
        <f t="shared" si="3"/>
        <v>76.700000000000728</v>
      </c>
      <c r="G28" s="59">
        <v>842.6</v>
      </c>
      <c r="H28" s="117">
        <v>839.9</v>
      </c>
      <c r="I28" s="62">
        <f t="shared" si="4"/>
        <v>2.7000000000000455</v>
      </c>
      <c r="J28" s="86"/>
      <c r="K28" s="86"/>
      <c r="L28" s="62">
        <f>J28-K28</f>
        <v>0</v>
      </c>
      <c r="M28" s="86"/>
      <c r="N28" s="86"/>
      <c r="O28" s="62">
        <f t="shared" si="6"/>
        <v>0</v>
      </c>
      <c r="P28" s="83">
        <v>13021.100000000002</v>
      </c>
      <c r="Q28" s="83">
        <v>13021.100000000002</v>
      </c>
      <c r="R28" s="62">
        <f t="shared" si="7"/>
        <v>0</v>
      </c>
      <c r="S28" s="109">
        <v>44.46</v>
      </c>
      <c r="T28" s="110">
        <v>-29.54</v>
      </c>
      <c r="U28" s="64">
        <f t="shared" si="8"/>
        <v>74</v>
      </c>
      <c r="V28" s="55">
        <f t="shared" si="9"/>
        <v>17101.5</v>
      </c>
      <c r="W28" s="56">
        <f t="shared" si="10"/>
        <v>11968.92</v>
      </c>
      <c r="X28" s="57">
        <f t="shared" si="11"/>
        <v>5132.58</v>
      </c>
      <c r="Y28" s="81">
        <v>12328.300000000001</v>
      </c>
      <c r="Z28" s="89">
        <v>10487.84</v>
      </c>
      <c r="AA28" s="56">
        <f t="shared" si="12"/>
        <v>1840.4600000000009</v>
      </c>
      <c r="AB28" s="112">
        <v>4773.2</v>
      </c>
      <c r="AC28" s="82">
        <v>1481.0800000000002</v>
      </c>
      <c r="AD28" s="56">
        <f t="shared" si="13"/>
        <v>3292.12</v>
      </c>
      <c r="AE28" s="86"/>
      <c r="AF28" s="93"/>
      <c r="AG28" s="56">
        <f t="shared" si="14"/>
        <v>0</v>
      </c>
      <c r="AH28" s="86"/>
      <c r="AI28" s="86"/>
      <c r="AJ28" s="57">
        <f t="shared" si="15"/>
        <v>0</v>
      </c>
    </row>
    <row r="29" spans="1:36" x14ac:dyDescent="0.25">
      <c r="A29" s="33">
        <v>9</v>
      </c>
      <c r="B29" s="80" t="s">
        <v>46</v>
      </c>
      <c r="C29" s="88">
        <v>67.8</v>
      </c>
      <c r="D29" s="55">
        <f t="shared" si="1"/>
        <v>27329.01</v>
      </c>
      <c r="E29" s="56">
        <f t="shared" si="2"/>
        <v>27319.71</v>
      </c>
      <c r="F29" s="57">
        <f t="shared" si="3"/>
        <v>9.2999999999992724</v>
      </c>
      <c r="G29" s="59">
        <v>1663.7999999999997</v>
      </c>
      <c r="H29" s="118">
        <v>1654.5</v>
      </c>
      <c r="I29" s="62">
        <f t="shared" si="4"/>
        <v>9.2999999999997272</v>
      </c>
      <c r="J29" s="86"/>
      <c r="K29" s="86"/>
      <c r="L29" s="62">
        <f t="shared" si="5"/>
        <v>0</v>
      </c>
      <c r="M29" s="86"/>
      <c r="N29" s="86"/>
      <c r="O29" s="62">
        <f t="shared" si="6"/>
        <v>0</v>
      </c>
      <c r="P29" s="83">
        <v>25315.200000000001</v>
      </c>
      <c r="Q29" s="83">
        <v>25315.200000000001</v>
      </c>
      <c r="R29" s="62">
        <f t="shared" si="7"/>
        <v>0</v>
      </c>
      <c r="S29" s="107">
        <v>350.01</v>
      </c>
      <c r="T29" s="108">
        <v>350.01</v>
      </c>
      <c r="U29" s="64">
        <f t="shared" si="8"/>
        <v>0</v>
      </c>
      <c r="V29" s="55">
        <f t="shared" si="9"/>
        <v>27106.799999999999</v>
      </c>
      <c r="W29" s="56">
        <f t="shared" si="10"/>
        <v>26803.77</v>
      </c>
      <c r="X29" s="57">
        <f t="shared" si="11"/>
        <v>303.02999999999884</v>
      </c>
      <c r="Y29" s="81">
        <v>23312.7</v>
      </c>
      <c r="Z29" s="93">
        <v>23559.040000000001</v>
      </c>
      <c r="AA29" s="56">
        <f t="shared" si="12"/>
        <v>-246.34000000000015</v>
      </c>
      <c r="AB29" s="112">
        <v>3734.1</v>
      </c>
      <c r="AC29" s="82">
        <v>3244.73</v>
      </c>
      <c r="AD29" s="56">
        <f t="shared" si="13"/>
        <v>489.36999999999989</v>
      </c>
      <c r="AE29" s="86"/>
      <c r="AF29" s="93"/>
      <c r="AG29" s="56">
        <f t="shared" si="14"/>
        <v>0</v>
      </c>
      <c r="AH29" s="86">
        <v>60</v>
      </c>
      <c r="AI29" s="86"/>
      <c r="AJ29" s="57">
        <f t="shared" si="15"/>
        <v>60</v>
      </c>
    </row>
    <row r="30" spans="1:36" x14ac:dyDescent="0.25">
      <c r="A30" s="33">
        <v>10</v>
      </c>
      <c r="B30" s="80" t="s">
        <v>47</v>
      </c>
      <c r="C30" s="88">
        <v>1425.1999999999998</v>
      </c>
      <c r="D30" s="55">
        <f t="shared" si="1"/>
        <v>31660.6</v>
      </c>
      <c r="E30" s="56">
        <f t="shared" si="2"/>
        <v>31647.399999999998</v>
      </c>
      <c r="F30" s="57">
        <f t="shared" si="3"/>
        <v>13.200000000000728</v>
      </c>
      <c r="G30" s="59">
        <v>2271.8999999999996</v>
      </c>
      <c r="H30" s="117">
        <v>2258.6999999999998</v>
      </c>
      <c r="I30" s="62">
        <f t="shared" si="4"/>
        <v>13.199999999999818</v>
      </c>
      <c r="J30" s="86"/>
      <c r="K30" s="86"/>
      <c r="L30" s="62">
        <f t="shared" si="5"/>
        <v>0</v>
      </c>
      <c r="M30" s="86"/>
      <c r="N30" s="86"/>
      <c r="O30" s="62">
        <f t="shared" si="6"/>
        <v>0</v>
      </c>
      <c r="P30" s="83">
        <v>29388.699999999997</v>
      </c>
      <c r="Q30" s="83">
        <v>29388.699999999997</v>
      </c>
      <c r="R30" s="62">
        <f t="shared" si="7"/>
        <v>0</v>
      </c>
      <c r="S30" s="107"/>
      <c r="T30" s="108"/>
      <c r="U30" s="64">
        <f t="shared" si="8"/>
        <v>0</v>
      </c>
      <c r="V30" s="55">
        <f t="shared" si="9"/>
        <v>33085.800000000003</v>
      </c>
      <c r="W30" s="56">
        <f t="shared" si="10"/>
        <v>31107.82</v>
      </c>
      <c r="X30" s="57">
        <f t="shared" si="11"/>
        <v>1977.9800000000032</v>
      </c>
      <c r="Y30" s="81">
        <v>25742.6</v>
      </c>
      <c r="Z30" s="93">
        <v>25695.97</v>
      </c>
      <c r="AA30" s="56">
        <f t="shared" si="12"/>
        <v>46.629999999997381</v>
      </c>
      <c r="AB30" s="112">
        <v>7343.2000000000007</v>
      </c>
      <c r="AC30" s="82">
        <v>5411.8499999999995</v>
      </c>
      <c r="AD30" s="56">
        <f t="shared" si="13"/>
        <v>1931.3500000000013</v>
      </c>
      <c r="AE30" s="86"/>
      <c r="AF30" s="93"/>
      <c r="AG30" s="56">
        <f t="shared" si="14"/>
        <v>0</v>
      </c>
      <c r="AH30" s="86"/>
      <c r="AI30" s="86"/>
      <c r="AJ30" s="57">
        <f t="shared" si="15"/>
        <v>0</v>
      </c>
    </row>
    <row r="31" spans="1:36" x14ac:dyDescent="0.25">
      <c r="A31" s="33">
        <v>11</v>
      </c>
      <c r="B31" s="80" t="s">
        <v>48</v>
      </c>
      <c r="C31" s="88">
        <v>775.1</v>
      </c>
      <c r="D31" s="55">
        <f t="shared" si="1"/>
        <v>21307.599999999999</v>
      </c>
      <c r="E31" s="56">
        <f t="shared" si="2"/>
        <v>21299.599999999999</v>
      </c>
      <c r="F31" s="57">
        <f t="shared" si="3"/>
        <v>8</v>
      </c>
      <c r="G31" s="59">
        <v>596.29999999999995</v>
      </c>
      <c r="H31" s="117">
        <v>588.29999999999995</v>
      </c>
      <c r="I31" s="62">
        <f t="shared" si="4"/>
        <v>8</v>
      </c>
      <c r="J31" s="86"/>
      <c r="K31" s="86"/>
      <c r="L31" s="62">
        <f t="shared" si="5"/>
        <v>0</v>
      </c>
      <c r="M31" s="86"/>
      <c r="N31" s="86"/>
      <c r="O31" s="62">
        <f t="shared" si="6"/>
        <v>0</v>
      </c>
      <c r="P31" s="83">
        <v>20711.3</v>
      </c>
      <c r="Q31" s="83">
        <v>20711.3</v>
      </c>
      <c r="R31" s="62">
        <f t="shared" si="7"/>
        <v>0</v>
      </c>
      <c r="S31" s="107"/>
      <c r="T31" s="108"/>
      <c r="U31" s="64">
        <f t="shared" si="8"/>
        <v>0</v>
      </c>
      <c r="V31" s="55">
        <f t="shared" si="9"/>
        <v>22137.699999999997</v>
      </c>
      <c r="W31" s="56">
        <f t="shared" si="10"/>
        <v>20708.060000000001</v>
      </c>
      <c r="X31" s="57">
        <f t="shared" si="11"/>
        <v>1429.6399999999958</v>
      </c>
      <c r="Y31" s="81">
        <v>17444.8</v>
      </c>
      <c r="Z31" s="93">
        <v>17328.7</v>
      </c>
      <c r="AA31" s="56">
        <f t="shared" si="12"/>
        <v>116.09999999999854</v>
      </c>
      <c r="AB31" s="112">
        <v>4637.8999999999996</v>
      </c>
      <c r="AC31" s="82">
        <v>3379.36</v>
      </c>
      <c r="AD31" s="56">
        <f t="shared" si="13"/>
        <v>1258.5399999999995</v>
      </c>
      <c r="AE31" s="86"/>
      <c r="AF31" s="93"/>
      <c r="AG31" s="56">
        <f t="shared" si="14"/>
        <v>0</v>
      </c>
      <c r="AH31" s="86">
        <v>55</v>
      </c>
      <c r="AI31" s="86"/>
      <c r="AJ31" s="57">
        <f t="shared" si="15"/>
        <v>55</v>
      </c>
    </row>
    <row r="32" spans="1:36" x14ac:dyDescent="0.25">
      <c r="A32" s="33">
        <v>12</v>
      </c>
      <c r="B32" s="80" t="s">
        <v>49</v>
      </c>
      <c r="C32" s="88">
        <v>781.4</v>
      </c>
      <c r="D32" s="55">
        <f t="shared" si="1"/>
        <v>20126.5</v>
      </c>
      <c r="E32" s="56">
        <f t="shared" si="2"/>
        <v>20118.900000000001</v>
      </c>
      <c r="F32" s="57">
        <f t="shared" si="3"/>
        <v>7.5999999999985448</v>
      </c>
      <c r="G32" s="59">
        <v>1314.3</v>
      </c>
      <c r="H32" s="117">
        <v>1306.7</v>
      </c>
      <c r="I32" s="62">
        <f t="shared" si="4"/>
        <v>7.5999999999999091</v>
      </c>
      <c r="J32" s="86"/>
      <c r="K32" s="86"/>
      <c r="L32" s="62">
        <f t="shared" si="5"/>
        <v>0</v>
      </c>
      <c r="M32" s="86"/>
      <c r="N32" s="86"/>
      <c r="O32" s="62">
        <f t="shared" si="6"/>
        <v>0</v>
      </c>
      <c r="P32" s="83">
        <v>18812.2</v>
      </c>
      <c r="Q32" s="83">
        <v>18812.2</v>
      </c>
      <c r="R32" s="62">
        <f t="shared" si="7"/>
        <v>0</v>
      </c>
      <c r="S32" s="107"/>
      <c r="T32" s="108"/>
      <c r="U32" s="64">
        <f t="shared" si="8"/>
        <v>0</v>
      </c>
      <c r="V32" s="55">
        <f t="shared" si="9"/>
        <v>20907.899999999998</v>
      </c>
      <c r="W32" s="56">
        <f t="shared" si="10"/>
        <v>19686.72</v>
      </c>
      <c r="X32" s="57">
        <f t="shared" si="11"/>
        <v>1221.1799999999967</v>
      </c>
      <c r="Y32" s="81">
        <v>17519.699999999997</v>
      </c>
      <c r="Z32" s="93">
        <v>16792.59</v>
      </c>
      <c r="AA32" s="56">
        <f t="shared" si="12"/>
        <v>727.10999999999694</v>
      </c>
      <c r="AB32" s="112">
        <v>3388.2</v>
      </c>
      <c r="AC32" s="82">
        <v>2894.1299999999997</v>
      </c>
      <c r="AD32" s="56">
        <f t="shared" si="13"/>
        <v>494.07000000000016</v>
      </c>
      <c r="AE32" s="86"/>
      <c r="AF32" s="93"/>
      <c r="AG32" s="56">
        <f t="shared" si="14"/>
        <v>0</v>
      </c>
      <c r="AH32" s="86"/>
      <c r="AI32" s="86"/>
      <c r="AJ32" s="57">
        <f t="shared" si="15"/>
        <v>0</v>
      </c>
    </row>
    <row r="33" spans="1:36" x14ac:dyDescent="0.25">
      <c r="A33" s="33">
        <v>13</v>
      </c>
      <c r="B33" s="80" t="s">
        <v>50</v>
      </c>
      <c r="C33" s="88">
        <v>704.8</v>
      </c>
      <c r="D33" s="55">
        <f t="shared" si="1"/>
        <v>16058.400000000001</v>
      </c>
      <c r="E33" s="56">
        <f t="shared" si="2"/>
        <v>16052.900000000001</v>
      </c>
      <c r="F33" s="57">
        <f t="shared" si="3"/>
        <v>5.5</v>
      </c>
      <c r="G33" s="59">
        <v>578.79999999999995</v>
      </c>
      <c r="H33" s="117">
        <v>573.29999999999995</v>
      </c>
      <c r="I33" s="62">
        <f t="shared" si="4"/>
        <v>5.5</v>
      </c>
      <c r="J33" s="86"/>
      <c r="K33" s="86"/>
      <c r="L33" s="62">
        <f t="shared" si="5"/>
        <v>0</v>
      </c>
      <c r="M33" s="86"/>
      <c r="N33" s="86"/>
      <c r="O33" s="62">
        <f t="shared" si="6"/>
        <v>0</v>
      </c>
      <c r="P33" s="83">
        <v>15399.100000000002</v>
      </c>
      <c r="Q33" s="83">
        <v>15399.100000000002</v>
      </c>
      <c r="R33" s="62">
        <f t="shared" si="7"/>
        <v>0</v>
      </c>
      <c r="S33" s="107">
        <v>80.5</v>
      </c>
      <c r="T33" s="108">
        <v>80.5</v>
      </c>
      <c r="U33" s="64">
        <f t="shared" si="8"/>
        <v>0</v>
      </c>
      <c r="V33" s="55">
        <f t="shared" si="9"/>
        <v>16682.7</v>
      </c>
      <c r="W33" s="56">
        <f t="shared" si="10"/>
        <v>14931.21</v>
      </c>
      <c r="X33" s="57">
        <f t="shared" si="11"/>
        <v>1751.4900000000016</v>
      </c>
      <c r="Y33" s="81">
        <v>13976.4</v>
      </c>
      <c r="Z33" s="93">
        <v>13006.97</v>
      </c>
      <c r="AA33" s="56">
        <f t="shared" si="12"/>
        <v>969.43000000000029</v>
      </c>
      <c r="AB33" s="112">
        <v>2706.3</v>
      </c>
      <c r="AC33" s="82">
        <v>1924.24</v>
      </c>
      <c r="AD33" s="56">
        <f t="shared" si="13"/>
        <v>782.06000000000017</v>
      </c>
      <c r="AE33" s="86"/>
      <c r="AF33" s="93"/>
      <c r="AG33" s="56">
        <f t="shared" si="14"/>
        <v>0</v>
      </c>
      <c r="AH33" s="86"/>
      <c r="AI33" s="86"/>
      <c r="AJ33" s="57">
        <f t="shared" si="15"/>
        <v>0</v>
      </c>
    </row>
    <row r="34" spans="1:36" x14ac:dyDescent="0.25">
      <c r="A34" s="33">
        <v>14</v>
      </c>
      <c r="B34" s="80" t="s">
        <v>51</v>
      </c>
      <c r="C34" s="88">
        <v>6663.5</v>
      </c>
      <c r="D34" s="55">
        <f t="shared" si="1"/>
        <v>14568.800000000001</v>
      </c>
      <c r="E34" s="56">
        <f t="shared" si="2"/>
        <v>14563.6</v>
      </c>
      <c r="F34" s="57">
        <f t="shared" si="3"/>
        <v>5.2000000000007276</v>
      </c>
      <c r="G34" s="59">
        <v>1012.0999999999999</v>
      </c>
      <c r="H34" s="117">
        <v>1006.9</v>
      </c>
      <c r="I34" s="62">
        <f t="shared" si="4"/>
        <v>5.1999999999999318</v>
      </c>
      <c r="J34" s="86"/>
      <c r="K34" s="86"/>
      <c r="L34" s="62">
        <f t="shared" si="5"/>
        <v>0</v>
      </c>
      <c r="M34" s="86"/>
      <c r="N34" s="86"/>
      <c r="O34" s="62">
        <f t="shared" si="6"/>
        <v>0</v>
      </c>
      <c r="P34" s="83">
        <v>13556.7</v>
      </c>
      <c r="Q34" s="83">
        <v>13556.7</v>
      </c>
      <c r="R34" s="62">
        <f t="shared" si="7"/>
        <v>0</v>
      </c>
      <c r="S34" s="107"/>
      <c r="T34" s="108"/>
      <c r="U34" s="64">
        <f t="shared" si="8"/>
        <v>0</v>
      </c>
      <c r="V34" s="55">
        <f t="shared" si="9"/>
        <v>21232.300000000003</v>
      </c>
      <c r="W34" s="56">
        <f t="shared" si="10"/>
        <v>11050.630000000001</v>
      </c>
      <c r="X34" s="57">
        <f t="shared" si="11"/>
        <v>10181.670000000002</v>
      </c>
      <c r="Y34" s="85">
        <v>12965.300000000001</v>
      </c>
      <c r="Z34" s="104">
        <v>10319.76</v>
      </c>
      <c r="AA34" s="56">
        <f t="shared" si="12"/>
        <v>2645.5400000000009</v>
      </c>
      <c r="AB34" s="112">
        <v>8267</v>
      </c>
      <c r="AC34" s="82">
        <v>730.87</v>
      </c>
      <c r="AD34" s="56">
        <f t="shared" si="13"/>
        <v>7536.13</v>
      </c>
      <c r="AE34" s="86"/>
      <c r="AF34" s="93"/>
      <c r="AG34" s="56">
        <f t="shared" si="14"/>
        <v>0</v>
      </c>
      <c r="AH34" s="87"/>
      <c r="AI34" s="87"/>
      <c r="AJ34" s="57">
        <f t="shared" si="15"/>
        <v>0</v>
      </c>
    </row>
    <row r="35" spans="1:36" x14ac:dyDescent="0.25">
      <c r="A35" s="33">
        <v>15</v>
      </c>
      <c r="B35" s="80" t="s">
        <v>52</v>
      </c>
      <c r="C35" s="88">
        <v>1451.2</v>
      </c>
      <c r="D35" s="55">
        <f t="shared" si="1"/>
        <v>16909.949999999997</v>
      </c>
      <c r="E35" s="56">
        <f t="shared" si="2"/>
        <v>16905.149999999998</v>
      </c>
      <c r="F35" s="57">
        <f t="shared" si="3"/>
        <v>4.7999999999992724</v>
      </c>
      <c r="G35" s="59">
        <v>1870</v>
      </c>
      <c r="H35" s="117">
        <v>1865.2</v>
      </c>
      <c r="I35" s="62">
        <f t="shared" si="4"/>
        <v>4.7999999999999545</v>
      </c>
      <c r="J35" s="87"/>
      <c r="K35" s="87"/>
      <c r="L35" s="62">
        <f t="shared" si="5"/>
        <v>0</v>
      </c>
      <c r="M35" s="87"/>
      <c r="N35" s="87"/>
      <c r="O35" s="62">
        <f t="shared" si="6"/>
        <v>0</v>
      </c>
      <c r="P35" s="83">
        <v>14677.599999999999</v>
      </c>
      <c r="Q35" s="83">
        <v>14677.599999999999</v>
      </c>
      <c r="R35" s="62">
        <f t="shared" si="7"/>
        <v>0</v>
      </c>
      <c r="S35" s="107">
        <v>362.35</v>
      </c>
      <c r="T35" s="108">
        <v>362.35</v>
      </c>
      <c r="U35" s="64">
        <f t="shared" si="8"/>
        <v>0</v>
      </c>
      <c r="V35" s="55">
        <f t="shared" si="9"/>
        <v>17998.8</v>
      </c>
      <c r="W35" s="56">
        <f t="shared" si="10"/>
        <v>14396.320000000002</v>
      </c>
      <c r="X35" s="57">
        <f t="shared" si="11"/>
        <v>3602.4799999999977</v>
      </c>
      <c r="Y35" s="85">
        <v>15167.899999999998</v>
      </c>
      <c r="Z35" s="104">
        <v>12998.79</v>
      </c>
      <c r="AA35" s="56">
        <f t="shared" si="12"/>
        <v>2169.1099999999969</v>
      </c>
      <c r="AB35" s="113">
        <v>2830.9</v>
      </c>
      <c r="AC35" s="91">
        <v>1397.53</v>
      </c>
      <c r="AD35" s="56">
        <f t="shared" si="13"/>
        <v>1433.3700000000001</v>
      </c>
      <c r="AE35" s="86"/>
      <c r="AF35" s="93"/>
      <c r="AG35" s="56">
        <f t="shared" si="14"/>
        <v>0</v>
      </c>
      <c r="AH35" s="87"/>
      <c r="AI35" s="87"/>
      <c r="AJ35" s="57">
        <f t="shared" si="15"/>
        <v>0</v>
      </c>
    </row>
    <row r="36" spans="1:36" x14ac:dyDescent="0.25">
      <c r="A36" s="33">
        <v>16</v>
      </c>
      <c r="B36" s="80" t="s">
        <v>53</v>
      </c>
      <c r="C36" s="88">
        <v>1.6</v>
      </c>
      <c r="D36" s="55">
        <f t="shared" si="1"/>
        <v>13673.9</v>
      </c>
      <c r="E36" s="56">
        <f t="shared" si="2"/>
        <v>13670.699999999999</v>
      </c>
      <c r="F36" s="57">
        <f t="shared" si="3"/>
        <v>3.2000000000007276</v>
      </c>
      <c r="G36" s="59">
        <v>765</v>
      </c>
      <c r="H36" s="117">
        <v>761.8</v>
      </c>
      <c r="I36" s="62">
        <f t="shared" si="4"/>
        <v>3.2000000000000455</v>
      </c>
      <c r="J36" s="87"/>
      <c r="K36" s="87"/>
      <c r="L36" s="62">
        <f t="shared" si="5"/>
        <v>0</v>
      </c>
      <c r="M36" s="87"/>
      <c r="N36" s="87"/>
      <c r="O36" s="62">
        <f t="shared" si="6"/>
        <v>0</v>
      </c>
      <c r="P36" s="83">
        <v>12834.5</v>
      </c>
      <c r="Q36" s="83">
        <v>12834.5</v>
      </c>
      <c r="R36" s="62">
        <f t="shared" si="7"/>
        <v>0</v>
      </c>
      <c r="S36" s="107">
        <v>74.400000000000006</v>
      </c>
      <c r="T36" s="108">
        <v>74.400000000000006</v>
      </c>
      <c r="U36" s="64">
        <f t="shared" si="8"/>
        <v>0</v>
      </c>
      <c r="V36" s="55">
        <f t="shared" si="9"/>
        <v>14151.1</v>
      </c>
      <c r="W36" s="56">
        <f t="shared" si="10"/>
        <v>10965.33</v>
      </c>
      <c r="X36" s="57">
        <f t="shared" si="11"/>
        <v>3185.7700000000004</v>
      </c>
      <c r="Y36" s="85">
        <v>10865.1</v>
      </c>
      <c r="Z36" s="104">
        <v>10298.61</v>
      </c>
      <c r="AA36" s="56">
        <f t="shared" si="12"/>
        <v>566.48999999999978</v>
      </c>
      <c r="AB36" s="113">
        <v>2736</v>
      </c>
      <c r="AC36" s="91">
        <v>666.72</v>
      </c>
      <c r="AD36" s="56">
        <f t="shared" si="13"/>
        <v>2069.2799999999997</v>
      </c>
      <c r="AE36" s="86"/>
      <c r="AF36" s="93"/>
      <c r="AG36" s="56">
        <f t="shared" si="14"/>
        <v>0</v>
      </c>
      <c r="AH36" s="87">
        <v>550</v>
      </c>
      <c r="AI36" s="87"/>
      <c r="AJ36" s="57">
        <f t="shared" si="15"/>
        <v>550</v>
      </c>
    </row>
    <row r="37" spans="1:36" x14ac:dyDescent="0.25">
      <c r="A37" s="33">
        <v>17</v>
      </c>
      <c r="B37" s="80" t="s">
        <v>54</v>
      </c>
      <c r="C37" s="88">
        <v>1087</v>
      </c>
      <c r="D37" s="55">
        <f t="shared" si="1"/>
        <v>17199.099999999999</v>
      </c>
      <c r="E37" s="56">
        <f t="shared" si="2"/>
        <v>17193.3</v>
      </c>
      <c r="F37" s="57">
        <f t="shared" si="3"/>
        <v>5.7999999999992724</v>
      </c>
      <c r="G37" s="59">
        <v>437</v>
      </c>
      <c r="H37" s="117">
        <v>431.2</v>
      </c>
      <c r="I37" s="62">
        <f t="shared" si="4"/>
        <v>5.8000000000000114</v>
      </c>
      <c r="J37" s="86"/>
      <c r="K37" s="86"/>
      <c r="L37" s="62">
        <f t="shared" si="5"/>
        <v>0</v>
      </c>
      <c r="M37" s="87"/>
      <c r="N37" s="87"/>
      <c r="O37" s="62">
        <f t="shared" si="6"/>
        <v>0</v>
      </c>
      <c r="P37" s="83">
        <v>16762.099999999999</v>
      </c>
      <c r="Q37" s="83">
        <v>16762.099999999999</v>
      </c>
      <c r="R37" s="62">
        <f t="shared" si="7"/>
        <v>0</v>
      </c>
      <c r="S37" s="107"/>
      <c r="T37" s="108"/>
      <c r="U37" s="64">
        <f t="shared" si="8"/>
        <v>0</v>
      </c>
      <c r="V37" s="55">
        <f t="shared" si="9"/>
        <v>18286.100000000002</v>
      </c>
      <c r="W37" s="56">
        <f t="shared" si="10"/>
        <v>15557.210000000001</v>
      </c>
      <c r="X37" s="57">
        <f t="shared" si="11"/>
        <v>2728.8900000000012</v>
      </c>
      <c r="Y37" s="85">
        <v>15116.800000000001</v>
      </c>
      <c r="Z37" s="104">
        <v>13542.03</v>
      </c>
      <c r="AA37" s="56">
        <f t="shared" si="12"/>
        <v>1574.7700000000004</v>
      </c>
      <c r="AB37" s="112">
        <v>3169.3</v>
      </c>
      <c r="AC37" s="82">
        <v>2015.18</v>
      </c>
      <c r="AD37" s="56">
        <f t="shared" si="13"/>
        <v>1154.1200000000001</v>
      </c>
      <c r="AE37" s="86"/>
      <c r="AF37" s="93"/>
      <c r="AG37" s="56">
        <f t="shared" si="14"/>
        <v>0</v>
      </c>
      <c r="AH37" s="87"/>
      <c r="AI37" s="87"/>
      <c r="AJ37" s="57">
        <f t="shared" si="15"/>
        <v>0</v>
      </c>
    </row>
    <row r="38" spans="1:36" x14ac:dyDescent="0.25">
      <c r="A38" s="33">
        <v>18</v>
      </c>
      <c r="B38" s="80" t="s">
        <v>55</v>
      </c>
      <c r="C38" s="88">
        <v>1329</v>
      </c>
      <c r="D38" s="55">
        <f t="shared" si="1"/>
        <v>15070.86</v>
      </c>
      <c r="E38" s="56">
        <f t="shared" si="2"/>
        <v>15067.06</v>
      </c>
      <c r="F38" s="57">
        <f t="shared" si="3"/>
        <v>3.8000000000010914</v>
      </c>
      <c r="G38" s="59">
        <v>1259.6000000000001</v>
      </c>
      <c r="H38" s="117">
        <v>1255.8</v>
      </c>
      <c r="I38" s="62">
        <f t="shared" si="4"/>
        <v>3.8000000000001819</v>
      </c>
      <c r="J38" s="86"/>
      <c r="K38" s="86"/>
      <c r="L38" s="62">
        <f t="shared" si="5"/>
        <v>0</v>
      </c>
      <c r="M38" s="87"/>
      <c r="N38" s="87"/>
      <c r="O38" s="62">
        <f t="shared" si="6"/>
        <v>0</v>
      </c>
      <c r="P38" s="83">
        <v>13695.5</v>
      </c>
      <c r="Q38" s="83">
        <v>13695.5</v>
      </c>
      <c r="R38" s="62">
        <f t="shared" si="7"/>
        <v>0</v>
      </c>
      <c r="S38" s="107">
        <v>115.76</v>
      </c>
      <c r="T38" s="108">
        <v>115.76</v>
      </c>
      <c r="U38" s="64">
        <f t="shared" si="8"/>
        <v>0</v>
      </c>
      <c r="V38" s="55">
        <f t="shared" si="9"/>
        <v>16784.099999999999</v>
      </c>
      <c r="W38" s="56">
        <f t="shared" si="10"/>
        <v>15400.369999999999</v>
      </c>
      <c r="X38" s="57">
        <f t="shared" si="11"/>
        <v>1383.7299999999996</v>
      </c>
      <c r="Y38" s="85">
        <v>14397.6</v>
      </c>
      <c r="Z38" s="104">
        <v>14401.16</v>
      </c>
      <c r="AA38" s="56">
        <f t="shared" si="12"/>
        <v>-3.5599999999994907</v>
      </c>
      <c r="AB38" s="112">
        <v>1886.5</v>
      </c>
      <c r="AC38" s="82">
        <v>719.20999999999992</v>
      </c>
      <c r="AD38" s="56">
        <f t="shared" si="13"/>
        <v>1167.29</v>
      </c>
      <c r="AE38" s="86"/>
      <c r="AF38" s="93"/>
      <c r="AG38" s="56">
        <f t="shared" si="14"/>
        <v>0</v>
      </c>
      <c r="AH38" s="87">
        <v>500</v>
      </c>
      <c r="AI38" s="87">
        <v>280</v>
      </c>
      <c r="AJ38" s="57">
        <f t="shared" si="15"/>
        <v>220</v>
      </c>
    </row>
    <row r="39" spans="1:36" x14ac:dyDescent="0.25">
      <c r="A39" s="33">
        <v>19</v>
      </c>
      <c r="B39" s="80" t="s">
        <v>56</v>
      </c>
      <c r="C39" s="88">
        <v>2557.9</v>
      </c>
      <c r="D39" s="55">
        <f t="shared" si="1"/>
        <v>15976.57</v>
      </c>
      <c r="E39" s="56">
        <f t="shared" si="2"/>
        <v>15970.77</v>
      </c>
      <c r="F39" s="57">
        <f t="shared" si="3"/>
        <v>5.7999999999992724</v>
      </c>
      <c r="G39" s="59">
        <v>1142.4000000000001</v>
      </c>
      <c r="H39" s="117">
        <v>1136.5999999999999</v>
      </c>
      <c r="I39" s="62">
        <f t="shared" si="4"/>
        <v>5.8000000000001819</v>
      </c>
      <c r="J39" s="87"/>
      <c r="K39" s="87"/>
      <c r="L39" s="62">
        <f t="shared" si="5"/>
        <v>0</v>
      </c>
      <c r="M39" s="87"/>
      <c r="N39" s="87"/>
      <c r="O39" s="62">
        <f t="shared" si="6"/>
        <v>0</v>
      </c>
      <c r="P39" s="83">
        <v>14612.2</v>
      </c>
      <c r="Q39" s="83">
        <v>14612.2</v>
      </c>
      <c r="R39" s="62">
        <f t="shared" si="7"/>
        <v>0</v>
      </c>
      <c r="S39" s="107">
        <v>221.97</v>
      </c>
      <c r="T39" s="108">
        <v>221.97</v>
      </c>
      <c r="U39" s="64">
        <f t="shared" si="8"/>
        <v>0</v>
      </c>
      <c r="V39" s="55">
        <f t="shared" si="9"/>
        <v>18312.5</v>
      </c>
      <c r="W39" s="56">
        <f t="shared" si="10"/>
        <v>13710.33</v>
      </c>
      <c r="X39" s="57">
        <f t="shared" si="11"/>
        <v>4602.17</v>
      </c>
      <c r="Y39" s="85">
        <v>14623.1</v>
      </c>
      <c r="Z39" s="104">
        <v>12571</v>
      </c>
      <c r="AA39" s="56">
        <f t="shared" si="12"/>
        <v>2052.1000000000004</v>
      </c>
      <c r="AB39" s="84">
        <v>3689.4</v>
      </c>
      <c r="AC39" s="82">
        <v>1139.33</v>
      </c>
      <c r="AD39" s="56">
        <f t="shared" si="13"/>
        <v>2550.0700000000002</v>
      </c>
      <c r="AE39" s="86"/>
      <c r="AF39" s="93"/>
      <c r="AG39" s="56">
        <f t="shared" si="14"/>
        <v>0</v>
      </c>
      <c r="AH39" s="87"/>
      <c r="AI39" s="87"/>
      <c r="AJ39" s="57">
        <f t="shared" si="15"/>
        <v>0</v>
      </c>
    </row>
    <row r="40" spans="1:36" x14ac:dyDescent="0.25">
      <c r="A40" s="33">
        <v>20</v>
      </c>
      <c r="B40" s="80" t="s">
        <v>57</v>
      </c>
      <c r="C40" s="88">
        <v>1452.1</v>
      </c>
      <c r="D40" s="55">
        <f t="shared" si="1"/>
        <v>18877.400000000001</v>
      </c>
      <c r="E40" s="56">
        <f t="shared" si="2"/>
        <v>18871.199999999997</v>
      </c>
      <c r="F40" s="57">
        <f t="shared" si="3"/>
        <v>6.2000000000043656</v>
      </c>
      <c r="G40" s="59">
        <v>251.6</v>
      </c>
      <c r="H40" s="117">
        <v>245.4</v>
      </c>
      <c r="I40" s="62">
        <f t="shared" si="4"/>
        <v>6.1999999999999886</v>
      </c>
      <c r="J40" s="87"/>
      <c r="K40" s="87"/>
      <c r="L40" s="62">
        <f t="shared" si="5"/>
        <v>0</v>
      </c>
      <c r="M40" s="87"/>
      <c r="N40" s="87"/>
      <c r="O40" s="62">
        <f t="shared" si="6"/>
        <v>0</v>
      </c>
      <c r="P40" s="83">
        <v>15525.8</v>
      </c>
      <c r="Q40" s="83">
        <v>15525.8</v>
      </c>
      <c r="R40" s="62">
        <f t="shared" si="7"/>
        <v>0</v>
      </c>
      <c r="S40" s="107">
        <v>3100</v>
      </c>
      <c r="T40" s="108">
        <v>3100</v>
      </c>
      <c r="U40" s="64">
        <f t="shared" si="8"/>
        <v>0</v>
      </c>
      <c r="V40" s="55">
        <f t="shared" si="9"/>
        <v>17229.5</v>
      </c>
      <c r="W40" s="56">
        <f t="shared" si="10"/>
        <v>16508.580000000002</v>
      </c>
      <c r="X40" s="57">
        <f t="shared" si="11"/>
        <v>720.91999999999825</v>
      </c>
      <c r="Y40" s="85">
        <v>13750.800000000001</v>
      </c>
      <c r="Z40" s="104">
        <v>14259.87</v>
      </c>
      <c r="AA40" s="56">
        <f t="shared" si="12"/>
        <v>-509.06999999999971</v>
      </c>
      <c r="AB40" s="113">
        <v>3478.7</v>
      </c>
      <c r="AC40" s="91">
        <v>2248.71</v>
      </c>
      <c r="AD40" s="56">
        <f t="shared" si="13"/>
        <v>1229.9899999999998</v>
      </c>
      <c r="AE40" s="86"/>
      <c r="AF40" s="93"/>
      <c r="AG40" s="56">
        <f t="shared" si="14"/>
        <v>0</v>
      </c>
      <c r="AH40" s="87"/>
      <c r="AI40" s="87"/>
      <c r="AJ40" s="57">
        <f t="shared" si="15"/>
        <v>0</v>
      </c>
    </row>
    <row r="41" spans="1:36" x14ac:dyDescent="0.25">
      <c r="A41" s="33">
        <v>21</v>
      </c>
      <c r="B41" s="80" t="s">
        <v>58</v>
      </c>
      <c r="C41" s="88">
        <v>11151.4</v>
      </c>
      <c r="D41" s="55">
        <f t="shared" si="1"/>
        <v>15102.5</v>
      </c>
      <c r="E41" s="56">
        <f t="shared" si="2"/>
        <v>15098.9</v>
      </c>
      <c r="F41" s="57">
        <f t="shared" si="3"/>
        <v>3.6000000000003638</v>
      </c>
      <c r="G41" s="59">
        <v>1380.5</v>
      </c>
      <c r="H41" s="118">
        <v>1376.9</v>
      </c>
      <c r="I41" s="62">
        <f t="shared" si="4"/>
        <v>3.5999999999999091</v>
      </c>
      <c r="J41" s="87"/>
      <c r="K41" s="87"/>
      <c r="L41" s="62">
        <f t="shared" si="5"/>
        <v>0</v>
      </c>
      <c r="M41" s="87"/>
      <c r="N41" s="87"/>
      <c r="O41" s="62">
        <f t="shared" si="6"/>
        <v>0</v>
      </c>
      <c r="P41" s="83">
        <v>13722</v>
      </c>
      <c r="Q41" s="83">
        <v>13722</v>
      </c>
      <c r="R41" s="62">
        <f t="shared" si="7"/>
        <v>0</v>
      </c>
      <c r="S41" s="107"/>
      <c r="T41" s="108"/>
      <c r="U41" s="64">
        <f t="shared" si="8"/>
        <v>0</v>
      </c>
      <c r="V41" s="55">
        <f t="shared" si="9"/>
        <v>26253.9</v>
      </c>
      <c r="W41" s="56">
        <f t="shared" si="10"/>
        <v>12810</v>
      </c>
      <c r="X41" s="57">
        <f t="shared" si="11"/>
        <v>13443.900000000001</v>
      </c>
      <c r="Y41" s="85">
        <v>14019.1</v>
      </c>
      <c r="Z41" s="104">
        <v>10845.09</v>
      </c>
      <c r="AA41" s="56">
        <f t="shared" si="12"/>
        <v>3174.01</v>
      </c>
      <c r="AB41" s="113">
        <v>12234.8</v>
      </c>
      <c r="AC41" s="91">
        <v>1964.9099999999999</v>
      </c>
      <c r="AD41" s="56">
        <f t="shared" si="13"/>
        <v>10269.89</v>
      </c>
      <c r="AE41" s="86"/>
      <c r="AF41" s="93"/>
      <c r="AG41" s="56">
        <f t="shared" si="14"/>
        <v>0</v>
      </c>
      <c r="AH41" s="87"/>
      <c r="AI41" s="87"/>
      <c r="AJ41" s="57">
        <f t="shared" si="15"/>
        <v>0</v>
      </c>
    </row>
    <row r="42" spans="1:36" x14ac:dyDescent="0.25">
      <c r="A42" s="33">
        <v>22</v>
      </c>
      <c r="B42" s="80" t="s">
        <v>59</v>
      </c>
      <c r="C42" s="88">
        <v>422.3</v>
      </c>
      <c r="D42" s="55">
        <f t="shared" si="1"/>
        <v>12792.9</v>
      </c>
      <c r="E42" s="56">
        <f t="shared" si="2"/>
        <v>12789.8</v>
      </c>
      <c r="F42" s="57">
        <f t="shared" si="3"/>
        <v>3.1000000000003638</v>
      </c>
      <c r="G42" s="59">
        <v>1264.0999999999999</v>
      </c>
      <c r="H42" s="117">
        <v>1261</v>
      </c>
      <c r="I42" s="62">
        <f t="shared" si="4"/>
        <v>3.0999999999999091</v>
      </c>
      <c r="J42" s="87"/>
      <c r="K42" s="87"/>
      <c r="L42" s="62">
        <f t="shared" si="5"/>
        <v>0</v>
      </c>
      <c r="M42" s="87"/>
      <c r="N42" s="87"/>
      <c r="O42" s="62">
        <f t="shared" si="6"/>
        <v>0</v>
      </c>
      <c r="P42" s="83">
        <v>11528.8</v>
      </c>
      <c r="Q42" s="83">
        <v>11528.8</v>
      </c>
      <c r="R42" s="62">
        <f t="shared" si="7"/>
        <v>0</v>
      </c>
      <c r="S42" s="107"/>
      <c r="T42" s="108"/>
      <c r="U42" s="64">
        <f t="shared" si="8"/>
        <v>0</v>
      </c>
      <c r="V42" s="55">
        <f t="shared" si="9"/>
        <v>13310.2</v>
      </c>
      <c r="W42" s="56">
        <f t="shared" si="10"/>
        <v>10328.58</v>
      </c>
      <c r="X42" s="57">
        <f t="shared" si="11"/>
        <v>2981.6200000000008</v>
      </c>
      <c r="Y42" s="85">
        <v>11692.5</v>
      </c>
      <c r="Z42" s="104">
        <v>9120.2999999999993</v>
      </c>
      <c r="AA42" s="56">
        <f t="shared" si="12"/>
        <v>2572.2000000000007</v>
      </c>
      <c r="AB42" s="114">
        <v>1522.7</v>
      </c>
      <c r="AC42" s="91">
        <v>1183.28</v>
      </c>
      <c r="AD42" s="56">
        <f t="shared" si="13"/>
        <v>339.42000000000007</v>
      </c>
      <c r="AE42" s="86"/>
      <c r="AF42" s="93"/>
      <c r="AG42" s="56">
        <f t="shared" si="14"/>
        <v>0</v>
      </c>
      <c r="AH42" s="87">
        <v>95</v>
      </c>
      <c r="AI42" s="87">
        <v>25</v>
      </c>
      <c r="AJ42" s="57">
        <f t="shared" si="15"/>
        <v>70</v>
      </c>
    </row>
    <row r="43" spans="1:36" x14ac:dyDescent="0.25">
      <c r="A43" s="33">
        <v>23</v>
      </c>
      <c r="B43" s="80" t="s">
        <v>60</v>
      </c>
      <c r="C43" s="88">
        <v>797</v>
      </c>
      <c r="D43" s="55">
        <f t="shared" si="1"/>
        <v>12748.2</v>
      </c>
      <c r="E43" s="56">
        <f t="shared" si="2"/>
        <v>12702.800000000001</v>
      </c>
      <c r="F43" s="57">
        <f t="shared" si="3"/>
        <v>45.399999999999636</v>
      </c>
      <c r="G43" s="59">
        <v>692.7</v>
      </c>
      <c r="H43" s="117">
        <v>689.7</v>
      </c>
      <c r="I43" s="62">
        <f t="shared" si="4"/>
        <v>3</v>
      </c>
      <c r="J43" s="87"/>
      <c r="K43" s="87"/>
      <c r="L43" s="62">
        <f t="shared" si="5"/>
        <v>0</v>
      </c>
      <c r="M43" s="87"/>
      <c r="N43" s="87"/>
      <c r="O43" s="62">
        <f t="shared" si="6"/>
        <v>0</v>
      </c>
      <c r="P43" s="83">
        <v>12055.5</v>
      </c>
      <c r="Q43" s="83">
        <v>12055.5</v>
      </c>
      <c r="R43" s="62">
        <f t="shared" si="7"/>
        <v>0</v>
      </c>
      <c r="S43" s="109"/>
      <c r="T43" s="110">
        <v>-42.4</v>
      </c>
      <c r="U43" s="64">
        <f t="shared" si="8"/>
        <v>42.4</v>
      </c>
      <c r="V43" s="55">
        <f t="shared" si="9"/>
        <v>13545.2</v>
      </c>
      <c r="W43" s="56">
        <f t="shared" si="10"/>
        <v>11101.199999999999</v>
      </c>
      <c r="X43" s="57">
        <f t="shared" si="11"/>
        <v>2444.0000000000018</v>
      </c>
      <c r="Y43" s="85">
        <v>11490.6</v>
      </c>
      <c r="Z43" s="104">
        <v>10297.23</v>
      </c>
      <c r="AA43" s="56">
        <f t="shared" si="12"/>
        <v>1193.3700000000008</v>
      </c>
      <c r="AB43" s="112">
        <v>2054.6</v>
      </c>
      <c r="AC43" s="82">
        <v>803.97</v>
      </c>
      <c r="AD43" s="56">
        <f t="shared" si="13"/>
        <v>1250.6299999999999</v>
      </c>
      <c r="AE43" s="86"/>
      <c r="AF43" s="93"/>
      <c r="AG43" s="56">
        <f t="shared" si="14"/>
        <v>0</v>
      </c>
      <c r="AH43" s="87"/>
      <c r="AI43" s="87"/>
      <c r="AJ43" s="57">
        <f t="shared" si="15"/>
        <v>0</v>
      </c>
    </row>
    <row r="44" spans="1:36" x14ac:dyDescent="0.25">
      <c r="A44" s="33">
        <v>24</v>
      </c>
      <c r="B44" s="80" t="s">
        <v>61</v>
      </c>
      <c r="C44" s="88">
        <v>2554.9000000000005</v>
      </c>
      <c r="D44" s="55">
        <f t="shared" si="1"/>
        <v>33446.5</v>
      </c>
      <c r="E44" s="56">
        <f t="shared" si="2"/>
        <v>33435.9</v>
      </c>
      <c r="F44" s="57">
        <f t="shared" si="3"/>
        <v>10.599999999998545</v>
      </c>
      <c r="G44" s="59">
        <v>1675.6999999999998</v>
      </c>
      <c r="H44" s="117">
        <v>1665.1</v>
      </c>
      <c r="I44" s="62">
        <f t="shared" si="4"/>
        <v>10.599999999999909</v>
      </c>
      <c r="J44" s="87"/>
      <c r="K44" s="87"/>
      <c r="L44" s="62">
        <f t="shared" si="5"/>
        <v>0</v>
      </c>
      <c r="M44" s="87"/>
      <c r="N44" s="87"/>
      <c r="O44" s="62">
        <f t="shared" si="6"/>
        <v>0</v>
      </c>
      <c r="P44" s="83">
        <v>31395.8</v>
      </c>
      <c r="Q44" s="83">
        <v>31395.8</v>
      </c>
      <c r="R44" s="62">
        <f t="shared" si="7"/>
        <v>0</v>
      </c>
      <c r="S44" s="109">
        <v>375</v>
      </c>
      <c r="T44" s="110">
        <v>375</v>
      </c>
      <c r="U44" s="64">
        <f t="shared" si="8"/>
        <v>0</v>
      </c>
      <c r="V44" s="55">
        <f t="shared" si="9"/>
        <v>35626.400000000001</v>
      </c>
      <c r="W44" s="56">
        <f t="shared" si="10"/>
        <v>33932.839999999997</v>
      </c>
      <c r="X44" s="57">
        <f t="shared" si="11"/>
        <v>1693.5600000000049</v>
      </c>
      <c r="Y44" s="85">
        <v>27078.3</v>
      </c>
      <c r="Z44" s="104">
        <v>27088.89</v>
      </c>
      <c r="AA44" s="56">
        <f t="shared" si="12"/>
        <v>-10.590000000000146</v>
      </c>
      <c r="AB44" s="112">
        <v>8548.1</v>
      </c>
      <c r="AC44" s="82">
        <v>6843.95</v>
      </c>
      <c r="AD44" s="56">
        <f t="shared" si="13"/>
        <v>1704.1500000000005</v>
      </c>
      <c r="AE44" s="86"/>
      <c r="AF44" s="93"/>
      <c r="AG44" s="56">
        <f t="shared" si="14"/>
        <v>0</v>
      </c>
      <c r="AH44" s="87"/>
      <c r="AI44" s="87"/>
      <c r="AJ44" s="57">
        <f t="shared" si="15"/>
        <v>0</v>
      </c>
    </row>
    <row r="45" spans="1:36" x14ac:dyDescent="0.25">
      <c r="A45" s="33">
        <v>25</v>
      </c>
      <c r="B45" s="80" t="s">
        <v>62</v>
      </c>
      <c r="C45" s="88">
        <v>4156.6000000000004</v>
      </c>
      <c r="D45" s="55">
        <f t="shared" si="1"/>
        <v>23742.97</v>
      </c>
      <c r="E45" s="56">
        <f t="shared" si="2"/>
        <v>23735.87</v>
      </c>
      <c r="F45" s="57">
        <f t="shared" si="3"/>
        <v>7.1000000000021828</v>
      </c>
      <c r="G45" s="59">
        <v>1192.7</v>
      </c>
      <c r="H45" s="117">
        <v>1185.5999999999999</v>
      </c>
      <c r="I45" s="62">
        <f t="shared" si="4"/>
        <v>7.1000000000001364</v>
      </c>
      <c r="J45" s="87"/>
      <c r="K45" s="87"/>
      <c r="L45" s="62">
        <f t="shared" si="5"/>
        <v>0</v>
      </c>
      <c r="M45" s="87"/>
      <c r="N45" s="87"/>
      <c r="O45" s="62">
        <f t="shared" si="6"/>
        <v>0</v>
      </c>
      <c r="P45" s="83">
        <v>22522.2</v>
      </c>
      <c r="Q45" s="83">
        <v>22522.2</v>
      </c>
      <c r="R45" s="62">
        <f t="shared" si="7"/>
        <v>0</v>
      </c>
      <c r="S45" s="107">
        <v>28.07</v>
      </c>
      <c r="T45" s="108">
        <v>28.07</v>
      </c>
      <c r="U45" s="64">
        <f t="shared" si="8"/>
        <v>0</v>
      </c>
      <c r="V45" s="55">
        <f t="shared" si="9"/>
        <v>27871.5</v>
      </c>
      <c r="W45" s="56">
        <f t="shared" si="10"/>
        <v>23812.35</v>
      </c>
      <c r="X45" s="57">
        <f t="shared" si="11"/>
        <v>4059.1500000000015</v>
      </c>
      <c r="Y45" s="85">
        <v>18195.3</v>
      </c>
      <c r="Z45" s="104">
        <v>18223.18</v>
      </c>
      <c r="AA45" s="56">
        <f t="shared" si="12"/>
        <v>-27.880000000001019</v>
      </c>
      <c r="AB45" s="112">
        <v>9676.2000000000007</v>
      </c>
      <c r="AC45" s="82">
        <v>5589.17</v>
      </c>
      <c r="AD45" s="56">
        <f t="shared" si="13"/>
        <v>4087.0300000000007</v>
      </c>
      <c r="AE45" s="86"/>
      <c r="AF45" s="93"/>
      <c r="AG45" s="56">
        <f t="shared" si="14"/>
        <v>0</v>
      </c>
      <c r="AH45" s="87"/>
      <c r="AI45" s="87"/>
      <c r="AJ45" s="57">
        <f t="shared" si="15"/>
        <v>0</v>
      </c>
    </row>
    <row r="46" spans="1:36" x14ac:dyDescent="0.25">
      <c r="A46" s="33">
        <v>26</v>
      </c>
      <c r="B46" s="80" t="s">
        <v>63</v>
      </c>
      <c r="C46" s="88">
        <v>2529.6999999999998</v>
      </c>
      <c r="D46" s="55">
        <f t="shared" si="1"/>
        <v>25964.800000000003</v>
      </c>
      <c r="E46" s="56">
        <f t="shared" si="2"/>
        <v>25955.300000000003</v>
      </c>
      <c r="F46" s="57">
        <f t="shared" si="3"/>
        <v>9.5</v>
      </c>
      <c r="G46" s="59">
        <v>1917.4</v>
      </c>
      <c r="H46" s="117">
        <v>1907.9</v>
      </c>
      <c r="I46" s="62">
        <f t="shared" si="4"/>
        <v>9.5</v>
      </c>
      <c r="J46" s="87"/>
      <c r="K46" s="87"/>
      <c r="L46" s="62">
        <f t="shared" si="5"/>
        <v>0</v>
      </c>
      <c r="M46" s="87"/>
      <c r="N46" s="87"/>
      <c r="O46" s="62">
        <f t="shared" si="6"/>
        <v>0</v>
      </c>
      <c r="P46" s="83">
        <v>24047.4</v>
      </c>
      <c r="Q46" s="83">
        <v>24047.4</v>
      </c>
      <c r="R46" s="62">
        <f t="shared" si="7"/>
        <v>0</v>
      </c>
      <c r="S46" s="107"/>
      <c r="T46" s="108"/>
      <c r="U46" s="64">
        <f t="shared" si="8"/>
        <v>0</v>
      </c>
      <c r="V46" s="55">
        <f t="shared" si="9"/>
        <v>28994.5</v>
      </c>
      <c r="W46" s="56">
        <f t="shared" si="10"/>
        <v>22626.35</v>
      </c>
      <c r="X46" s="57">
        <f t="shared" si="11"/>
        <v>6368.1500000000015</v>
      </c>
      <c r="Y46" s="85">
        <v>21244.5</v>
      </c>
      <c r="Z46" s="104">
        <v>20232.86</v>
      </c>
      <c r="AA46" s="56">
        <f t="shared" si="12"/>
        <v>1011.6399999999994</v>
      </c>
      <c r="AB46" s="115">
        <v>7250</v>
      </c>
      <c r="AC46" s="92">
        <v>2393.4899999999998</v>
      </c>
      <c r="AD46" s="56">
        <f t="shared" si="13"/>
        <v>4856.51</v>
      </c>
      <c r="AE46" s="86"/>
      <c r="AF46" s="93"/>
      <c r="AG46" s="56">
        <f t="shared" si="14"/>
        <v>0</v>
      </c>
      <c r="AH46" s="87">
        <v>500</v>
      </c>
      <c r="AI46" s="87"/>
      <c r="AJ46" s="57">
        <f t="shared" si="15"/>
        <v>500</v>
      </c>
    </row>
    <row r="47" spans="1:36" x14ac:dyDescent="0.25">
      <c r="A47" s="33">
        <v>27</v>
      </c>
      <c r="B47" s="80" t="s">
        <v>64</v>
      </c>
      <c r="C47" s="88">
        <v>1552.8</v>
      </c>
      <c r="D47" s="55">
        <f t="shared" si="1"/>
        <v>13617.899999999998</v>
      </c>
      <c r="E47" s="56">
        <f t="shared" si="2"/>
        <v>13614.999999999998</v>
      </c>
      <c r="F47" s="57">
        <f t="shared" si="3"/>
        <v>2.8999999999996362</v>
      </c>
      <c r="G47" s="59">
        <v>389.3</v>
      </c>
      <c r="H47" s="117">
        <v>386.4</v>
      </c>
      <c r="I47" s="62">
        <f t="shared" si="4"/>
        <v>2.9000000000000341</v>
      </c>
      <c r="J47" s="87"/>
      <c r="K47" s="87"/>
      <c r="L47" s="62">
        <f t="shared" si="5"/>
        <v>0</v>
      </c>
      <c r="M47" s="87"/>
      <c r="N47" s="87"/>
      <c r="O47" s="62">
        <f t="shared" si="6"/>
        <v>0</v>
      </c>
      <c r="P47" s="83">
        <v>13228.599999999999</v>
      </c>
      <c r="Q47" s="83">
        <v>13228.599999999999</v>
      </c>
      <c r="R47" s="62">
        <f t="shared" si="7"/>
        <v>0</v>
      </c>
      <c r="S47" s="109"/>
      <c r="T47" s="110"/>
      <c r="U47" s="64">
        <f t="shared" si="8"/>
        <v>0</v>
      </c>
      <c r="V47" s="55">
        <f t="shared" si="9"/>
        <v>15170.699999999999</v>
      </c>
      <c r="W47" s="56">
        <f t="shared" si="10"/>
        <v>13257.439999999999</v>
      </c>
      <c r="X47" s="57">
        <f t="shared" si="11"/>
        <v>1913.2600000000002</v>
      </c>
      <c r="Y47" s="85">
        <v>11921.3</v>
      </c>
      <c r="Z47" s="104">
        <v>11139.47</v>
      </c>
      <c r="AA47" s="56">
        <f t="shared" si="12"/>
        <v>781.82999999999993</v>
      </c>
      <c r="AB47" s="113">
        <v>3249.3999999999996</v>
      </c>
      <c r="AC47" s="91">
        <v>2117.9699999999998</v>
      </c>
      <c r="AD47" s="56">
        <f t="shared" si="13"/>
        <v>1131.4299999999998</v>
      </c>
      <c r="AE47" s="86"/>
      <c r="AF47" s="93"/>
      <c r="AG47" s="56">
        <f t="shared" si="14"/>
        <v>0</v>
      </c>
      <c r="AH47" s="87"/>
      <c r="AI47" s="87"/>
      <c r="AJ47" s="57">
        <f t="shared" si="15"/>
        <v>0</v>
      </c>
    </row>
    <row r="48" spans="1:36" x14ac:dyDescent="0.25">
      <c r="A48" s="33">
        <v>28</v>
      </c>
      <c r="B48" s="80" t="s">
        <v>65</v>
      </c>
      <c r="C48" s="88">
        <v>4230.5</v>
      </c>
      <c r="D48" s="55">
        <f t="shared" si="1"/>
        <v>29877.760000000002</v>
      </c>
      <c r="E48" s="56">
        <f t="shared" si="2"/>
        <v>29865.760000000002</v>
      </c>
      <c r="F48" s="57">
        <f t="shared" si="3"/>
        <v>12</v>
      </c>
      <c r="G48" s="59">
        <v>1775.5</v>
      </c>
      <c r="H48" s="117">
        <v>1763.5</v>
      </c>
      <c r="I48" s="62">
        <f t="shared" si="4"/>
        <v>12</v>
      </c>
      <c r="J48" s="87"/>
      <c r="K48" s="87"/>
      <c r="L48" s="62">
        <f t="shared" si="5"/>
        <v>0</v>
      </c>
      <c r="M48" s="87"/>
      <c r="N48" s="87"/>
      <c r="O48" s="62">
        <f t="shared" si="6"/>
        <v>0</v>
      </c>
      <c r="P48" s="83">
        <v>27953.200000000001</v>
      </c>
      <c r="Q48" s="83">
        <v>27953.200000000001</v>
      </c>
      <c r="R48" s="62">
        <f t="shared" si="7"/>
        <v>0</v>
      </c>
      <c r="S48" s="107">
        <v>149.06</v>
      </c>
      <c r="T48" s="108">
        <v>149.06</v>
      </c>
      <c r="U48" s="64">
        <f t="shared" si="8"/>
        <v>0</v>
      </c>
      <c r="V48" s="55">
        <f t="shared" si="9"/>
        <v>34359.199999999997</v>
      </c>
      <c r="W48" s="56">
        <f t="shared" si="10"/>
        <v>30671.26</v>
      </c>
      <c r="X48" s="57">
        <f t="shared" si="11"/>
        <v>3687.9399999999987</v>
      </c>
      <c r="Y48" s="85">
        <v>27889.200000000001</v>
      </c>
      <c r="Z48" s="104">
        <v>27754.39</v>
      </c>
      <c r="AA48" s="56">
        <f t="shared" si="12"/>
        <v>134.81000000000131</v>
      </c>
      <c r="AB48" s="112">
        <v>6070</v>
      </c>
      <c r="AC48" s="82">
        <v>2886.87</v>
      </c>
      <c r="AD48" s="56">
        <f t="shared" si="13"/>
        <v>3183.13</v>
      </c>
      <c r="AE48" s="86"/>
      <c r="AF48" s="93"/>
      <c r="AG48" s="56">
        <f t="shared" si="14"/>
        <v>0</v>
      </c>
      <c r="AH48" s="87">
        <v>400</v>
      </c>
      <c r="AI48" s="87">
        <v>30</v>
      </c>
      <c r="AJ48" s="57">
        <f t="shared" si="15"/>
        <v>370</v>
      </c>
    </row>
    <row r="49" spans="1:36" x14ac:dyDescent="0.25">
      <c r="A49" s="33">
        <v>29</v>
      </c>
      <c r="B49" s="80" t="s">
        <v>66</v>
      </c>
      <c r="C49" s="88">
        <v>2018.0000000000002</v>
      </c>
      <c r="D49" s="55">
        <f t="shared" si="1"/>
        <v>20012.78</v>
      </c>
      <c r="E49" s="56">
        <f t="shared" si="2"/>
        <v>20002.179999999997</v>
      </c>
      <c r="F49" s="57">
        <f t="shared" si="3"/>
        <v>10.600000000002183</v>
      </c>
      <c r="G49" s="59">
        <v>1908.4</v>
      </c>
      <c r="H49" s="117">
        <v>1897.8</v>
      </c>
      <c r="I49" s="62">
        <f t="shared" si="4"/>
        <v>10.600000000000136</v>
      </c>
      <c r="J49" s="87"/>
      <c r="K49" s="87"/>
      <c r="L49" s="62">
        <f t="shared" si="5"/>
        <v>0</v>
      </c>
      <c r="M49" s="87"/>
      <c r="N49" s="87"/>
      <c r="O49" s="62">
        <f t="shared" si="6"/>
        <v>0</v>
      </c>
      <c r="P49" s="83">
        <v>18085.699999999997</v>
      </c>
      <c r="Q49" s="83">
        <v>18085.699999999997</v>
      </c>
      <c r="R49" s="62">
        <f t="shared" si="7"/>
        <v>0</v>
      </c>
      <c r="S49" s="107">
        <v>18.68</v>
      </c>
      <c r="T49" s="108">
        <v>18.68</v>
      </c>
      <c r="U49" s="64">
        <f t="shared" si="8"/>
        <v>0</v>
      </c>
      <c r="V49" s="55">
        <f t="shared" si="9"/>
        <v>22012.1</v>
      </c>
      <c r="W49" s="56">
        <f t="shared" si="10"/>
        <v>19421.02</v>
      </c>
      <c r="X49" s="57">
        <f t="shared" si="11"/>
        <v>2591.0799999999981</v>
      </c>
      <c r="Y49" s="85">
        <v>17937</v>
      </c>
      <c r="Z49" s="104">
        <v>17385.84</v>
      </c>
      <c r="AA49" s="56">
        <f t="shared" si="12"/>
        <v>551.15999999999985</v>
      </c>
      <c r="AB49" s="84">
        <v>4075.1000000000004</v>
      </c>
      <c r="AC49" s="82">
        <v>2035.1799999999998</v>
      </c>
      <c r="AD49" s="56">
        <f t="shared" si="13"/>
        <v>2039.9200000000005</v>
      </c>
      <c r="AE49" s="86"/>
      <c r="AF49" s="93"/>
      <c r="AG49" s="56">
        <f t="shared" si="14"/>
        <v>0</v>
      </c>
      <c r="AH49" s="87"/>
      <c r="AI49" s="87"/>
      <c r="AJ49" s="57">
        <f t="shared" si="15"/>
        <v>0</v>
      </c>
    </row>
    <row r="50" spans="1:36" x14ac:dyDescent="0.25">
      <c r="A50" s="33">
        <v>30</v>
      </c>
      <c r="B50" s="80" t="s">
        <v>67</v>
      </c>
      <c r="C50" s="88">
        <v>13852.7</v>
      </c>
      <c r="D50" s="55">
        <f t="shared" si="1"/>
        <v>18057.899999999998</v>
      </c>
      <c r="E50" s="56">
        <f t="shared" si="2"/>
        <v>18052.999999999996</v>
      </c>
      <c r="F50" s="57">
        <f t="shared" si="3"/>
        <v>4.9000000000014552</v>
      </c>
      <c r="G50" s="59">
        <v>851.5</v>
      </c>
      <c r="H50" s="117">
        <v>846.6</v>
      </c>
      <c r="I50" s="62">
        <f t="shared" si="4"/>
        <v>4.8999999999999773</v>
      </c>
      <c r="J50" s="87"/>
      <c r="K50" s="87"/>
      <c r="L50" s="62">
        <f t="shared" si="5"/>
        <v>0</v>
      </c>
      <c r="M50" s="87"/>
      <c r="N50" s="87"/>
      <c r="O50" s="62">
        <f t="shared" si="6"/>
        <v>0</v>
      </c>
      <c r="P50" s="83">
        <v>17206.399999999998</v>
      </c>
      <c r="Q50" s="83">
        <v>17206.399999999998</v>
      </c>
      <c r="R50" s="62">
        <f t="shared" si="7"/>
        <v>0</v>
      </c>
      <c r="S50" s="107"/>
      <c r="T50" s="108"/>
      <c r="U50" s="64">
        <f t="shared" si="8"/>
        <v>0</v>
      </c>
      <c r="V50" s="55">
        <f t="shared" si="9"/>
        <v>31908.6</v>
      </c>
      <c r="W50" s="56">
        <f t="shared" si="10"/>
        <v>12858.949999999999</v>
      </c>
      <c r="X50" s="57">
        <f t="shared" si="11"/>
        <v>19049.650000000001</v>
      </c>
      <c r="Y50" s="85">
        <v>17129</v>
      </c>
      <c r="Z50" s="104">
        <v>12091.65</v>
      </c>
      <c r="AA50" s="56">
        <f t="shared" si="12"/>
        <v>5037.3500000000004</v>
      </c>
      <c r="AB50" s="115">
        <v>14779.6</v>
      </c>
      <c r="AC50" s="92">
        <v>767.3</v>
      </c>
      <c r="AD50" s="56">
        <f t="shared" si="13"/>
        <v>14012.300000000001</v>
      </c>
      <c r="AE50" s="86"/>
      <c r="AF50" s="93"/>
      <c r="AG50" s="56">
        <f t="shared" si="14"/>
        <v>0</v>
      </c>
      <c r="AH50" s="87"/>
      <c r="AI50" s="87"/>
      <c r="AJ50" s="57">
        <f t="shared" si="15"/>
        <v>0</v>
      </c>
    </row>
    <row r="51" spans="1:36" x14ac:dyDescent="0.25">
      <c r="A51" s="33">
        <v>31</v>
      </c>
      <c r="B51" s="80" t="s">
        <v>68</v>
      </c>
      <c r="C51" s="88">
        <v>1153</v>
      </c>
      <c r="D51" s="55">
        <f t="shared" si="1"/>
        <v>22180.48</v>
      </c>
      <c r="E51" s="56">
        <f t="shared" si="2"/>
        <v>22173.68</v>
      </c>
      <c r="F51" s="57">
        <f t="shared" si="3"/>
        <v>6.7999999999992724</v>
      </c>
      <c r="G51" s="59">
        <v>608.79999999999995</v>
      </c>
      <c r="H51" s="117">
        <v>602</v>
      </c>
      <c r="I51" s="62">
        <f t="shared" si="4"/>
        <v>6.7999999999999545</v>
      </c>
      <c r="J51" s="87"/>
      <c r="K51" s="87"/>
      <c r="L51" s="62">
        <f t="shared" si="5"/>
        <v>0</v>
      </c>
      <c r="M51" s="87"/>
      <c r="N51" s="87"/>
      <c r="O51" s="62">
        <f t="shared" si="6"/>
        <v>0</v>
      </c>
      <c r="P51" s="83">
        <v>20856.2</v>
      </c>
      <c r="Q51" s="83">
        <v>20856.2</v>
      </c>
      <c r="R51" s="62">
        <f t="shared" si="7"/>
        <v>0</v>
      </c>
      <c r="S51" s="107">
        <v>715.48</v>
      </c>
      <c r="T51" s="108">
        <v>715.48</v>
      </c>
      <c r="U51" s="64">
        <f t="shared" si="8"/>
        <v>0</v>
      </c>
      <c r="V51" s="55">
        <f t="shared" si="9"/>
        <v>23293.47</v>
      </c>
      <c r="W51" s="56">
        <f t="shared" si="10"/>
        <v>19265.95</v>
      </c>
      <c r="X51" s="57">
        <f t="shared" si="11"/>
        <v>4027.5200000000004</v>
      </c>
      <c r="Y51" s="85">
        <v>18513.2</v>
      </c>
      <c r="Z51" s="104">
        <v>16272.19</v>
      </c>
      <c r="AA51" s="56">
        <f t="shared" si="12"/>
        <v>2241.0100000000002</v>
      </c>
      <c r="AB51" s="115">
        <v>4104.8</v>
      </c>
      <c r="AC51" s="92">
        <v>2318.7600000000002</v>
      </c>
      <c r="AD51" s="56">
        <f t="shared" si="13"/>
        <v>1786.04</v>
      </c>
      <c r="AE51" s="86"/>
      <c r="AF51" s="93"/>
      <c r="AG51" s="56">
        <f t="shared" si="14"/>
        <v>0</v>
      </c>
      <c r="AH51" s="87">
        <v>675.47</v>
      </c>
      <c r="AI51" s="87">
        <v>675</v>
      </c>
      <c r="AJ51" s="57">
        <f t="shared" si="15"/>
        <v>0.47000000000002728</v>
      </c>
    </row>
    <row r="52" spans="1:36" x14ac:dyDescent="0.25">
      <c r="A52" s="33">
        <v>32</v>
      </c>
      <c r="B52" s="80" t="s">
        <v>69</v>
      </c>
      <c r="C52" s="88">
        <v>195</v>
      </c>
      <c r="D52" s="55">
        <f t="shared" si="1"/>
        <v>25041.8</v>
      </c>
      <c r="E52" s="56">
        <f t="shared" si="2"/>
        <v>25033.7</v>
      </c>
      <c r="F52" s="57">
        <f t="shared" si="3"/>
        <v>8.0999999999985448</v>
      </c>
      <c r="G52" s="59">
        <v>3723.2999999999997</v>
      </c>
      <c r="H52" s="117">
        <v>3715.2</v>
      </c>
      <c r="I52" s="62">
        <f t="shared" si="4"/>
        <v>8.0999999999999091</v>
      </c>
      <c r="J52" s="87"/>
      <c r="K52" s="87"/>
      <c r="L52" s="62">
        <f t="shared" si="5"/>
        <v>0</v>
      </c>
      <c r="M52" s="87"/>
      <c r="N52" s="87"/>
      <c r="O52" s="62">
        <f t="shared" si="6"/>
        <v>0</v>
      </c>
      <c r="P52" s="83">
        <v>21318.5</v>
      </c>
      <c r="Q52" s="83">
        <v>21318.5</v>
      </c>
      <c r="R52" s="62">
        <f t="shared" si="7"/>
        <v>0</v>
      </c>
      <c r="S52" s="107"/>
      <c r="T52" s="108"/>
      <c r="U52" s="64">
        <f t="shared" si="8"/>
        <v>0</v>
      </c>
      <c r="V52" s="55">
        <f t="shared" si="9"/>
        <v>25236.799999999999</v>
      </c>
      <c r="W52" s="56">
        <f t="shared" si="10"/>
        <v>21786.51</v>
      </c>
      <c r="X52" s="57">
        <f t="shared" si="11"/>
        <v>3450.2900000000009</v>
      </c>
      <c r="Y52" s="85">
        <v>22183.200000000001</v>
      </c>
      <c r="Z52" s="104">
        <v>19188.07</v>
      </c>
      <c r="AA52" s="56">
        <f t="shared" si="12"/>
        <v>2995.130000000001</v>
      </c>
      <c r="AB52" s="112">
        <v>3053.6</v>
      </c>
      <c r="AC52" s="82">
        <v>2598.44</v>
      </c>
      <c r="AD52" s="56">
        <f t="shared" si="13"/>
        <v>455.15999999999985</v>
      </c>
      <c r="AE52" s="86"/>
      <c r="AF52" s="93"/>
      <c r="AG52" s="56">
        <f t="shared" si="14"/>
        <v>0</v>
      </c>
      <c r="AH52" s="87"/>
      <c r="AI52" s="87"/>
      <c r="AJ52" s="57">
        <f t="shared" si="15"/>
        <v>0</v>
      </c>
    </row>
    <row r="53" spans="1:36" x14ac:dyDescent="0.25">
      <c r="A53" s="33">
        <v>33</v>
      </c>
      <c r="B53" s="80" t="s">
        <v>70</v>
      </c>
      <c r="C53" s="88">
        <v>423.90000000000003</v>
      </c>
      <c r="D53" s="55">
        <f t="shared" si="1"/>
        <v>13310.8</v>
      </c>
      <c r="E53" s="56">
        <f t="shared" si="2"/>
        <v>13419.8</v>
      </c>
      <c r="F53" s="57">
        <f t="shared" si="3"/>
        <v>-109</v>
      </c>
      <c r="G53" s="59">
        <v>626.79999999999995</v>
      </c>
      <c r="H53" s="118">
        <v>622.79999999999995</v>
      </c>
      <c r="I53" s="62">
        <f t="shared" si="4"/>
        <v>4</v>
      </c>
      <c r="J53" s="87"/>
      <c r="K53" s="87"/>
      <c r="L53" s="62">
        <f t="shared" si="5"/>
        <v>0</v>
      </c>
      <c r="M53" s="87"/>
      <c r="N53" s="87"/>
      <c r="O53" s="62">
        <f t="shared" si="6"/>
        <v>0</v>
      </c>
      <c r="P53" s="83">
        <v>12499</v>
      </c>
      <c r="Q53" s="83">
        <v>12499</v>
      </c>
      <c r="R53" s="62">
        <f t="shared" si="7"/>
        <v>0</v>
      </c>
      <c r="S53" s="107">
        <v>185</v>
      </c>
      <c r="T53" s="108">
        <v>298</v>
      </c>
      <c r="U53" s="64">
        <f t="shared" si="8"/>
        <v>-113</v>
      </c>
      <c r="V53" s="55">
        <f t="shared" si="9"/>
        <v>13549.699999999999</v>
      </c>
      <c r="W53" s="56">
        <f t="shared" si="10"/>
        <v>11371.27</v>
      </c>
      <c r="X53" s="57">
        <f t="shared" si="11"/>
        <v>2178.4299999999985</v>
      </c>
      <c r="Y53" s="85">
        <v>12109.599999999999</v>
      </c>
      <c r="Z53" s="104">
        <v>10176.91</v>
      </c>
      <c r="AA53" s="56">
        <f t="shared" si="12"/>
        <v>1932.6899999999987</v>
      </c>
      <c r="AB53" s="113">
        <v>1440.1</v>
      </c>
      <c r="AC53" s="91">
        <v>1194.3599999999999</v>
      </c>
      <c r="AD53" s="56">
        <f t="shared" si="13"/>
        <v>245.74</v>
      </c>
      <c r="AE53" s="86"/>
      <c r="AF53" s="93"/>
      <c r="AG53" s="56">
        <f t="shared" si="14"/>
        <v>0</v>
      </c>
      <c r="AH53" s="87"/>
      <c r="AI53" s="87"/>
      <c r="AJ53" s="57">
        <f t="shared" si="15"/>
        <v>0</v>
      </c>
    </row>
    <row r="54" spans="1:36" x14ac:dyDescent="0.25">
      <c r="A54" s="33">
        <v>34</v>
      </c>
      <c r="B54" s="80" t="s">
        <v>71</v>
      </c>
      <c r="C54" s="88">
        <v>814.3</v>
      </c>
      <c r="D54" s="55">
        <f t="shared" si="1"/>
        <v>19015.829999999998</v>
      </c>
      <c r="E54" s="56">
        <f t="shared" si="2"/>
        <v>19010.23</v>
      </c>
      <c r="F54" s="57">
        <f t="shared" si="3"/>
        <v>5.5999999999985448</v>
      </c>
      <c r="G54" s="59">
        <v>2447.3000000000002</v>
      </c>
      <c r="H54" s="118">
        <v>2441.6999999999998</v>
      </c>
      <c r="I54" s="62">
        <f t="shared" si="4"/>
        <v>5.6000000000003638</v>
      </c>
      <c r="J54" s="87"/>
      <c r="K54" s="87"/>
      <c r="L54" s="62">
        <f t="shared" si="5"/>
        <v>0</v>
      </c>
      <c r="M54" s="87"/>
      <c r="N54" s="87"/>
      <c r="O54" s="62">
        <f t="shared" si="6"/>
        <v>0</v>
      </c>
      <c r="P54" s="83">
        <v>16549.8</v>
      </c>
      <c r="Q54" s="83">
        <v>16549.8</v>
      </c>
      <c r="R54" s="62">
        <f t="shared" si="7"/>
        <v>0</v>
      </c>
      <c r="S54" s="107">
        <v>18.73</v>
      </c>
      <c r="T54" s="108">
        <v>18.73</v>
      </c>
      <c r="U54" s="64">
        <f t="shared" si="8"/>
        <v>0</v>
      </c>
      <c r="V54" s="55">
        <f t="shared" si="9"/>
        <v>19811.400000000001</v>
      </c>
      <c r="W54" s="56">
        <f t="shared" si="10"/>
        <v>17662.05</v>
      </c>
      <c r="X54" s="57">
        <f t="shared" si="11"/>
        <v>2149.3500000000022</v>
      </c>
      <c r="Y54" s="85">
        <v>16921</v>
      </c>
      <c r="Z54" s="104">
        <v>15561.13</v>
      </c>
      <c r="AA54" s="56">
        <f t="shared" si="12"/>
        <v>1359.8700000000008</v>
      </c>
      <c r="AB54" s="113">
        <v>2890.4</v>
      </c>
      <c r="AC54" s="91">
        <v>2100.92</v>
      </c>
      <c r="AD54" s="56">
        <f t="shared" si="13"/>
        <v>789.48</v>
      </c>
      <c r="AE54" s="86"/>
      <c r="AF54" s="93"/>
      <c r="AG54" s="56">
        <f t="shared" si="14"/>
        <v>0</v>
      </c>
      <c r="AH54" s="87"/>
      <c r="AI54" s="87"/>
      <c r="AJ54" s="57">
        <f t="shared" si="15"/>
        <v>0</v>
      </c>
    </row>
    <row r="55" spans="1:36" x14ac:dyDescent="0.25">
      <c r="A55" s="33">
        <v>35</v>
      </c>
      <c r="B55" s="80" t="s">
        <v>72</v>
      </c>
      <c r="C55" s="88">
        <v>1504.8</v>
      </c>
      <c r="D55" s="55">
        <f t="shared" si="1"/>
        <v>15803.7</v>
      </c>
      <c r="E55" s="56">
        <f t="shared" si="2"/>
        <v>15798.300000000001</v>
      </c>
      <c r="F55" s="57">
        <f t="shared" si="3"/>
        <v>5.3999999999996362</v>
      </c>
      <c r="G55" s="59">
        <v>1088.0999999999999</v>
      </c>
      <c r="H55" s="119">
        <v>1082.7</v>
      </c>
      <c r="I55" s="62">
        <f t="shared" si="4"/>
        <v>5.3999999999998636</v>
      </c>
      <c r="J55" s="87"/>
      <c r="K55" s="87"/>
      <c r="L55" s="62">
        <f t="shared" si="5"/>
        <v>0</v>
      </c>
      <c r="M55" s="87"/>
      <c r="N55" s="87"/>
      <c r="O55" s="62">
        <f t="shared" si="6"/>
        <v>0</v>
      </c>
      <c r="P55" s="83">
        <v>14715.6</v>
      </c>
      <c r="Q55" s="83">
        <v>14715.6</v>
      </c>
      <c r="R55" s="62">
        <f t="shared" si="7"/>
        <v>0</v>
      </c>
      <c r="S55" s="109"/>
      <c r="T55" s="110"/>
      <c r="U55" s="64">
        <f t="shared" si="8"/>
        <v>0</v>
      </c>
      <c r="V55" s="55">
        <f t="shared" si="9"/>
        <v>17308.5</v>
      </c>
      <c r="W55" s="56">
        <f t="shared" si="10"/>
        <v>14159.11</v>
      </c>
      <c r="X55" s="57">
        <f t="shared" si="11"/>
        <v>3149.3899999999994</v>
      </c>
      <c r="Y55" s="85">
        <v>13678.6</v>
      </c>
      <c r="Z55" s="104">
        <v>13006.09</v>
      </c>
      <c r="AA55" s="56">
        <f t="shared" si="12"/>
        <v>672.51000000000022</v>
      </c>
      <c r="AB55" s="112">
        <v>3629.9</v>
      </c>
      <c r="AC55" s="82">
        <v>1153.02</v>
      </c>
      <c r="AD55" s="56">
        <f t="shared" si="13"/>
        <v>2476.88</v>
      </c>
      <c r="AE55" s="86"/>
      <c r="AF55" s="93"/>
      <c r="AG55" s="56">
        <f t="shared" si="14"/>
        <v>0</v>
      </c>
      <c r="AH55" s="87"/>
      <c r="AI55" s="87"/>
      <c r="AJ55" s="57">
        <f t="shared" si="15"/>
        <v>0</v>
      </c>
    </row>
    <row r="56" spans="1:36" x14ac:dyDescent="0.25">
      <c r="A56" s="33">
        <v>36</v>
      </c>
      <c r="B56" s="80" t="s">
        <v>73</v>
      </c>
      <c r="C56" s="88">
        <v>216.39999999999998</v>
      </c>
      <c r="D56" s="55">
        <f t="shared" si="1"/>
        <v>16193.320000000002</v>
      </c>
      <c r="E56" s="56">
        <f t="shared" si="2"/>
        <v>16187.220000000003</v>
      </c>
      <c r="F56" s="57">
        <f t="shared" si="3"/>
        <v>6.0999999999985448</v>
      </c>
      <c r="G56" s="59">
        <v>865.3</v>
      </c>
      <c r="H56" s="119">
        <v>859.2</v>
      </c>
      <c r="I56" s="62">
        <f t="shared" si="4"/>
        <v>6.0999999999999091</v>
      </c>
      <c r="J56" s="87"/>
      <c r="K56" s="87"/>
      <c r="L56" s="62">
        <f t="shared" si="5"/>
        <v>0</v>
      </c>
      <c r="M56" s="87"/>
      <c r="N56" s="87"/>
      <c r="O56" s="62">
        <f t="shared" si="6"/>
        <v>0</v>
      </c>
      <c r="P56" s="83">
        <v>15319.100000000002</v>
      </c>
      <c r="Q56" s="83">
        <v>15319.100000000002</v>
      </c>
      <c r="R56" s="62">
        <f t="shared" si="7"/>
        <v>0</v>
      </c>
      <c r="S56" s="107">
        <v>8.92</v>
      </c>
      <c r="T56" s="108">
        <v>8.92</v>
      </c>
      <c r="U56" s="64">
        <f t="shared" si="8"/>
        <v>0</v>
      </c>
      <c r="V56" s="55">
        <f t="shared" si="9"/>
        <v>16400.8</v>
      </c>
      <c r="W56" s="56">
        <f t="shared" si="10"/>
        <v>13840.18</v>
      </c>
      <c r="X56" s="57">
        <f t="shared" si="11"/>
        <v>2560.619999999999</v>
      </c>
      <c r="Y56" s="85">
        <v>14565.099999999999</v>
      </c>
      <c r="Z56" s="104">
        <v>12716.27</v>
      </c>
      <c r="AA56" s="56">
        <f t="shared" si="12"/>
        <v>1848.8299999999981</v>
      </c>
      <c r="AB56" s="115">
        <v>1835.7</v>
      </c>
      <c r="AC56" s="92">
        <v>1123.9100000000001</v>
      </c>
      <c r="AD56" s="56">
        <f t="shared" si="13"/>
        <v>711.79</v>
      </c>
      <c r="AE56" s="86"/>
      <c r="AF56" s="93"/>
      <c r="AG56" s="56">
        <f t="shared" si="14"/>
        <v>0</v>
      </c>
      <c r="AH56" s="87"/>
      <c r="AI56" s="87"/>
      <c r="AJ56" s="57">
        <f t="shared" si="15"/>
        <v>0</v>
      </c>
    </row>
    <row r="57" spans="1:36" x14ac:dyDescent="0.25">
      <c r="A57" s="33">
        <v>37</v>
      </c>
      <c r="B57" s="80" t="s">
        <v>74</v>
      </c>
      <c r="C57" s="88">
        <v>544.9</v>
      </c>
      <c r="D57" s="55">
        <f t="shared" si="1"/>
        <v>14539.609999999999</v>
      </c>
      <c r="E57" s="56">
        <f t="shared" si="2"/>
        <v>14535.609999999999</v>
      </c>
      <c r="F57" s="57">
        <f t="shared" si="3"/>
        <v>4</v>
      </c>
      <c r="G57" s="59">
        <v>925.90000000000009</v>
      </c>
      <c r="H57" s="119">
        <v>921.9</v>
      </c>
      <c r="I57" s="62">
        <f t="shared" si="4"/>
        <v>4.0000000000001137</v>
      </c>
      <c r="J57" s="87"/>
      <c r="K57" s="87"/>
      <c r="L57" s="62">
        <f t="shared" si="5"/>
        <v>0</v>
      </c>
      <c r="M57" s="87"/>
      <c r="N57" s="87"/>
      <c r="O57" s="62">
        <f t="shared" si="6"/>
        <v>0</v>
      </c>
      <c r="P57" s="83">
        <v>13581.5</v>
      </c>
      <c r="Q57" s="83">
        <v>13581.5</v>
      </c>
      <c r="R57" s="62">
        <f t="shared" si="7"/>
        <v>0</v>
      </c>
      <c r="S57" s="107">
        <v>32.21</v>
      </c>
      <c r="T57" s="108">
        <v>32.21</v>
      </c>
      <c r="U57" s="64">
        <f t="shared" si="8"/>
        <v>0</v>
      </c>
      <c r="V57" s="55">
        <f t="shared" si="9"/>
        <v>15152.300000000001</v>
      </c>
      <c r="W57" s="56">
        <f t="shared" si="10"/>
        <v>12321.640000000001</v>
      </c>
      <c r="X57" s="57">
        <f t="shared" si="11"/>
        <v>2830.66</v>
      </c>
      <c r="Y57" s="85">
        <v>13153.1</v>
      </c>
      <c r="Z57" s="104">
        <v>11227.54</v>
      </c>
      <c r="AA57" s="56">
        <f t="shared" si="12"/>
        <v>1925.5599999999995</v>
      </c>
      <c r="AB57" s="112">
        <v>1899.2</v>
      </c>
      <c r="AC57" s="82">
        <v>1094.0999999999999</v>
      </c>
      <c r="AD57" s="56">
        <f t="shared" si="13"/>
        <v>805.10000000000014</v>
      </c>
      <c r="AE57" s="86"/>
      <c r="AF57" s="93"/>
      <c r="AG57" s="56">
        <f t="shared" si="14"/>
        <v>0</v>
      </c>
      <c r="AH57" s="87">
        <v>100</v>
      </c>
      <c r="AI57" s="87"/>
      <c r="AJ57" s="57">
        <f t="shared" si="15"/>
        <v>100</v>
      </c>
    </row>
    <row r="58" spans="1:36" x14ac:dyDescent="0.25">
      <c r="A58" s="33">
        <v>38</v>
      </c>
      <c r="B58" s="80" t="s">
        <v>75</v>
      </c>
      <c r="C58" s="88">
        <v>797.1</v>
      </c>
      <c r="D58" s="55">
        <f t="shared" si="1"/>
        <v>15712.619999999999</v>
      </c>
      <c r="E58" s="56">
        <f t="shared" si="2"/>
        <v>15707.919999999998</v>
      </c>
      <c r="F58" s="57">
        <f t="shared" si="3"/>
        <v>4.7000000000007276</v>
      </c>
      <c r="G58" s="59">
        <v>375.5</v>
      </c>
      <c r="H58" s="119">
        <v>370.8</v>
      </c>
      <c r="I58" s="62">
        <f t="shared" si="4"/>
        <v>4.6999999999999886</v>
      </c>
      <c r="J58" s="87"/>
      <c r="K58" s="87"/>
      <c r="L58" s="62">
        <f t="shared" si="5"/>
        <v>0</v>
      </c>
      <c r="M58" s="87"/>
      <c r="N58" s="87"/>
      <c r="O58" s="62">
        <f t="shared" si="6"/>
        <v>0</v>
      </c>
      <c r="P58" s="83">
        <v>15311.099999999999</v>
      </c>
      <c r="Q58" s="83">
        <v>15311.099999999999</v>
      </c>
      <c r="R58" s="62">
        <f t="shared" si="7"/>
        <v>0</v>
      </c>
      <c r="S58" s="106">
        <v>26.02</v>
      </c>
      <c r="T58" s="108">
        <v>26.02</v>
      </c>
      <c r="U58" s="64">
        <f t="shared" si="8"/>
        <v>0</v>
      </c>
      <c r="V58" s="55">
        <f t="shared" si="9"/>
        <v>16633.7</v>
      </c>
      <c r="W58" s="56">
        <f t="shared" si="10"/>
        <v>13277.63</v>
      </c>
      <c r="X58" s="57">
        <f t="shared" si="11"/>
        <v>3356.0700000000015</v>
      </c>
      <c r="Y58" s="85">
        <v>12566.7</v>
      </c>
      <c r="Z58" s="104">
        <v>11667.14</v>
      </c>
      <c r="AA58" s="56">
        <f t="shared" si="12"/>
        <v>899.56000000000131</v>
      </c>
      <c r="AB58" s="115">
        <v>3917</v>
      </c>
      <c r="AC58" s="92">
        <v>1610.49</v>
      </c>
      <c r="AD58" s="56">
        <f t="shared" si="13"/>
        <v>2306.5100000000002</v>
      </c>
      <c r="AE58" s="86"/>
      <c r="AF58" s="93"/>
      <c r="AG58" s="56">
        <f t="shared" si="14"/>
        <v>0</v>
      </c>
      <c r="AH58" s="87">
        <v>150</v>
      </c>
      <c r="AI58" s="87"/>
      <c r="AJ58" s="57">
        <f t="shared" si="15"/>
        <v>150</v>
      </c>
    </row>
    <row r="59" spans="1:36" x14ac:dyDescent="0.25">
      <c r="A59" s="33">
        <v>39</v>
      </c>
      <c r="B59" s="80" t="s">
        <v>76</v>
      </c>
      <c r="C59" s="88">
        <v>109.6</v>
      </c>
      <c r="D59" s="55">
        <f t="shared" si="1"/>
        <v>17537.199999999997</v>
      </c>
      <c r="E59" s="56">
        <f t="shared" si="2"/>
        <v>17527.8</v>
      </c>
      <c r="F59" s="57">
        <f t="shared" si="3"/>
        <v>9.3999999999978172</v>
      </c>
      <c r="G59" s="59">
        <v>2104</v>
      </c>
      <c r="H59" s="119">
        <v>2094.6</v>
      </c>
      <c r="I59" s="62">
        <f t="shared" si="4"/>
        <v>9.4000000000000909</v>
      </c>
      <c r="J59" s="87"/>
      <c r="K59" s="87"/>
      <c r="L59" s="62">
        <f t="shared" si="5"/>
        <v>0</v>
      </c>
      <c r="M59" s="87"/>
      <c r="N59" s="87"/>
      <c r="O59" s="62">
        <f t="shared" si="6"/>
        <v>0</v>
      </c>
      <c r="P59" s="83">
        <v>15387.6</v>
      </c>
      <c r="Q59" s="83">
        <v>15387.6</v>
      </c>
      <c r="R59" s="62">
        <f t="shared" si="7"/>
        <v>0</v>
      </c>
      <c r="S59" s="107">
        <v>45.6</v>
      </c>
      <c r="T59" s="108">
        <v>45.6</v>
      </c>
      <c r="U59" s="64">
        <f t="shared" si="8"/>
        <v>0</v>
      </c>
      <c r="V59" s="55">
        <f t="shared" si="9"/>
        <v>17601.2</v>
      </c>
      <c r="W59" s="56">
        <f t="shared" si="10"/>
        <v>15722.55</v>
      </c>
      <c r="X59" s="57">
        <f t="shared" si="11"/>
        <v>1878.6500000000015</v>
      </c>
      <c r="Y59" s="85">
        <v>16109</v>
      </c>
      <c r="Z59" s="104">
        <v>14475.14</v>
      </c>
      <c r="AA59" s="56">
        <f t="shared" si="12"/>
        <v>1633.8600000000006</v>
      </c>
      <c r="AB59" s="112">
        <v>1492.2</v>
      </c>
      <c r="AC59" s="82">
        <v>1247.4100000000001</v>
      </c>
      <c r="AD59" s="56">
        <f t="shared" si="13"/>
        <v>244.78999999999996</v>
      </c>
      <c r="AE59" s="86"/>
      <c r="AF59" s="93"/>
      <c r="AG59" s="56">
        <f t="shared" si="14"/>
        <v>0</v>
      </c>
      <c r="AH59" s="87"/>
      <c r="AI59" s="87"/>
      <c r="AJ59" s="57">
        <f t="shared" si="15"/>
        <v>0</v>
      </c>
    </row>
    <row r="60" spans="1:36" x14ac:dyDescent="0.25">
      <c r="A60" s="33">
        <v>40</v>
      </c>
      <c r="B60" s="80" t="s">
        <v>77</v>
      </c>
      <c r="C60" s="88">
        <v>1057.3</v>
      </c>
      <c r="D60" s="55">
        <f t="shared" si="1"/>
        <v>15749.869999999999</v>
      </c>
      <c r="E60" s="56">
        <f t="shared" si="2"/>
        <v>15743.47</v>
      </c>
      <c r="F60" s="57">
        <f t="shared" si="3"/>
        <v>6.3999999999996362</v>
      </c>
      <c r="G60" s="59">
        <v>1246.4000000000001</v>
      </c>
      <c r="H60" s="119">
        <v>1240</v>
      </c>
      <c r="I60" s="62">
        <f t="shared" si="4"/>
        <v>6.4000000000000909</v>
      </c>
      <c r="J60" s="87"/>
      <c r="K60" s="87"/>
      <c r="L60" s="62">
        <f t="shared" si="5"/>
        <v>0</v>
      </c>
      <c r="M60" s="87"/>
      <c r="N60" s="87"/>
      <c r="O60" s="62">
        <f t="shared" si="6"/>
        <v>0</v>
      </c>
      <c r="P60" s="83">
        <v>14463.5</v>
      </c>
      <c r="Q60" s="83">
        <v>14463.5</v>
      </c>
      <c r="R60" s="62">
        <f t="shared" si="7"/>
        <v>0</v>
      </c>
      <c r="S60" s="109">
        <v>39.97</v>
      </c>
      <c r="T60" s="110">
        <v>39.97</v>
      </c>
      <c r="U60" s="64">
        <f t="shared" si="8"/>
        <v>0</v>
      </c>
      <c r="V60" s="55">
        <f t="shared" si="9"/>
        <v>16767.2</v>
      </c>
      <c r="W60" s="56">
        <f t="shared" si="10"/>
        <v>14021.54</v>
      </c>
      <c r="X60" s="57">
        <f t="shared" si="11"/>
        <v>2745.66</v>
      </c>
      <c r="Y60" s="85">
        <v>13698.6</v>
      </c>
      <c r="Z60" s="104">
        <v>12493.36</v>
      </c>
      <c r="AA60" s="56">
        <f t="shared" si="12"/>
        <v>1205.2399999999998</v>
      </c>
      <c r="AB60" s="112">
        <v>3068.6</v>
      </c>
      <c r="AC60" s="82">
        <v>1528.18</v>
      </c>
      <c r="AD60" s="56">
        <f t="shared" si="13"/>
        <v>1540.4199999999998</v>
      </c>
      <c r="AE60" s="86"/>
      <c r="AF60" s="93"/>
      <c r="AG60" s="56">
        <f t="shared" si="14"/>
        <v>0</v>
      </c>
      <c r="AH60" s="87"/>
      <c r="AI60" s="87"/>
      <c r="AJ60" s="57">
        <f t="shared" si="15"/>
        <v>0</v>
      </c>
    </row>
    <row r="61" spans="1:36" x14ac:dyDescent="0.25">
      <c r="A61" s="33">
        <v>41</v>
      </c>
      <c r="B61" s="80" t="s">
        <v>78</v>
      </c>
      <c r="C61" s="88">
        <v>1327</v>
      </c>
      <c r="D61" s="55">
        <f t="shared" si="1"/>
        <v>17092.099999999999</v>
      </c>
      <c r="E61" s="56">
        <f t="shared" si="2"/>
        <v>17086.8</v>
      </c>
      <c r="F61" s="57">
        <f t="shared" si="3"/>
        <v>5.2999999999992724</v>
      </c>
      <c r="G61" s="59">
        <v>1830.2</v>
      </c>
      <c r="H61" s="118">
        <v>1824.9</v>
      </c>
      <c r="I61" s="62">
        <f t="shared" si="4"/>
        <v>5.2999999999999545</v>
      </c>
      <c r="J61" s="87"/>
      <c r="K61" s="87"/>
      <c r="L61" s="62">
        <f t="shared" si="5"/>
        <v>0</v>
      </c>
      <c r="M61" s="87"/>
      <c r="N61" s="87"/>
      <c r="O61" s="62">
        <f t="shared" si="6"/>
        <v>0</v>
      </c>
      <c r="P61" s="83">
        <v>15261.9</v>
      </c>
      <c r="Q61" s="83">
        <v>15261.9</v>
      </c>
      <c r="R61" s="62">
        <f t="shared" si="7"/>
        <v>0</v>
      </c>
      <c r="S61" s="109"/>
      <c r="T61" s="110"/>
      <c r="U61" s="64">
        <f t="shared" si="8"/>
        <v>0</v>
      </c>
      <c r="V61" s="55">
        <f t="shared" si="9"/>
        <v>18419.100000000002</v>
      </c>
      <c r="W61" s="56">
        <f t="shared" si="10"/>
        <v>15636.61</v>
      </c>
      <c r="X61" s="57">
        <f t="shared" si="11"/>
        <v>2782.4900000000016</v>
      </c>
      <c r="Y61" s="85">
        <v>14666.800000000001</v>
      </c>
      <c r="Z61" s="104">
        <v>13569.48</v>
      </c>
      <c r="AA61" s="56">
        <f t="shared" si="12"/>
        <v>1097.3200000000015</v>
      </c>
      <c r="AB61" s="113">
        <v>3752.3</v>
      </c>
      <c r="AC61" s="91">
        <v>2067.13</v>
      </c>
      <c r="AD61" s="56">
        <f t="shared" si="13"/>
        <v>1685.17</v>
      </c>
      <c r="AE61" s="86"/>
      <c r="AF61" s="93"/>
      <c r="AG61" s="56">
        <f t="shared" si="14"/>
        <v>0</v>
      </c>
      <c r="AH61" s="87"/>
      <c r="AI61" s="87"/>
      <c r="AJ61" s="57">
        <f t="shared" si="15"/>
        <v>0</v>
      </c>
    </row>
    <row r="62" spans="1:36" x14ac:dyDescent="0.25">
      <c r="A62" s="33">
        <v>42</v>
      </c>
      <c r="B62" s="80" t="s">
        <v>79</v>
      </c>
      <c r="C62" s="88">
        <v>957.2</v>
      </c>
      <c r="D62" s="55">
        <f t="shared" si="1"/>
        <v>14970.499999999998</v>
      </c>
      <c r="E62" s="56">
        <f>SUM(H62+K62+N62+Q62+T62)</f>
        <v>14859.699999999999</v>
      </c>
      <c r="F62" s="57">
        <f t="shared" si="3"/>
        <v>110.79999999999927</v>
      </c>
      <c r="G62" s="59">
        <v>1248.3</v>
      </c>
      <c r="H62" s="119">
        <v>1137.5</v>
      </c>
      <c r="I62" s="62">
        <f t="shared" si="4"/>
        <v>110.79999999999995</v>
      </c>
      <c r="J62" s="87"/>
      <c r="K62" s="87"/>
      <c r="L62" s="62">
        <f t="shared" si="5"/>
        <v>0</v>
      </c>
      <c r="M62" s="87"/>
      <c r="N62" s="87"/>
      <c r="O62" s="62">
        <f>M62-N62</f>
        <v>0</v>
      </c>
      <c r="P62" s="83">
        <v>13615.699999999999</v>
      </c>
      <c r="Q62" s="83">
        <v>13615.699999999999</v>
      </c>
      <c r="R62" s="62">
        <f t="shared" si="7"/>
        <v>0</v>
      </c>
      <c r="S62" s="107">
        <v>106.5</v>
      </c>
      <c r="T62" s="108">
        <v>106.5</v>
      </c>
      <c r="U62" s="64">
        <f t="shared" si="8"/>
        <v>0</v>
      </c>
      <c r="V62" s="55">
        <f t="shared" si="9"/>
        <v>15821.2</v>
      </c>
      <c r="W62" s="56">
        <f t="shared" si="10"/>
        <v>13890.039999999999</v>
      </c>
      <c r="X62" s="57">
        <f t="shared" si="11"/>
        <v>1931.1600000000017</v>
      </c>
      <c r="Y62" s="85">
        <v>12909.6</v>
      </c>
      <c r="Z62" s="104">
        <v>12521.13</v>
      </c>
      <c r="AA62" s="56">
        <f t="shared" si="12"/>
        <v>388.47000000000116</v>
      </c>
      <c r="AB62" s="112">
        <v>2911.6</v>
      </c>
      <c r="AC62" s="82">
        <v>1368.91</v>
      </c>
      <c r="AD62" s="56">
        <f t="shared" si="13"/>
        <v>1542.6899999999998</v>
      </c>
      <c r="AE62" s="86"/>
      <c r="AF62" s="93"/>
      <c r="AG62" s="56">
        <f t="shared" si="14"/>
        <v>0</v>
      </c>
      <c r="AH62" s="87"/>
      <c r="AI62" s="87"/>
      <c r="AJ62" s="57">
        <f t="shared" si="15"/>
        <v>0</v>
      </c>
    </row>
    <row r="63" spans="1:36" x14ac:dyDescent="0.25">
      <c r="A63" s="33">
        <v>43</v>
      </c>
      <c r="B63" s="80" t="s">
        <v>80</v>
      </c>
      <c r="C63" s="88">
        <v>1158.7</v>
      </c>
      <c r="D63" s="55">
        <f t="shared" si="1"/>
        <v>15498.58</v>
      </c>
      <c r="E63" s="56">
        <f>SUM(H63+K63+N63+Q63+T63)</f>
        <v>15493.279999999999</v>
      </c>
      <c r="F63" s="57">
        <f t="shared" si="3"/>
        <v>5.3000000000010914</v>
      </c>
      <c r="G63" s="59">
        <v>745.19999999999993</v>
      </c>
      <c r="H63" s="119">
        <v>739.9</v>
      </c>
      <c r="I63" s="62">
        <f t="shared" si="4"/>
        <v>5.2999999999999545</v>
      </c>
      <c r="J63" s="87"/>
      <c r="K63" s="87"/>
      <c r="L63" s="62">
        <f t="shared" si="5"/>
        <v>0</v>
      </c>
      <c r="M63" s="87"/>
      <c r="N63" s="87"/>
      <c r="O63" s="62">
        <f>M63-N63</f>
        <v>0</v>
      </c>
      <c r="P63" s="83">
        <v>14228.5</v>
      </c>
      <c r="Q63" s="83">
        <v>14228.5</v>
      </c>
      <c r="R63" s="62">
        <f t="shared" si="7"/>
        <v>0</v>
      </c>
      <c r="S63" s="109">
        <v>524.88</v>
      </c>
      <c r="T63" s="110">
        <v>524.88</v>
      </c>
      <c r="U63" s="64">
        <f t="shared" si="8"/>
        <v>0</v>
      </c>
      <c r="V63" s="55">
        <f t="shared" si="9"/>
        <v>16757.259999999998</v>
      </c>
      <c r="W63" s="56">
        <f t="shared" si="10"/>
        <v>12676.449999999999</v>
      </c>
      <c r="X63" s="57">
        <f t="shared" si="11"/>
        <v>4080.8099999999995</v>
      </c>
      <c r="Y63" s="111">
        <v>13233.599999999999</v>
      </c>
      <c r="Z63" s="104">
        <v>11152.05</v>
      </c>
      <c r="AA63" s="56">
        <f t="shared" si="12"/>
        <v>2081.5499999999993</v>
      </c>
      <c r="AB63" s="115">
        <v>2898.8</v>
      </c>
      <c r="AC63" s="92">
        <v>1524.4</v>
      </c>
      <c r="AD63" s="56">
        <f t="shared" si="13"/>
        <v>1374.4</v>
      </c>
      <c r="AE63" s="86"/>
      <c r="AF63" s="93"/>
      <c r="AG63" s="56">
        <f t="shared" si="14"/>
        <v>0</v>
      </c>
      <c r="AH63" s="87">
        <v>624.86</v>
      </c>
      <c r="AI63" s="87"/>
      <c r="AJ63" s="57">
        <f t="shared" si="15"/>
        <v>624.86</v>
      </c>
    </row>
    <row r="64" spans="1:36" x14ac:dyDescent="0.25">
      <c r="A64" s="33">
        <v>44</v>
      </c>
      <c r="B64" s="80" t="s">
        <v>81</v>
      </c>
      <c r="C64" s="88">
        <v>1914.1999999999998</v>
      </c>
      <c r="D64" s="55">
        <f t="shared" si="1"/>
        <v>20359.7</v>
      </c>
      <c r="E64" s="56">
        <f t="shared" si="2"/>
        <v>20311.400000000001</v>
      </c>
      <c r="F64" s="57">
        <f t="shared" si="3"/>
        <v>48.299999999999272</v>
      </c>
      <c r="G64" s="59">
        <v>3469.2999999999997</v>
      </c>
      <c r="H64" s="119">
        <v>3461</v>
      </c>
      <c r="I64" s="62">
        <f t="shared" si="4"/>
        <v>8.2999999999997272</v>
      </c>
      <c r="J64" s="87"/>
      <c r="K64" s="87"/>
      <c r="L64" s="62">
        <f t="shared" si="5"/>
        <v>0</v>
      </c>
      <c r="M64" s="87"/>
      <c r="N64" s="87"/>
      <c r="O64" s="62">
        <f t="shared" si="6"/>
        <v>0</v>
      </c>
      <c r="P64" s="83">
        <v>16890.400000000001</v>
      </c>
      <c r="Q64" s="83">
        <v>16890.400000000001</v>
      </c>
      <c r="R64" s="62">
        <f t="shared" si="7"/>
        <v>0</v>
      </c>
      <c r="S64" s="107"/>
      <c r="T64" s="108">
        <v>-40</v>
      </c>
      <c r="U64" s="64">
        <f t="shared" si="8"/>
        <v>40</v>
      </c>
      <c r="V64" s="55">
        <f t="shared" si="9"/>
        <v>22273.9</v>
      </c>
      <c r="W64" s="56">
        <f t="shared" si="10"/>
        <v>19063.620000000003</v>
      </c>
      <c r="X64" s="57">
        <f t="shared" si="11"/>
        <v>3210.2799999999988</v>
      </c>
      <c r="Y64" s="85">
        <v>17287.3</v>
      </c>
      <c r="Z64" s="104">
        <v>16866.97</v>
      </c>
      <c r="AA64" s="56">
        <f t="shared" si="12"/>
        <v>420.32999999999811</v>
      </c>
      <c r="AB64" s="112">
        <v>4986.6000000000004</v>
      </c>
      <c r="AC64" s="82">
        <v>2196.65</v>
      </c>
      <c r="AD64" s="56">
        <f t="shared" si="13"/>
        <v>2789.9500000000003</v>
      </c>
      <c r="AE64" s="86"/>
      <c r="AF64" s="93"/>
      <c r="AG64" s="56">
        <f t="shared" si="14"/>
        <v>0</v>
      </c>
      <c r="AH64" s="87"/>
      <c r="AI64" s="87"/>
      <c r="AJ64" s="57">
        <f t="shared" si="15"/>
        <v>0</v>
      </c>
    </row>
    <row r="65" spans="1:36" x14ac:dyDescent="0.25">
      <c r="A65" s="33">
        <v>45</v>
      </c>
      <c r="B65" s="80" t="s">
        <v>82</v>
      </c>
      <c r="C65" s="88">
        <v>3.9</v>
      </c>
      <c r="D65" s="55">
        <f t="shared" si="1"/>
        <v>15395.13</v>
      </c>
      <c r="E65" s="56">
        <f t="shared" si="2"/>
        <v>15391.53</v>
      </c>
      <c r="F65" s="57">
        <f t="shared" si="3"/>
        <v>3.5999999999985448</v>
      </c>
      <c r="G65" s="59">
        <v>621.29999999999995</v>
      </c>
      <c r="H65" s="119">
        <v>617.70000000000005</v>
      </c>
      <c r="I65" s="62">
        <f t="shared" si="4"/>
        <v>3.5999999999999091</v>
      </c>
      <c r="J65" s="87"/>
      <c r="K65" s="87"/>
      <c r="L65" s="62">
        <f t="shared" si="5"/>
        <v>0</v>
      </c>
      <c r="M65" s="87"/>
      <c r="N65" s="87"/>
      <c r="O65" s="62">
        <f t="shared" si="6"/>
        <v>0</v>
      </c>
      <c r="P65" s="83">
        <v>14301.9</v>
      </c>
      <c r="Q65" s="83">
        <v>14301.9</v>
      </c>
      <c r="R65" s="62">
        <f t="shared" si="7"/>
        <v>0</v>
      </c>
      <c r="S65" s="107">
        <v>471.93</v>
      </c>
      <c r="T65" s="108">
        <v>471.93</v>
      </c>
      <c r="U65" s="64">
        <f t="shared" si="8"/>
        <v>0</v>
      </c>
      <c r="V65" s="55">
        <f t="shared" si="9"/>
        <v>14927.099999999999</v>
      </c>
      <c r="W65" s="56">
        <f t="shared" si="10"/>
        <v>12244.68</v>
      </c>
      <c r="X65" s="57">
        <f t="shared" si="11"/>
        <v>2682.4199999999983</v>
      </c>
      <c r="Y65" s="85">
        <v>13367.099999999999</v>
      </c>
      <c r="Z65" s="104">
        <v>10873.16</v>
      </c>
      <c r="AA65" s="56">
        <f t="shared" si="12"/>
        <v>2493.9399999999987</v>
      </c>
      <c r="AB65" s="112">
        <v>1560</v>
      </c>
      <c r="AC65" s="82">
        <v>1371.52</v>
      </c>
      <c r="AD65" s="56">
        <f t="shared" si="13"/>
        <v>188.48000000000002</v>
      </c>
      <c r="AE65" s="86"/>
      <c r="AF65" s="93"/>
      <c r="AG65" s="56">
        <f t="shared" si="14"/>
        <v>0</v>
      </c>
      <c r="AH65" s="87"/>
      <c r="AI65" s="87"/>
      <c r="AJ65" s="57">
        <f t="shared" si="15"/>
        <v>0</v>
      </c>
    </row>
    <row r="66" spans="1:36" x14ac:dyDescent="0.25">
      <c r="A66" s="33">
        <v>46</v>
      </c>
      <c r="B66" s="80" t="s">
        <v>83</v>
      </c>
      <c r="C66" s="88">
        <v>548.70000000000005</v>
      </c>
      <c r="D66" s="55">
        <f t="shared" si="1"/>
        <v>15908.04</v>
      </c>
      <c r="E66" s="56">
        <f t="shared" si="2"/>
        <v>15904.04</v>
      </c>
      <c r="F66" s="57">
        <f t="shared" si="3"/>
        <v>4</v>
      </c>
      <c r="G66" s="59">
        <v>905.9</v>
      </c>
      <c r="H66" s="119">
        <v>901.9</v>
      </c>
      <c r="I66" s="62">
        <f t="shared" si="4"/>
        <v>4</v>
      </c>
      <c r="J66" s="87"/>
      <c r="K66" s="87"/>
      <c r="L66" s="62">
        <f t="shared" si="5"/>
        <v>0</v>
      </c>
      <c r="M66" s="87"/>
      <c r="N66" s="87"/>
      <c r="O66" s="62">
        <f t="shared" si="6"/>
        <v>0</v>
      </c>
      <c r="P66" s="83">
        <v>14530.6</v>
      </c>
      <c r="Q66" s="83">
        <v>14530.6</v>
      </c>
      <c r="R66" s="62">
        <f t="shared" si="7"/>
        <v>0</v>
      </c>
      <c r="S66" s="107">
        <v>471.54</v>
      </c>
      <c r="T66" s="108">
        <v>471.54</v>
      </c>
      <c r="U66" s="64">
        <f t="shared" si="8"/>
        <v>0</v>
      </c>
      <c r="V66" s="55">
        <f t="shared" si="9"/>
        <v>16130.2</v>
      </c>
      <c r="W66" s="56">
        <f t="shared" si="10"/>
        <v>12548.68</v>
      </c>
      <c r="X66" s="57">
        <f t="shared" si="11"/>
        <v>3581.5200000000004</v>
      </c>
      <c r="Y66" s="85">
        <v>14222.1</v>
      </c>
      <c r="Z66" s="104">
        <v>11455.43</v>
      </c>
      <c r="AA66" s="56">
        <f t="shared" si="12"/>
        <v>2766.67</v>
      </c>
      <c r="AB66" s="115">
        <v>1763.1</v>
      </c>
      <c r="AC66" s="92">
        <v>1093.25</v>
      </c>
      <c r="AD66" s="56">
        <f t="shared" si="13"/>
        <v>669.84999999999991</v>
      </c>
      <c r="AE66" s="86"/>
      <c r="AF66" s="93"/>
      <c r="AG66" s="56">
        <f t="shared" si="14"/>
        <v>0</v>
      </c>
      <c r="AH66" s="87">
        <v>145</v>
      </c>
      <c r="AI66" s="87"/>
      <c r="AJ66" s="57">
        <f t="shared" si="15"/>
        <v>145</v>
      </c>
    </row>
    <row r="67" spans="1:36" x14ac:dyDescent="0.25">
      <c r="A67" s="33">
        <v>47</v>
      </c>
      <c r="B67" s="80" t="s">
        <v>84</v>
      </c>
      <c r="C67" s="88">
        <v>1262.8</v>
      </c>
      <c r="D67" s="55">
        <f t="shared" si="1"/>
        <v>27825.780000000002</v>
      </c>
      <c r="E67" s="56">
        <f t="shared" si="2"/>
        <v>27815.480000000003</v>
      </c>
      <c r="F67" s="57">
        <f t="shared" si="3"/>
        <v>10.299999999999272</v>
      </c>
      <c r="G67" s="59">
        <v>3678.6</v>
      </c>
      <c r="H67" s="119">
        <v>3668.3</v>
      </c>
      <c r="I67" s="62">
        <f t="shared" si="4"/>
        <v>10.299999999999727</v>
      </c>
      <c r="J67" s="87"/>
      <c r="K67" s="87"/>
      <c r="L67" s="62">
        <f t="shared" si="5"/>
        <v>0</v>
      </c>
      <c r="M67" s="87"/>
      <c r="N67" s="87"/>
      <c r="O67" s="62">
        <f t="shared" si="6"/>
        <v>0</v>
      </c>
      <c r="P67" s="83">
        <v>24073.300000000003</v>
      </c>
      <c r="Q67" s="83">
        <v>24073.300000000003</v>
      </c>
      <c r="R67" s="62">
        <f t="shared" si="7"/>
        <v>0</v>
      </c>
      <c r="S67" s="107">
        <v>73.88</v>
      </c>
      <c r="T67" s="108">
        <v>73.88</v>
      </c>
      <c r="U67" s="64">
        <f t="shared" si="8"/>
        <v>0</v>
      </c>
      <c r="V67" s="55">
        <f t="shared" si="9"/>
        <v>29014.699999999997</v>
      </c>
      <c r="W67" s="56">
        <f t="shared" si="10"/>
        <v>24229.79</v>
      </c>
      <c r="X67" s="57">
        <f t="shared" si="11"/>
        <v>4784.9099999999962</v>
      </c>
      <c r="Y67" s="85">
        <v>23482.199999999997</v>
      </c>
      <c r="Z67" s="104">
        <v>22427.8</v>
      </c>
      <c r="AA67" s="56">
        <f t="shared" si="12"/>
        <v>1054.3999999999978</v>
      </c>
      <c r="AB67" s="112">
        <v>5532.5</v>
      </c>
      <c r="AC67" s="82">
        <v>1801.99</v>
      </c>
      <c r="AD67" s="56">
        <f t="shared" si="13"/>
        <v>3730.51</v>
      </c>
      <c r="AE67" s="86"/>
      <c r="AF67" s="93"/>
      <c r="AG67" s="56">
        <f t="shared" si="14"/>
        <v>0</v>
      </c>
      <c r="AH67" s="87"/>
      <c r="AI67" s="87"/>
      <c r="AJ67" s="57">
        <f t="shared" si="15"/>
        <v>0</v>
      </c>
    </row>
    <row r="68" spans="1:36" x14ac:dyDescent="0.25">
      <c r="A68" s="33">
        <v>48</v>
      </c>
      <c r="B68" s="80" t="s">
        <v>85</v>
      </c>
      <c r="C68" s="88">
        <v>1707.3999999999999</v>
      </c>
      <c r="D68" s="55">
        <f t="shared" si="1"/>
        <v>18462.669999999998</v>
      </c>
      <c r="E68" s="56">
        <f t="shared" si="2"/>
        <v>18360.97</v>
      </c>
      <c r="F68" s="57">
        <f t="shared" si="3"/>
        <v>101.69999999999709</v>
      </c>
      <c r="G68" s="59">
        <v>1859.6</v>
      </c>
      <c r="H68" s="119">
        <v>1757.9</v>
      </c>
      <c r="I68" s="62">
        <f t="shared" si="4"/>
        <v>101.69999999999982</v>
      </c>
      <c r="J68" s="87"/>
      <c r="K68" s="87"/>
      <c r="L68" s="62">
        <f t="shared" si="5"/>
        <v>0</v>
      </c>
      <c r="M68" s="87"/>
      <c r="N68" s="87"/>
      <c r="O68" s="62">
        <f t="shared" si="6"/>
        <v>0</v>
      </c>
      <c r="P68" s="83">
        <v>16456.5</v>
      </c>
      <c r="Q68" s="83">
        <v>16456.5</v>
      </c>
      <c r="R68" s="62">
        <f t="shared" si="7"/>
        <v>0</v>
      </c>
      <c r="S68" s="107">
        <v>146.57</v>
      </c>
      <c r="T68" s="108">
        <v>146.57</v>
      </c>
      <c r="U68" s="64">
        <f t="shared" si="8"/>
        <v>0</v>
      </c>
      <c r="V68" s="55">
        <f t="shared" si="9"/>
        <v>20023.5</v>
      </c>
      <c r="W68" s="56">
        <f t="shared" si="10"/>
        <v>17384.97</v>
      </c>
      <c r="X68" s="57">
        <f t="shared" si="11"/>
        <v>2638.5299999999988</v>
      </c>
      <c r="Y68" s="85">
        <v>15783.9</v>
      </c>
      <c r="Z68" s="104">
        <v>14649.8</v>
      </c>
      <c r="AA68" s="56">
        <f t="shared" si="12"/>
        <v>1134.1000000000004</v>
      </c>
      <c r="AB68" s="112">
        <v>4239.5999999999995</v>
      </c>
      <c r="AC68" s="82">
        <v>2735.17</v>
      </c>
      <c r="AD68" s="56">
        <f t="shared" si="13"/>
        <v>1504.4299999999994</v>
      </c>
      <c r="AE68" s="86"/>
      <c r="AF68" s="93"/>
      <c r="AG68" s="56">
        <f t="shared" si="14"/>
        <v>0</v>
      </c>
      <c r="AH68" s="87"/>
      <c r="AI68" s="87"/>
      <c r="AJ68" s="57">
        <f t="shared" si="15"/>
        <v>0</v>
      </c>
    </row>
    <row r="69" spans="1:36" x14ac:dyDescent="0.25">
      <c r="A69" s="33">
        <v>49</v>
      </c>
      <c r="B69" s="80" t="s">
        <v>86</v>
      </c>
      <c r="C69" s="88">
        <v>629.79999999999995</v>
      </c>
      <c r="D69" s="55">
        <f t="shared" si="1"/>
        <v>18763.399999999998</v>
      </c>
      <c r="E69" s="56">
        <f t="shared" si="2"/>
        <v>18755.7</v>
      </c>
      <c r="F69" s="57">
        <f t="shared" si="3"/>
        <v>7.6999999999970896</v>
      </c>
      <c r="G69" s="59">
        <v>1222.5999999999999</v>
      </c>
      <c r="H69" s="120">
        <v>1214.9000000000001</v>
      </c>
      <c r="I69" s="62">
        <f t="shared" si="4"/>
        <v>7.6999999999998181</v>
      </c>
      <c r="J69" s="87"/>
      <c r="K69" s="87"/>
      <c r="L69" s="62">
        <f t="shared" si="5"/>
        <v>0</v>
      </c>
      <c r="M69" s="87"/>
      <c r="N69" s="87"/>
      <c r="O69" s="62">
        <f t="shared" si="6"/>
        <v>0</v>
      </c>
      <c r="P69" s="83">
        <v>17540.8</v>
      </c>
      <c r="Q69" s="83">
        <v>17540.8</v>
      </c>
      <c r="R69" s="62">
        <f t="shared" si="7"/>
        <v>0</v>
      </c>
      <c r="S69" s="107"/>
      <c r="T69" s="108"/>
      <c r="U69" s="64">
        <f t="shared" si="8"/>
        <v>0</v>
      </c>
      <c r="V69" s="55">
        <f t="shared" si="9"/>
        <v>19393.2</v>
      </c>
      <c r="W69" s="56">
        <f t="shared" si="10"/>
        <v>16364.859999999999</v>
      </c>
      <c r="X69" s="57">
        <f t="shared" si="11"/>
        <v>3028.340000000002</v>
      </c>
      <c r="Y69" s="85">
        <v>17259</v>
      </c>
      <c r="Z69" s="104">
        <v>15013.72</v>
      </c>
      <c r="AA69" s="56">
        <f t="shared" si="12"/>
        <v>2245.2800000000007</v>
      </c>
      <c r="AB69" s="113">
        <v>2134.1999999999998</v>
      </c>
      <c r="AC69" s="91">
        <v>1351.14</v>
      </c>
      <c r="AD69" s="56">
        <f t="shared" si="13"/>
        <v>783.05999999999972</v>
      </c>
      <c r="AE69" s="86"/>
      <c r="AF69" s="93"/>
      <c r="AG69" s="56">
        <f t="shared" si="14"/>
        <v>0</v>
      </c>
      <c r="AH69" s="87"/>
      <c r="AI69" s="87"/>
      <c r="AJ69" s="57">
        <f t="shared" si="15"/>
        <v>0</v>
      </c>
    </row>
    <row r="70" spans="1:36" x14ac:dyDescent="0.25">
      <c r="A70" s="33">
        <v>50</v>
      </c>
      <c r="B70" s="80" t="s">
        <v>87</v>
      </c>
      <c r="C70" s="88">
        <v>532.70000000000005</v>
      </c>
      <c r="D70" s="55">
        <f t="shared" si="1"/>
        <v>20087.800000000003</v>
      </c>
      <c r="E70" s="56">
        <f t="shared" si="2"/>
        <v>20077.400000000001</v>
      </c>
      <c r="F70" s="57">
        <f t="shared" si="3"/>
        <v>10.400000000001455</v>
      </c>
      <c r="G70" s="59">
        <v>2950.2000000000003</v>
      </c>
      <c r="H70" s="119">
        <v>2939.8</v>
      </c>
      <c r="I70" s="62">
        <f t="shared" si="4"/>
        <v>10.400000000000091</v>
      </c>
      <c r="J70" s="87"/>
      <c r="K70" s="87"/>
      <c r="L70" s="62">
        <f t="shared" si="5"/>
        <v>0</v>
      </c>
      <c r="M70" s="87"/>
      <c r="N70" s="87"/>
      <c r="O70" s="62">
        <f t="shared" si="6"/>
        <v>0</v>
      </c>
      <c r="P70" s="83">
        <v>17137.600000000002</v>
      </c>
      <c r="Q70" s="83">
        <v>17137.600000000002</v>
      </c>
      <c r="R70" s="62">
        <f t="shared" si="7"/>
        <v>0</v>
      </c>
      <c r="S70" s="107"/>
      <c r="T70" s="108"/>
      <c r="U70" s="64">
        <f t="shared" si="8"/>
        <v>0</v>
      </c>
      <c r="V70" s="55">
        <f t="shared" si="9"/>
        <v>20670.499999999996</v>
      </c>
      <c r="W70" s="56">
        <f t="shared" si="10"/>
        <v>18661.54</v>
      </c>
      <c r="X70" s="57">
        <f t="shared" si="11"/>
        <v>2008.9599999999955</v>
      </c>
      <c r="Y70" s="85">
        <v>18197.899999999998</v>
      </c>
      <c r="Z70" s="104">
        <v>17319.96</v>
      </c>
      <c r="AA70" s="56">
        <f t="shared" si="12"/>
        <v>877.93999999999869</v>
      </c>
      <c r="AB70" s="112">
        <v>2422.6</v>
      </c>
      <c r="AC70" s="82">
        <v>1341.58</v>
      </c>
      <c r="AD70" s="56">
        <f t="shared" si="13"/>
        <v>1081.02</v>
      </c>
      <c r="AE70" s="86"/>
      <c r="AF70" s="93"/>
      <c r="AG70" s="56">
        <f t="shared" si="14"/>
        <v>0</v>
      </c>
      <c r="AH70" s="87">
        <v>50</v>
      </c>
      <c r="AI70" s="87"/>
      <c r="AJ70" s="57">
        <f t="shared" si="15"/>
        <v>50</v>
      </c>
    </row>
    <row r="71" spans="1:36" x14ac:dyDescent="0.25">
      <c r="A71" s="33">
        <v>51</v>
      </c>
      <c r="B71" s="80" t="s">
        <v>88</v>
      </c>
      <c r="C71" s="88">
        <v>1062.9000000000001</v>
      </c>
      <c r="D71" s="55">
        <f t="shared" si="1"/>
        <v>20631.099999999999</v>
      </c>
      <c r="E71" s="56">
        <f t="shared" si="2"/>
        <v>20622.099999999999</v>
      </c>
      <c r="F71" s="57">
        <f t="shared" si="3"/>
        <v>9</v>
      </c>
      <c r="G71" s="59">
        <v>3467.4</v>
      </c>
      <c r="H71" s="119">
        <v>3458.4</v>
      </c>
      <c r="I71" s="62">
        <f t="shared" si="4"/>
        <v>9</v>
      </c>
      <c r="J71" s="87"/>
      <c r="K71" s="87"/>
      <c r="L71" s="62">
        <f t="shared" si="5"/>
        <v>0</v>
      </c>
      <c r="M71" s="87"/>
      <c r="N71" s="87"/>
      <c r="O71" s="62">
        <f t="shared" si="6"/>
        <v>0</v>
      </c>
      <c r="P71" s="83">
        <v>17163.699999999997</v>
      </c>
      <c r="Q71" s="83">
        <v>17163.699999999997</v>
      </c>
      <c r="R71" s="62">
        <f t="shared" si="7"/>
        <v>0</v>
      </c>
      <c r="S71" s="107"/>
      <c r="T71" s="108"/>
      <c r="U71" s="64">
        <f t="shared" si="8"/>
        <v>0</v>
      </c>
      <c r="V71" s="55">
        <f t="shared" si="9"/>
        <v>21694</v>
      </c>
      <c r="W71" s="56">
        <f t="shared" si="10"/>
        <v>18907.239999999998</v>
      </c>
      <c r="X71" s="57">
        <f t="shared" si="11"/>
        <v>2786.760000000002</v>
      </c>
      <c r="Y71" s="85">
        <v>18070.7</v>
      </c>
      <c r="Z71" s="104">
        <v>16766.32</v>
      </c>
      <c r="AA71" s="56">
        <f t="shared" si="12"/>
        <v>1304.380000000001</v>
      </c>
      <c r="AB71" s="115">
        <v>3623.3</v>
      </c>
      <c r="AC71" s="92">
        <v>2140.9199999999996</v>
      </c>
      <c r="AD71" s="56">
        <f t="shared" si="13"/>
        <v>1482.3800000000006</v>
      </c>
      <c r="AE71" s="86"/>
      <c r="AF71" s="93"/>
      <c r="AG71" s="56">
        <f t="shared" si="14"/>
        <v>0</v>
      </c>
      <c r="AH71" s="87"/>
      <c r="AI71" s="87"/>
      <c r="AJ71" s="57">
        <f t="shared" si="15"/>
        <v>0</v>
      </c>
    </row>
    <row r="72" spans="1:36" x14ac:dyDescent="0.25">
      <c r="A72" s="33">
        <v>52</v>
      </c>
      <c r="B72" s="80" t="s">
        <v>89</v>
      </c>
      <c r="C72" s="88">
        <v>35.299999999999997</v>
      </c>
      <c r="D72" s="55">
        <f t="shared" si="1"/>
        <v>27659.25</v>
      </c>
      <c r="E72" s="56">
        <f t="shared" si="2"/>
        <v>27645.75</v>
      </c>
      <c r="F72" s="57">
        <f t="shared" si="3"/>
        <v>13.5</v>
      </c>
      <c r="G72" s="59">
        <v>3792.5</v>
      </c>
      <c r="H72" s="119">
        <v>3779</v>
      </c>
      <c r="I72" s="62">
        <f t="shared" si="4"/>
        <v>13.5</v>
      </c>
      <c r="J72" s="87"/>
      <c r="K72" s="87"/>
      <c r="L72" s="62">
        <f t="shared" si="5"/>
        <v>0</v>
      </c>
      <c r="M72" s="87"/>
      <c r="N72" s="87"/>
      <c r="O72" s="62">
        <f t="shared" si="6"/>
        <v>0</v>
      </c>
      <c r="P72" s="83">
        <v>23599</v>
      </c>
      <c r="Q72" s="83">
        <v>23599</v>
      </c>
      <c r="R72" s="62">
        <f t="shared" si="7"/>
        <v>0</v>
      </c>
      <c r="S72" s="107">
        <v>267.75</v>
      </c>
      <c r="T72" s="108">
        <v>267.75</v>
      </c>
      <c r="U72" s="64">
        <f t="shared" si="8"/>
        <v>0</v>
      </c>
      <c r="V72" s="55">
        <f t="shared" si="9"/>
        <v>27906.799999999999</v>
      </c>
      <c r="W72" s="56">
        <f t="shared" si="10"/>
        <v>24315.73</v>
      </c>
      <c r="X72" s="57">
        <f t="shared" si="11"/>
        <v>3591.0699999999997</v>
      </c>
      <c r="Y72" s="85">
        <v>24401.8</v>
      </c>
      <c r="Z72" s="104">
        <v>22994.85</v>
      </c>
      <c r="AA72" s="56">
        <f t="shared" si="12"/>
        <v>1406.9500000000007</v>
      </c>
      <c r="AB72" s="112">
        <v>3025</v>
      </c>
      <c r="AC72" s="82">
        <v>1320.88</v>
      </c>
      <c r="AD72" s="56">
        <f t="shared" si="13"/>
        <v>1704.12</v>
      </c>
      <c r="AE72" s="86"/>
      <c r="AF72" s="93"/>
      <c r="AG72" s="56">
        <f t="shared" si="14"/>
        <v>0</v>
      </c>
      <c r="AH72" s="87">
        <v>480</v>
      </c>
      <c r="AI72" s="87"/>
      <c r="AJ72" s="57">
        <f t="shared" si="15"/>
        <v>480</v>
      </c>
    </row>
    <row r="73" spans="1:36" x14ac:dyDescent="0.25">
      <c r="A73" s="33">
        <v>53</v>
      </c>
      <c r="B73" s="80" t="s">
        <v>90</v>
      </c>
      <c r="C73" s="88">
        <v>671.8</v>
      </c>
      <c r="D73" s="55">
        <f t="shared" si="1"/>
        <v>17281.5</v>
      </c>
      <c r="E73" s="56">
        <f t="shared" si="2"/>
        <v>17273.899999999998</v>
      </c>
      <c r="F73" s="57">
        <f t="shared" si="3"/>
        <v>7.6000000000021828</v>
      </c>
      <c r="G73" s="59">
        <v>2325.1999999999998</v>
      </c>
      <c r="H73" s="119">
        <v>2317.6</v>
      </c>
      <c r="I73" s="62">
        <f t="shared" si="4"/>
        <v>7.5999999999999091</v>
      </c>
      <c r="J73" s="87"/>
      <c r="K73" s="87"/>
      <c r="L73" s="62">
        <f t="shared" si="5"/>
        <v>0</v>
      </c>
      <c r="M73" s="87"/>
      <c r="N73" s="87"/>
      <c r="O73" s="62">
        <f t="shared" si="6"/>
        <v>0</v>
      </c>
      <c r="P73" s="83">
        <v>14955.5</v>
      </c>
      <c r="Q73" s="83">
        <v>14955.5</v>
      </c>
      <c r="R73" s="62">
        <f t="shared" si="7"/>
        <v>0</v>
      </c>
      <c r="S73" s="107">
        <v>0.8</v>
      </c>
      <c r="T73" s="108">
        <v>0.8</v>
      </c>
      <c r="U73" s="64">
        <f t="shared" si="8"/>
        <v>0</v>
      </c>
      <c r="V73" s="55">
        <f t="shared" si="9"/>
        <v>18252.499999999996</v>
      </c>
      <c r="W73" s="56">
        <f t="shared" si="10"/>
        <v>16022.15</v>
      </c>
      <c r="X73" s="57">
        <f t="shared" si="11"/>
        <v>2230.3499999999967</v>
      </c>
      <c r="Y73" s="85">
        <v>15484.699999999997</v>
      </c>
      <c r="Z73" s="104">
        <v>14256.07</v>
      </c>
      <c r="AA73" s="56">
        <f t="shared" si="12"/>
        <v>1228.6299999999974</v>
      </c>
      <c r="AB73" s="112">
        <v>2467.7999999999993</v>
      </c>
      <c r="AC73" s="82">
        <v>1766.08</v>
      </c>
      <c r="AD73" s="56">
        <f t="shared" si="13"/>
        <v>701.71999999999935</v>
      </c>
      <c r="AE73" s="86"/>
      <c r="AF73" s="93"/>
      <c r="AG73" s="56">
        <f t="shared" si="14"/>
        <v>0</v>
      </c>
      <c r="AH73" s="87">
        <v>300</v>
      </c>
      <c r="AI73" s="87"/>
      <c r="AJ73" s="57">
        <f t="shared" si="15"/>
        <v>300</v>
      </c>
    </row>
    <row r="74" spans="1:36" x14ac:dyDescent="0.25">
      <c r="A74" s="33">
        <v>54</v>
      </c>
      <c r="B74" s="80" t="s">
        <v>91</v>
      </c>
      <c r="C74" s="88">
        <v>131.1</v>
      </c>
      <c r="D74" s="55">
        <f t="shared" si="1"/>
        <v>16375.74</v>
      </c>
      <c r="E74" s="56">
        <f t="shared" si="2"/>
        <v>16370.04</v>
      </c>
      <c r="F74" s="57">
        <f t="shared" si="3"/>
        <v>5.6999999999989086</v>
      </c>
      <c r="G74" s="59">
        <v>1401.1999999999998</v>
      </c>
      <c r="H74" s="119">
        <v>1395.5</v>
      </c>
      <c r="I74" s="62">
        <f t="shared" si="4"/>
        <v>5.6999999999998181</v>
      </c>
      <c r="J74" s="87"/>
      <c r="K74" s="87"/>
      <c r="L74" s="62">
        <f t="shared" si="5"/>
        <v>0</v>
      </c>
      <c r="M74" s="87"/>
      <c r="N74" s="87"/>
      <c r="O74" s="62">
        <f t="shared" si="6"/>
        <v>0</v>
      </c>
      <c r="P74" s="83">
        <v>14959.6</v>
      </c>
      <c r="Q74" s="83">
        <v>14959.6</v>
      </c>
      <c r="R74" s="62">
        <f t="shared" si="7"/>
        <v>0</v>
      </c>
      <c r="S74" s="107">
        <v>14.94</v>
      </c>
      <c r="T74" s="108">
        <v>14.94</v>
      </c>
      <c r="U74" s="64">
        <f t="shared" si="8"/>
        <v>0</v>
      </c>
      <c r="V74" s="55">
        <f t="shared" si="9"/>
        <v>16631.900000000001</v>
      </c>
      <c r="W74" s="56">
        <f t="shared" si="10"/>
        <v>14994.65</v>
      </c>
      <c r="X74" s="57">
        <f t="shared" si="11"/>
        <v>1637.2500000000018</v>
      </c>
      <c r="Y74" s="85">
        <v>14403.2</v>
      </c>
      <c r="Z74" s="104">
        <v>13338.91</v>
      </c>
      <c r="AA74" s="56">
        <f t="shared" si="12"/>
        <v>1064.2900000000009</v>
      </c>
      <c r="AB74" s="112">
        <v>2088.7000000000003</v>
      </c>
      <c r="AC74" s="82">
        <v>1525.74</v>
      </c>
      <c r="AD74" s="56">
        <f t="shared" si="13"/>
        <v>562.96000000000026</v>
      </c>
      <c r="AE74" s="86"/>
      <c r="AF74" s="93"/>
      <c r="AG74" s="56">
        <f t="shared" si="14"/>
        <v>0</v>
      </c>
      <c r="AH74" s="87">
        <v>140</v>
      </c>
      <c r="AI74" s="87">
        <v>130</v>
      </c>
      <c r="AJ74" s="57">
        <f t="shared" si="15"/>
        <v>10</v>
      </c>
    </row>
    <row r="75" spans="1:36" x14ac:dyDescent="0.25">
      <c r="A75" s="33">
        <v>55</v>
      </c>
      <c r="B75" s="80" t="s">
        <v>92</v>
      </c>
      <c r="C75" s="88">
        <v>835.30000000000007</v>
      </c>
      <c r="D75" s="55">
        <f t="shared" si="1"/>
        <v>17184.599999999999</v>
      </c>
      <c r="E75" s="56">
        <f t="shared" si="2"/>
        <v>17177.699999999997</v>
      </c>
      <c r="F75" s="57">
        <f t="shared" si="3"/>
        <v>6.9000000000014552</v>
      </c>
      <c r="G75" s="59">
        <v>1082.0999999999999</v>
      </c>
      <c r="H75" s="119">
        <v>1075.2</v>
      </c>
      <c r="I75" s="62">
        <f t="shared" si="4"/>
        <v>6.8999999999998636</v>
      </c>
      <c r="J75" s="87"/>
      <c r="K75" s="87"/>
      <c r="L75" s="62">
        <f t="shared" si="5"/>
        <v>0</v>
      </c>
      <c r="M75" s="87"/>
      <c r="N75" s="87"/>
      <c r="O75" s="62">
        <f t="shared" si="6"/>
        <v>0</v>
      </c>
      <c r="P75" s="83">
        <v>16102.499999999998</v>
      </c>
      <c r="Q75" s="83">
        <v>16102.499999999998</v>
      </c>
      <c r="R75" s="62">
        <f t="shared" si="7"/>
        <v>0</v>
      </c>
      <c r="S75" s="109"/>
      <c r="T75" s="110"/>
      <c r="U75" s="64">
        <f t="shared" si="8"/>
        <v>0</v>
      </c>
      <c r="V75" s="55">
        <f t="shared" si="9"/>
        <v>18269.899999999998</v>
      </c>
      <c r="W75" s="56">
        <f t="shared" si="10"/>
        <v>15696.67</v>
      </c>
      <c r="X75" s="57">
        <f t="shared" si="11"/>
        <v>2573.2299999999977</v>
      </c>
      <c r="Y75" s="85">
        <v>15232.3</v>
      </c>
      <c r="Z75" s="104">
        <v>14245.45</v>
      </c>
      <c r="AA75" s="56">
        <f t="shared" si="12"/>
        <v>986.84999999999854</v>
      </c>
      <c r="AB75" s="112">
        <v>2787.6</v>
      </c>
      <c r="AC75" s="82">
        <v>1451.22</v>
      </c>
      <c r="AD75" s="56">
        <f t="shared" si="13"/>
        <v>1336.3799999999999</v>
      </c>
      <c r="AE75" s="86"/>
      <c r="AF75" s="93"/>
      <c r="AG75" s="56">
        <f t="shared" si="14"/>
        <v>0</v>
      </c>
      <c r="AH75" s="87">
        <v>250</v>
      </c>
      <c r="AI75" s="87"/>
      <c r="AJ75" s="57">
        <f t="shared" si="15"/>
        <v>250</v>
      </c>
    </row>
    <row r="76" spans="1:36" x14ac:dyDescent="0.25">
      <c r="A76" s="33">
        <v>56</v>
      </c>
      <c r="B76" s="80" t="s">
        <v>93</v>
      </c>
      <c r="C76" s="88">
        <v>2215.6999999999998</v>
      </c>
      <c r="D76" s="55">
        <f t="shared" si="1"/>
        <v>17037.3</v>
      </c>
      <c r="E76" s="56">
        <f t="shared" si="2"/>
        <v>17031.900000000001</v>
      </c>
      <c r="F76" s="57">
        <f t="shared" si="3"/>
        <v>5.3999999999978172</v>
      </c>
      <c r="G76" s="59">
        <v>1983.3000000000002</v>
      </c>
      <c r="H76" s="119">
        <v>1977.9</v>
      </c>
      <c r="I76" s="62">
        <f t="shared" si="4"/>
        <v>5.4000000000000909</v>
      </c>
      <c r="J76" s="87"/>
      <c r="K76" s="87"/>
      <c r="L76" s="62">
        <f t="shared" si="5"/>
        <v>0</v>
      </c>
      <c r="M76" s="87"/>
      <c r="N76" s="87"/>
      <c r="O76" s="62">
        <f t="shared" si="6"/>
        <v>0</v>
      </c>
      <c r="P76" s="83">
        <v>15054</v>
      </c>
      <c r="Q76" s="83">
        <v>15054</v>
      </c>
      <c r="R76" s="62">
        <f t="shared" si="7"/>
        <v>0</v>
      </c>
      <c r="S76" s="107"/>
      <c r="T76" s="108"/>
      <c r="U76" s="64">
        <f t="shared" si="8"/>
        <v>0</v>
      </c>
      <c r="V76" s="55">
        <f t="shared" si="9"/>
        <v>19553</v>
      </c>
      <c r="W76" s="56">
        <f t="shared" si="10"/>
        <v>15664.43</v>
      </c>
      <c r="X76" s="57">
        <f t="shared" si="11"/>
        <v>3888.5699999999997</v>
      </c>
      <c r="Y76" s="85">
        <v>13829.600000000002</v>
      </c>
      <c r="Z76" s="104">
        <v>13383.09</v>
      </c>
      <c r="AA76" s="56">
        <f t="shared" si="12"/>
        <v>446.51000000000204</v>
      </c>
      <c r="AB76" s="112">
        <v>5423.4</v>
      </c>
      <c r="AC76" s="82">
        <v>2281.34</v>
      </c>
      <c r="AD76" s="56">
        <f t="shared" si="13"/>
        <v>3142.0599999999995</v>
      </c>
      <c r="AE76" s="86"/>
      <c r="AF76" s="93"/>
      <c r="AG76" s="56">
        <f t="shared" si="14"/>
        <v>0</v>
      </c>
      <c r="AH76" s="87">
        <v>300</v>
      </c>
      <c r="AI76" s="87"/>
      <c r="AJ76" s="57">
        <f t="shared" si="15"/>
        <v>300</v>
      </c>
    </row>
    <row r="77" spans="1:36" x14ac:dyDescent="0.25">
      <c r="A77" s="33">
        <v>57</v>
      </c>
      <c r="B77" s="80" t="s">
        <v>94</v>
      </c>
      <c r="C77" s="88">
        <v>1728.1000000000001</v>
      </c>
      <c r="D77" s="55">
        <f t="shared" si="1"/>
        <v>16420</v>
      </c>
      <c r="E77" s="56">
        <f t="shared" si="2"/>
        <v>16414.7</v>
      </c>
      <c r="F77" s="57">
        <f t="shared" si="3"/>
        <v>5.2999999999992724</v>
      </c>
      <c r="G77" s="59">
        <v>1282.1000000000001</v>
      </c>
      <c r="H77" s="119">
        <v>1276.8</v>
      </c>
      <c r="I77" s="62">
        <f t="shared" si="4"/>
        <v>5.3000000000001819</v>
      </c>
      <c r="J77" s="87"/>
      <c r="K77" s="87"/>
      <c r="L77" s="62">
        <f t="shared" si="5"/>
        <v>0</v>
      </c>
      <c r="M77" s="87"/>
      <c r="N77" s="87"/>
      <c r="O77" s="62">
        <f t="shared" si="6"/>
        <v>0</v>
      </c>
      <c r="P77" s="83">
        <v>15137.900000000001</v>
      </c>
      <c r="Q77" s="83">
        <v>15137.900000000001</v>
      </c>
      <c r="R77" s="62">
        <f t="shared" si="7"/>
        <v>0</v>
      </c>
      <c r="S77" s="107"/>
      <c r="T77" s="108"/>
      <c r="U77" s="64">
        <f t="shared" si="8"/>
        <v>0</v>
      </c>
      <c r="V77" s="55">
        <f t="shared" si="9"/>
        <v>18148.100000000002</v>
      </c>
      <c r="W77" s="56">
        <f t="shared" si="10"/>
        <v>12667.59</v>
      </c>
      <c r="X77" s="57">
        <f t="shared" si="11"/>
        <v>5480.510000000002</v>
      </c>
      <c r="Y77" s="85">
        <v>13943.600000000002</v>
      </c>
      <c r="Z77" s="104">
        <v>11252.8</v>
      </c>
      <c r="AA77" s="56">
        <f t="shared" si="12"/>
        <v>2690.8000000000029</v>
      </c>
      <c r="AB77" s="112">
        <v>4204.5</v>
      </c>
      <c r="AC77" s="82">
        <v>1414.79</v>
      </c>
      <c r="AD77" s="56">
        <f t="shared" si="13"/>
        <v>2789.71</v>
      </c>
      <c r="AE77" s="86"/>
      <c r="AF77" s="93"/>
      <c r="AG77" s="56">
        <f t="shared" si="14"/>
        <v>0</v>
      </c>
      <c r="AH77" s="87"/>
      <c r="AI77" s="87"/>
      <c r="AJ77" s="57">
        <f t="shared" si="15"/>
        <v>0</v>
      </c>
    </row>
    <row r="78" spans="1:36" x14ac:dyDescent="0.25">
      <c r="A78" s="33">
        <v>58</v>
      </c>
      <c r="B78" s="80" t="s">
        <v>95</v>
      </c>
      <c r="C78" s="88">
        <v>1029.2</v>
      </c>
      <c r="D78" s="55">
        <f t="shared" si="1"/>
        <v>17669.900000000001</v>
      </c>
      <c r="E78" s="56">
        <f t="shared" si="2"/>
        <v>17663.900000000001</v>
      </c>
      <c r="F78" s="57">
        <f t="shared" si="3"/>
        <v>6</v>
      </c>
      <c r="G78" s="59">
        <v>2905.8</v>
      </c>
      <c r="H78" s="118">
        <v>2899.8</v>
      </c>
      <c r="I78" s="62">
        <f t="shared" si="4"/>
        <v>6</v>
      </c>
      <c r="J78" s="87"/>
      <c r="K78" s="87"/>
      <c r="L78" s="62">
        <f t="shared" si="5"/>
        <v>0</v>
      </c>
      <c r="M78" s="87"/>
      <c r="N78" s="87"/>
      <c r="O78" s="62">
        <f t="shared" si="6"/>
        <v>0</v>
      </c>
      <c r="P78" s="83">
        <v>14676.9</v>
      </c>
      <c r="Q78" s="83">
        <v>14676.9</v>
      </c>
      <c r="R78" s="62">
        <f t="shared" si="7"/>
        <v>0</v>
      </c>
      <c r="S78" s="109">
        <v>87.2</v>
      </c>
      <c r="T78" s="110">
        <v>87.2</v>
      </c>
      <c r="U78" s="64">
        <f t="shared" si="8"/>
        <v>0</v>
      </c>
      <c r="V78" s="55">
        <f t="shared" si="9"/>
        <v>18761.900000000001</v>
      </c>
      <c r="W78" s="56">
        <f t="shared" si="10"/>
        <v>16377.9</v>
      </c>
      <c r="X78" s="57">
        <f t="shared" si="11"/>
        <v>2384.0000000000018</v>
      </c>
      <c r="Y78" s="85">
        <v>15632</v>
      </c>
      <c r="Z78" s="104">
        <v>15076.67</v>
      </c>
      <c r="AA78" s="56">
        <f t="shared" si="12"/>
        <v>555.32999999999993</v>
      </c>
      <c r="AB78" s="113">
        <v>2979.9</v>
      </c>
      <c r="AC78" s="91">
        <v>1301.23</v>
      </c>
      <c r="AD78" s="56">
        <f t="shared" si="13"/>
        <v>1678.67</v>
      </c>
      <c r="AE78" s="86"/>
      <c r="AF78" s="93"/>
      <c r="AG78" s="56">
        <f t="shared" si="14"/>
        <v>0</v>
      </c>
      <c r="AH78" s="87">
        <v>150</v>
      </c>
      <c r="AI78" s="87"/>
      <c r="AJ78" s="57">
        <f t="shared" si="15"/>
        <v>150</v>
      </c>
    </row>
    <row r="79" spans="1:36" x14ac:dyDescent="0.25">
      <c r="A79" s="33">
        <v>59</v>
      </c>
      <c r="B79" s="80" t="s">
        <v>96</v>
      </c>
      <c r="C79" s="88">
        <v>938.59999999999991</v>
      </c>
      <c r="D79" s="55">
        <f t="shared" si="1"/>
        <v>16347.710000000001</v>
      </c>
      <c r="E79" s="56">
        <f t="shared" si="2"/>
        <v>16341.61</v>
      </c>
      <c r="F79" s="57">
        <f t="shared" si="3"/>
        <v>6.1000000000003638</v>
      </c>
      <c r="G79" s="59">
        <v>2031.1000000000001</v>
      </c>
      <c r="H79" s="119">
        <v>2025</v>
      </c>
      <c r="I79" s="62">
        <f t="shared" si="4"/>
        <v>6.1000000000001364</v>
      </c>
      <c r="J79" s="87"/>
      <c r="K79" s="87"/>
      <c r="L79" s="62">
        <f t="shared" si="5"/>
        <v>0</v>
      </c>
      <c r="M79" s="87"/>
      <c r="N79" s="87"/>
      <c r="O79" s="62">
        <f t="shared" si="6"/>
        <v>0</v>
      </c>
      <c r="P79" s="83">
        <v>14310.6</v>
      </c>
      <c r="Q79" s="83">
        <v>14310.6</v>
      </c>
      <c r="R79" s="62">
        <f t="shared" si="7"/>
        <v>0</v>
      </c>
      <c r="S79" s="107">
        <v>6.01</v>
      </c>
      <c r="T79" s="108">
        <v>6.01</v>
      </c>
      <c r="U79" s="64">
        <f t="shared" si="8"/>
        <v>0</v>
      </c>
      <c r="V79" s="55">
        <f t="shared" si="9"/>
        <v>17280.300000000003</v>
      </c>
      <c r="W79" s="56">
        <f t="shared" si="10"/>
        <v>15045.51</v>
      </c>
      <c r="X79" s="57">
        <f t="shared" si="11"/>
        <v>2234.7900000000027</v>
      </c>
      <c r="Y79" s="85">
        <v>14292.7</v>
      </c>
      <c r="Z79" s="104">
        <v>13664.75</v>
      </c>
      <c r="AA79" s="56">
        <f t="shared" si="12"/>
        <v>627.95000000000073</v>
      </c>
      <c r="AB79" s="112">
        <v>2987.6000000000004</v>
      </c>
      <c r="AC79" s="82">
        <v>1380.76</v>
      </c>
      <c r="AD79" s="56">
        <f t="shared" si="13"/>
        <v>1606.8400000000004</v>
      </c>
      <c r="AE79" s="86"/>
      <c r="AF79" s="93"/>
      <c r="AG79" s="56">
        <f t="shared" si="14"/>
        <v>0</v>
      </c>
      <c r="AH79" s="87"/>
      <c r="AI79" s="87"/>
      <c r="AJ79" s="57">
        <f t="shared" si="15"/>
        <v>0</v>
      </c>
    </row>
    <row r="80" spans="1:36" x14ac:dyDescent="0.25">
      <c r="A80" s="33">
        <v>60</v>
      </c>
      <c r="B80" s="80" t="s">
        <v>97</v>
      </c>
      <c r="C80" s="88">
        <v>225.3</v>
      </c>
      <c r="D80" s="55">
        <f t="shared" si="1"/>
        <v>15522.49</v>
      </c>
      <c r="E80" s="56">
        <f t="shared" si="2"/>
        <v>15517.39</v>
      </c>
      <c r="F80" s="57">
        <f t="shared" si="3"/>
        <v>5.1000000000003638</v>
      </c>
      <c r="G80" s="59">
        <v>1676.5</v>
      </c>
      <c r="H80" s="119">
        <v>1671.4</v>
      </c>
      <c r="I80" s="62">
        <f t="shared" si="4"/>
        <v>5.0999999999999091</v>
      </c>
      <c r="J80" s="87"/>
      <c r="K80" s="87"/>
      <c r="L80" s="62">
        <f t="shared" si="5"/>
        <v>0</v>
      </c>
      <c r="M80" s="87"/>
      <c r="N80" s="87"/>
      <c r="O80" s="62">
        <f t="shared" si="6"/>
        <v>0</v>
      </c>
      <c r="P80" s="83">
        <v>13573.699999999999</v>
      </c>
      <c r="Q80" s="83">
        <v>13573.699999999999</v>
      </c>
      <c r="R80" s="62">
        <f t="shared" si="7"/>
        <v>0</v>
      </c>
      <c r="S80" s="107">
        <v>272.29000000000002</v>
      </c>
      <c r="T80" s="108">
        <v>272.29000000000002</v>
      </c>
      <c r="U80" s="64">
        <f t="shared" si="8"/>
        <v>0</v>
      </c>
      <c r="V80" s="55">
        <f t="shared" si="9"/>
        <v>15475.5</v>
      </c>
      <c r="W80" s="56">
        <f t="shared" si="10"/>
        <v>13128.34</v>
      </c>
      <c r="X80" s="57">
        <f t="shared" si="11"/>
        <v>2347.16</v>
      </c>
      <c r="Y80" s="85">
        <v>14170.3</v>
      </c>
      <c r="Z80" s="104">
        <v>12153.81</v>
      </c>
      <c r="AA80" s="56">
        <f t="shared" si="12"/>
        <v>2016.4899999999998</v>
      </c>
      <c r="AB80" s="112">
        <v>1305.2</v>
      </c>
      <c r="AC80" s="82">
        <v>974.53</v>
      </c>
      <c r="AD80" s="56">
        <f t="shared" si="13"/>
        <v>330.67000000000007</v>
      </c>
      <c r="AE80" s="86"/>
      <c r="AF80" s="93"/>
      <c r="AG80" s="56">
        <f t="shared" si="14"/>
        <v>0</v>
      </c>
      <c r="AH80" s="87"/>
      <c r="AI80" s="87"/>
      <c r="AJ80" s="57">
        <f t="shared" si="15"/>
        <v>0</v>
      </c>
    </row>
    <row r="81" spans="1:36" x14ac:dyDescent="0.25">
      <c r="A81" s="33">
        <v>61</v>
      </c>
      <c r="B81" s="80" t="s">
        <v>98</v>
      </c>
      <c r="C81" s="88">
        <v>253.9</v>
      </c>
      <c r="D81" s="55">
        <f t="shared" si="1"/>
        <v>14435.689999999999</v>
      </c>
      <c r="E81" s="56">
        <f t="shared" si="2"/>
        <v>14432.389999999998</v>
      </c>
      <c r="F81" s="57">
        <f t="shared" si="3"/>
        <v>3.3000000000010914</v>
      </c>
      <c r="G81" s="59">
        <v>1018.6</v>
      </c>
      <c r="H81" s="118">
        <v>1015.3</v>
      </c>
      <c r="I81" s="62">
        <f t="shared" si="4"/>
        <v>3.3000000000000682</v>
      </c>
      <c r="J81" s="87"/>
      <c r="K81" s="87"/>
      <c r="L81" s="62">
        <f t="shared" si="5"/>
        <v>0</v>
      </c>
      <c r="M81" s="87"/>
      <c r="N81" s="87"/>
      <c r="O81" s="62">
        <f t="shared" si="6"/>
        <v>0</v>
      </c>
      <c r="P81" s="83">
        <v>13345.099999999999</v>
      </c>
      <c r="Q81" s="83">
        <v>13345.099999999999</v>
      </c>
      <c r="R81" s="62">
        <f t="shared" si="7"/>
        <v>0</v>
      </c>
      <c r="S81" s="109">
        <v>71.989999999999995</v>
      </c>
      <c r="T81" s="110">
        <v>71.989999999999995</v>
      </c>
      <c r="U81" s="64">
        <f t="shared" si="8"/>
        <v>0</v>
      </c>
      <c r="V81" s="55">
        <f t="shared" si="9"/>
        <v>14617.599999999999</v>
      </c>
      <c r="W81" s="56">
        <f t="shared" si="10"/>
        <v>11511.789999999999</v>
      </c>
      <c r="X81" s="57">
        <f t="shared" si="11"/>
        <v>3105.8099999999995</v>
      </c>
      <c r="Y81" s="85">
        <v>13032.699999999999</v>
      </c>
      <c r="Z81" s="104">
        <v>11038.66</v>
      </c>
      <c r="AA81" s="56">
        <f t="shared" si="12"/>
        <v>1994.0399999999991</v>
      </c>
      <c r="AB81" s="112">
        <v>1584.9</v>
      </c>
      <c r="AC81" s="82">
        <v>473.13</v>
      </c>
      <c r="AD81" s="56">
        <f t="shared" si="13"/>
        <v>1111.77</v>
      </c>
      <c r="AE81" s="86"/>
      <c r="AF81" s="93"/>
      <c r="AG81" s="56">
        <f t="shared" si="14"/>
        <v>0</v>
      </c>
      <c r="AH81" s="87"/>
      <c r="AI81" s="87"/>
      <c r="AJ81" s="57">
        <f t="shared" si="15"/>
        <v>0</v>
      </c>
    </row>
    <row r="82" spans="1:36" x14ac:dyDescent="0.25">
      <c r="A82" s="33">
        <v>62</v>
      </c>
      <c r="B82" s="80" t="s">
        <v>99</v>
      </c>
      <c r="C82" s="88">
        <v>806.5</v>
      </c>
      <c r="D82" s="55">
        <f t="shared" si="1"/>
        <v>15485.5</v>
      </c>
      <c r="E82" s="56">
        <f t="shared" si="2"/>
        <v>15480.3</v>
      </c>
      <c r="F82" s="57">
        <f t="shared" si="3"/>
        <v>5.2000000000007276</v>
      </c>
      <c r="G82" s="59">
        <v>1072.0999999999999</v>
      </c>
      <c r="H82" s="118">
        <v>1066.9000000000001</v>
      </c>
      <c r="I82" s="62">
        <f t="shared" si="4"/>
        <v>5.1999999999998181</v>
      </c>
      <c r="J82" s="87"/>
      <c r="K82" s="87"/>
      <c r="L82" s="62">
        <f t="shared" si="5"/>
        <v>0</v>
      </c>
      <c r="M82" s="87"/>
      <c r="N82" s="87"/>
      <c r="O82" s="62">
        <f t="shared" si="6"/>
        <v>0</v>
      </c>
      <c r="P82" s="83">
        <v>14413.4</v>
      </c>
      <c r="Q82" s="83">
        <v>14413.4</v>
      </c>
      <c r="R82" s="62">
        <f t="shared" si="7"/>
        <v>0</v>
      </c>
      <c r="S82" s="109"/>
      <c r="T82" s="110"/>
      <c r="U82" s="64">
        <f t="shared" si="8"/>
        <v>0</v>
      </c>
      <c r="V82" s="55">
        <f t="shared" si="9"/>
        <v>16291.999999999998</v>
      </c>
      <c r="W82" s="56">
        <f t="shared" si="10"/>
        <v>12577.58</v>
      </c>
      <c r="X82" s="57">
        <f t="shared" si="11"/>
        <v>3714.4199999999983</v>
      </c>
      <c r="Y82" s="85">
        <v>14260.199999999999</v>
      </c>
      <c r="Z82" s="103">
        <v>11987.8</v>
      </c>
      <c r="AA82" s="56">
        <f t="shared" si="12"/>
        <v>2272.3999999999996</v>
      </c>
      <c r="AB82" s="113">
        <v>2031.8</v>
      </c>
      <c r="AC82" s="91">
        <v>589.78</v>
      </c>
      <c r="AD82" s="56">
        <f t="shared" si="13"/>
        <v>1442.02</v>
      </c>
      <c r="AE82" s="86"/>
      <c r="AF82" s="93"/>
      <c r="AG82" s="56">
        <f t="shared" si="14"/>
        <v>0</v>
      </c>
      <c r="AH82" s="87"/>
      <c r="AI82" s="87"/>
      <c r="AJ82" s="57">
        <f t="shared" si="15"/>
        <v>0</v>
      </c>
    </row>
    <row r="83" spans="1:36" x14ac:dyDescent="0.25">
      <c r="A83" s="33">
        <v>63</v>
      </c>
      <c r="B83" s="80" t="s">
        <v>100</v>
      </c>
      <c r="C83" s="88">
        <v>884.5</v>
      </c>
      <c r="D83" s="55">
        <f t="shared" si="1"/>
        <v>9044.4999999999982</v>
      </c>
      <c r="E83" s="56">
        <f t="shared" si="2"/>
        <v>9040.5999999999985</v>
      </c>
      <c r="F83" s="57">
        <f t="shared" si="3"/>
        <v>3.8999999999996362</v>
      </c>
      <c r="G83" s="59">
        <v>1169.3</v>
      </c>
      <c r="H83" s="119">
        <v>1165.4000000000001</v>
      </c>
      <c r="I83" s="62">
        <f t="shared" si="4"/>
        <v>3.8999999999998636</v>
      </c>
      <c r="J83" s="87"/>
      <c r="K83" s="87"/>
      <c r="L83" s="62">
        <f t="shared" si="5"/>
        <v>0</v>
      </c>
      <c r="M83" s="87"/>
      <c r="N83" s="87"/>
      <c r="O83" s="62">
        <f t="shared" si="6"/>
        <v>0</v>
      </c>
      <c r="P83" s="83">
        <v>7853.9</v>
      </c>
      <c r="Q83" s="83">
        <v>7853.9</v>
      </c>
      <c r="R83" s="62">
        <f t="shared" si="7"/>
        <v>0</v>
      </c>
      <c r="S83" s="107">
        <v>21.3</v>
      </c>
      <c r="T83" s="108">
        <v>21.3</v>
      </c>
      <c r="U83" s="64">
        <f t="shared" si="8"/>
        <v>0</v>
      </c>
      <c r="V83" s="55">
        <f t="shared" si="9"/>
        <v>9907.6999999999989</v>
      </c>
      <c r="W83" s="56">
        <f t="shared" si="10"/>
        <v>8493.2000000000007</v>
      </c>
      <c r="X83" s="57">
        <f t="shared" si="11"/>
        <v>1414.4999999999982</v>
      </c>
      <c r="Y83" s="85">
        <v>8373.2999999999993</v>
      </c>
      <c r="Z83" s="104">
        <v>7893.13</v>
      </c>
      <c r="AA83" s="56">
        <f t="shared" si="12"/>
        <v>480.16999999999916</v>
      </c>
      <c r="AB83" s="112">
        <v>1534.4</v>
      </c>
      <c r="AC83" s="82">
        <v>600.07000000000005</v>
      </c>
      <c r="AD83" s="56">
        <f t="shared" si="13"/>
        <v>934.33</v>
      </c>
      <c r="AE83" s="86"/>
      <c r="AF83" s="93"/>
      <c r="AG83" s="56">
        <f t="shared" si="14"/>
        <v>0</v>
      </c>
      <c r="AH83" s="87"/>
      <c r="AI83" s="87"/>
      <c r="AJ83" s="57">
        <f t="shared" si="15"/>
        <v>0</v>
      </c>
    </row>
    <row r="84" spans="1:36" x14ac:dyDescent="0.25">
      <c r="A84" s="33">
        <v>64</v>
      </c>
      <c r="B84" s="80" t="s">
        <v>101</v>
      </c>
      <c r="C84" s="88">
        <v>279.60000000000002</v>
      </c>
      <c r="D84" s="55">
        <f t="shared" si="1"/>
        <v>7914.41</v>
      </c>
      <c r="E84" s="56">
        <f t="shared" si="2"/>
        <v>7911.61</v>
      </c>
      <c r="F84" s="57">
        <f t="shared" si="3"/>
        <v>2.8000000000001819</v>
      </c>
      <c r="G84" s="59">
        <v>1285</v>
      </c>
      <c r="H84" s="119">
        <v>1282.2</v>
      </c>
      <c r="I84" s="62">
        <f t="shared" si="4"/>
        <v>2.7999999999999545</v>
      </c>
      <c r="J84" s="87"/>
      <c r="K84" s="87"/>
      <c r="L84" s="62">
        <f t="shared" si="5"/>
        <v>0</v>
      </c>
      <c r="M84" s="87"/>
      <c r="N84" s="87"/>
      <c r="O84" s="62">
        <f t="shared" si="6"/>
        <v>0</v>
      </c>
      <c r="P84" s="83">
        <v>6527.5</v>
      </c>
      <c r="Q84" s="83">
        <v>6527.5</v>
      </c>
      <c r="R84" s="62">
        <f t="shared" si="7"/>
        <v>0</v>
      </c>
      <c r="S84" s="107">
        <v>101.91</v>
      </c>
      <c r="T84" s="108">
        <v>101.91</v>
      </c>
      <c r="U84" s="64">
        <f t="shared" si="8"/>
        <v>0</v>
      </c>
      <c r="V84" s="55">
        <f t="shared" si="9"/>
        <v>8092.0999999999995</v>
      </c>
      <c r="W84" s="56">
        <f t="shared" si="10"/>
        <v>7521.41</v>
      </c>
      <c r="X84" s="57">
        <f t="shared" si="11"/>
        <v>570.6899999999996</v>
      </c>
      <c r="Y84" s="85">
        <v>7075.9</v>
      </c>
      <c r="Z84" s="104">
        <v>6904.4</v>
      </c>
      <c r="AA84" s="56">
        <f t="shared" si="12"/>
        <v>171.5</v>
      </c>
      <c r="AB84" s="112">
        <v>1016.2</v>
      </c>
      <c r="AC84" s="82">
        <v>617.01</v>
      </c>
      <c r="AD84" s="56">
        <f t="shared" si="13"/>
        <v>399.19000000000005</v>
      </c>
      <c r="AE84" s="86"/>
      <c r="AF84" s="93"/>
      <c r="AG84" s="56">
        <f t="shared" si="14"/>
        <v>0</v>
      </c>
      <c r="AH84" s="87"/>
      <c r="AI84" s="87"/>
      <c r="AJ84" s="57">
        <f t="shared" si="15"/>
        <v>0</v>
      </c>
    </row>
    <row r="85" spans="1:36" x14ac:dyDescent="0.25">
      <c r="A85" s="33">
        <v>65</v>
      </c>
      <c r="B85" s="80" t="s">
        <v>102</v>
      </c>
      <c r="C85" s="88">
        <v>119.19999999999999</v>
      </c>
      <c r="D85" s="55">
        <f t="shared" si="1"/>
        <v>6056.4</v>
      </c>
      <c r="E85" s="56">
        <f t="shared" si="2"/>
        <v>6055</v>
      </c>
      <c r="F85" s="57">
        <f t="shared" si="3"/>
        <v>1.3999999999996362</v>
      </c>
      <c r="G85" s="59">
        <v>987.40000000000009</v>
      </c>
      <c r="H85" s="119">
        <v>986</v>
      </c>
      <c r="I85" s="62">
        <f t="shared" si="4"/>
        <v>1.4000000000000909</v>
      </c>
      <c r="J85" s="87"/>
      <c r="K85" s="87"/>
      <c r="L85" s="62">
        <f t="shared" si="5"/>
        <v>0</v>
      </c>
      <c r="M85" s="87"/>
      <c r="N85" s="87"/>
      <c r="O85" s="62">
        <f t="shared" si="6"/>
        <v>0</v>
      </c>
      <c r="P85" s="83">
        <v>5069</v>
      </c>
      <c r="Q85" s="83">
        <v>5069</v>
      </c>
      <c r="R85" s="62">
        <f t="shared" si="7"/>
        <v>0</v>
      </c>
      <c r="S85" s="107"/>
      <c r="T85" s="108"/>
      <c r="U85" s="64">
        <f t="shared" si="8"/>
        <v>0</v>
      </c>
      <c r="V85" s="55">
        <f t="shared" si="9"/>
        <v>6175.6</v>
      </c>
      <c r="W85" s="56">
        <f t="shared" si="10"/>
        <v>5478.25</v>
      </c>
      <c r="X85" s="57">
        <f t="shared" si="11"/>
        <v>697.35000000000036</v>
      </c>
      <c r="Y85" s="85">
        <v>5377.1</v>
      </c>
      <c r="Z85" s="104">
        <v>5084.03</v>
      </c>
      <c r="AA85" s="56">
        <f t="shared" si="12"/>
        <v>293.07000000000062</v>
      </c>
      <c r="AB85" s="112">
        <v>798.5</v>
      </c>
      <c r="AC85" s="82">
        <v>394.22</v>
      </c>
      <c r="AD85" s="56">
        <f t="shared" si="13"/>
        <v>404.28</v>
      </c>
      <c r="AE85" s="86"/>
      <c r="AF85" s="93"/>
      <c r="AG85" s="56">
        <f t="shared" si="14"/>
        <v>0</v>
      </c>
      <c r="AH85" s="87"/>
      <c r="AI85" s="87"/>
      <c r="AJ85" s="57">
        <f t="shared" si="15"/>
        <v>0</v>
      </c>
    </row>
    <row r="86" spans="1:36" x14ac:dyDescent="0.25">
      <c r="A86" s="33">
        <v>66</v>
      </c>
      <c r="B86" s="80" t="s">
        <v>103</v>
      </c>
      <c r="C86" s="88">
        <v>334.4</v>
      </c>
      <c r="D86" s="55">
        <f t="shared" ref="D86:D149" si="16">SUM(G86+J86+M86+P86+S86)</f>
        <v>8760.7200000000012</v>
      </c>
      <c r="E86" s="56">
        <f t="shared" ref="E86:E149" si="17">SUM(H86+K86+N86+Q86+T86)</f>
        <v>8757.6200000000008</v>
      </c>
      <c r="F86" s="57">
        <f t="shared" ref="F86:F149" si="18">D86-E86</f>
        <v>3.1000000000003638</v>
      </c>
      <c r="G86" s="59">
        <v>1069.1000000000001</v>
      </c>
      <c r="H86" s="119">
        <v>1066</v>
      </c>
      <c r="I86" s="62">
        <f t="shared" ref="I86:I149" si="19">G86-H86</f>
        <v>3.1000000000001364</v>
      </c>
      <c r="J86" s="87"/>
      <c r="K86" s="87"/>
      <c r="L86" s="62">
        <f t="shared" ref="L86:L149" si="20">J86-K86</f>
        <v>0</v>
      </c>
      <c r="M86" s="87"/>
      <c r="N86" s="87"/>
      <c r="O86" s="62">
        <f t="shared" ref="O86:O149" si="21">M86-N86</f>
        <v>0</v>
      </c>
      <c r="P86" s="83">
        <v>7026.3</v>
      </c>
      <c r="Q86" s="83">
        <v>7026.3</v>
      </c>
      <c r="R86" s="62">
        <f t="shared" ref="R86:R149" si="22">P86-Q86</f>
        <v>0</v>
      </c>
      <c r="S86" s="107">
        <v>665.32</v>
      </c>
      <c r="T86" s="108">
        <v>665.32</v>
      </c>
      <c r="U86" s="64">
        <f t="shared" ref="U86:U149" si="23">S86-T86</f>
        <v>0</v>
      </c>
      <c r="V86" s="55">
        <f t="shared" ref="V86:V149" si="24">SUM(Y86+AB86+AE86+AH86)</f>
        <v>8429.8000000000011</v>
      </c>
      <c r="W86" s="56">
        <f t="shared" ref="W86:W149" si="25">SUM(Z86+AC86+AF86+AI86)</f>
        <v>7572.29</v>
      </c>
      <c r="X86" s="57">
        <f t="shared" ref="X86:X149" si="26">V86-W86</f>
        <v>857.51000000000113</v>
      </c>
      <c r="Y86" s="85">
        <v>7175.4000000000005</v>
      </c>
      <c r="Z86" s="104">
        <v>6813.49</v>
      </c>
      <c r="AA86" s="56">
        <f t="shared" ref="AA86:AA149" si="27">Y86-Z86</f>
        <v>361.91000000000076</v>
      </c>
      <c r="AB86" s="112">
        <v>1254.4000000000001</v>
      </c>
      <c r="AC86" s="82">
        <v>758.8</v>
      </c>
      <c r="AD86" s="56">
        <f t="shared" ref="AD86:AD149" si="28">AB86-AC86</f>
        <v>495.60000000000014</v>
      </c>
      <c r="AE86" s="86"/>
      <c r="AF86" s="93"/>
      <c r="AG86" s="56">
        <f t="shared" ref="AG86:AG149" si="29">AE86-AF86</f>
        <v>0</v>
      </c>
      <c r="AH86" s="87"/>
      <c r="AI86" s="87"/>
      <c r="AJ86" s="57">
        <f t="shared" ref="AJ86:AJ149" si="30">AH86-AI86</f>
        <v>0</v>
      </c>
    </row>
    <row r="87" spans="1:36" x14ac:dyDescent="0.25">
      <c r="A87" s="33">
        <v>67</v>
      </c>
      <c r="B87" s="80" t="s">
        <v>104</v>
      </c>
      <c r="C87" s="88">
        <v>308.8</v>
      </c>
      <c r="D87" s="55">
        <f t="shared" si="16"/>
        <v>9090.4</v>
      </c>
      <c r="E87" s="56">
        <f t="shared" si="17"/>
        <v>9087.8000000000011</v>
      </c>
      <c r="F87" s="57">
        <f t="shared" si="18"/>
        <v>2.5999999999985448</v>
      </c>
      <c r="G87" s="59">
        <v>1550.3</v>
      </c>
      <c r="H87" s="119">
        <v>1547.7</v>
      </c>
      <c r="I87" s="62">
        <f t="shared" si="19"/>
        <v>2.5999999999999091</v>
      </c>
      <c r="J87" s="87"/>
      <c r="K87" s="87"/>
      <c r="L87" s="62">
        <f t="shared" si="20"/>
        <v>0</v>
      </c>
      <c r="M87" s="87"/>
      <c r="N87" s="87"/>
      <c r="O87" s="62">
        <f t="shared" si="21"/>
        <v>0</v>
      </c>
      <c r="P87" s="83">
        <v>7540.1</v>
      </c>
      <c r="Q87" s="83">
        <v>7540.1</v>
      </c>
      <c r="R87" s="62">
        <f t="shared" si="22"/>
        <v>0</v>
      </c>
      <c r="S87" s="107"/>
      <c r="T87" s="108"/>
      <c r="U87" s="64">
        <f t="shared" si="23"/>
        <v>0</v>
      </c>
      <c r="V87" s="55">
        <f t="shared" si="24"/>
        <v>9399.1999999999989</v>
      </c>
      <c r="W87" s="56">
        <f t="shared" si="25"/>
        <v>8338.11</v>
      </c>
      <c r="X87" s="57">
        <f t="shared" si="26"/>
        <v>1061.0899999999983</v>
      </c>
      <c r="Y87" s="85">
        <v>8755.1999999999989</v>
      </c>
      <c r="Z87" s="104">
        <v>7954.33</v>
      </c>
      <c r="AA87" s="56">
        <f t="shared" si="27"/>
        <v>800.86999999999898</v>
      </c>
      <c r="AB87" s="112">
        <v>644</v>
      </c>
      <c r="AC87" s="82">
        <v>383.78</v>
      </c>
      <c r="AD87" s="56">
        <f t="shared" si="28"/>
        <v>260.22000000000003</v>
      </c>
      <c r="AE87" s="86"/>
      <c r="AF87" s="93"/>
      <c r="AG87" s="56">
        <f t="shared" si="29"/>
        <v>0</v>
      </c>
      <c r="AH87" s="87"/>
      <c r="AI87" s="87"/>
      <c r="AJ87" s="57">
        <f t="shared" si="30"/>
        <v>0</v>
      </c>
    </row>
    <row r="88" spans="1:36" x14ac:dyDescent="0.25">
      <c r="A88" s="33">
        <v>68</v>
      </c>
      <c r="B88" s="80" t="s">
        <v>105</v>
      </c>
      <c r="C88" s="88">
        <v>452.59999999999997</v>
      </c>
      <c r="D88" s="55">
        <f t="shared" si="16"/>
        <v>11030.859999999999</v>
      </c>
      <c r="E88" s="56">
        <f t="shared" si="17"/>
        <v>11027.16</v>
      </c>
      <c r="F88" s="57">
        <f t="shared" si="18"/>
        <v>3.6999999999989086</v>
      </c>
      <c r="G88" s="59">
        <v>1498.3999999999999</v>
      </c>
      <c r="H88" s="101">
        <v>1494.7</v>
      </c>
      <c r="I88" s="62">
        <f t="shared" si="19"/>
        <v>3.6999999999998181</v>
      </c>
      <c r="J88" s="87"/>
      <c r="K88" s="87"/>
      <c r="L88" s="62">
        <f t="shared" si="20"/>
        <v>0</v>
      </c>
      <c r="M88" s="87"/>
      <c r="N88" s="87"/>
      <c r="O88" s="62">
        <f t="shared" si="21"/>
        <v>0</v>
      </c>
      <c r="P88" s="83">
        <v>9500.4</v>
      </c>
      <c r="Q88" s="83">
        <v>9500.4</v>
      </c>
      <c r="R88" s="62">
        <f t="shared" si="22"/>
        <v>0</v>
      </c>
      <c r="S88" s="107">
        <v>32.06</v>
      </c>
      <c r="T88" s="108">
        <v>32.06</v>
      </c>
      <c r="U88" s="64">
        <f t="shared" si="23"/>
        <v>0</v>
      </c>
      <c r="V88" s="55">
        <f t="shared" si="24"/>
        <v>11451.399999999998</v>
      </c>
      <c r="W88" s="56">
        <f t="shared" si="25"/>
        <v>10163.719999999999</v>
      </c>
      <c r="X88" s="57">
        <f t="shared" si="26"/>
        <v>1287.6799999999985</v>
      </c>
      <c r="Y88" s="85">
        <v>9786.4999999999982</v>
      </c>
      <c r="Z88" s="104">
        <v>9217.23</v>
      </c>
      <c r="AA88" s="56">
        <f t="shared" si="27"/>
        <v>569.26999999999862</v>
      </c>
      <c r="AB88" s="113">
        <v>1664.9</v>
      </c>
      <c r="AC88" s="91">
        <v>946.49</v>
      </c>
      <c r="AD88" s="56">
        <f t="shared" si="28"/>
        <v>718.41000000000008</v>
      </c>
      <c r="AE88" s="86"/>
      <c r="AF88" s="93"/>
      <c r="AG88" s="56">
        <f t="shared" si="29"/>
        <v>0</v>
      </c>
      <c r="AH88" s="87"/>
      <c r="AI88" s="87"/>
      <c r="AJ88" s="57">
        <f t="shared" si="30"/>
        <v>0</v>
      </c>
    </row>
    <row r="89" spans="1:36" x14ac:dyDescent="0.25">
      <c r="A89" s="33">
        <v>69</v>
      </c>
      <c r="B89" s="80" t="s">
        <v>106</v>
      </c>
      <c r="C89" s="88">
        <v>160.69999999999999</v>
      </c>
      <c r="D89" s="55">
        <f t="shared" si="16"/>
        <v>7717.93</v>
      </c>
      <c r="E89" s="56">
        <f t="shared" si="17"/>
        <v>7670.5499999999993</v>
      </c>
      <c r="F89" s="57">
        <f t="shared" si="18"/>
        <v>47.380000000001019</v>
      </c>
      <c r="G89" s="59">
        <v>1588</v>
      </c>
      <c r="H89" s="101">
        <v>1585.6</v>
      </c>
      <c r="I89" s="62">
        <f t="shared" si="19"/>
        <v>2.4000000000000909</v>
      </c>
      <c r="J89" s="87"/>
      <c r="K89" s="87"/>
      <c r="L89" s="62">
        <f t="shared" si="20"/>
        <v>0</v>
      </c>
      <c r="M89" s="87"/>
      <c r="N89" s="87"/>
      <c r="O89" s="62">
        <f t="shared" si="21"/>
        <v>0</v>
      </c>
      <c r="P89" s="83">
        <v>5909.8</v>
      </c>
      <c r="Q89" s="83">
        <v>5909.8</v>
      </c>
      <c r="R89" s="62">
        <f t="shared" si="22"/>
        <v>0</v>
      </c>
      <c r="S89" s="107">
        <v>220.13</v>
      </c>
      <c r="T89" s="108">
        <v>175.15</v>
      </c>
      <c r="U89" s="64">
        <f t="shared" si="23"/>
        <v>44.97999999999999</v>
      </c>
      <c r="V89" s="55">
        <f t="shared" si="24"/>
        <v>7658.5</v>
      </c>
      <c r="W89" s="56">
        <f t="shared" si="25"/>
        <v>6936.24</v>
      </c>
      <c r="X89" s="57">
        <f t="shared" si="26"/>
        <v>722.26000000000022</v>
      </c>
      <c r="Y89" s="85">
        <v>6954</v>
      </c>
      <c r="Z89" s="104">
        <v>6508.13</v>
      </c>
      <c r="AA89" s="56">
        <f t="shared" si="27"/>
        <v>445.86999999999989</v>
      </c>
      <c r="AB89" s="113">
        <v>704.5</v>
      </c>
      <c r="AC89" s="91">
        <v>428.11</v>
      </c>
      <c r="AD89" s="56">
        <f t="shared" si="28"/>
        <v>276.39</v>
      </c>
      <c r="AE89" s="86"/>
      <c r="AF89" s="93"/>
      <c r="AG89" s="56">
        <f t="shared" si="29"/>
        <v>0</v>
      </c>
      <c r="AH89" s="87"/>
      <c r="AI89" s="87"/>
      <c r="AJ89" s="57">
        <f t="shared" si="30"/>
        <v>0</v>
      </c>
    </row>
    <row r="90" spans="1:36" x14ac:dyDescent="0.25">
      <c r="A90" s="33">
        <v>70</v>
      </c>
      <c r="B90" s="80" t="s">
        <v>107</v>
      </c>
      <c r="C90" s="88">
        <v>95.3</v>
      </c>
      <c r="D90" s="55">
        <f t="shared" si="16"/>
        <v>10015.599999999999</v>
      </c>
      <c r="E90" s="56">
        <f t="shared" si="17"/>
        <v>10012</v>
      </c>
      <c r="F90" s="57">
        <f t="shared" si="18"/>
        <v>3.5999999999985448</v>
      </c>
      <c r="G90" s="59">
        <v>856.3</v>
      </c>
      <c r="H90" s="121">
        <v>852.7</v>
      </c>
      <c r="I90" s="62">
        <f t="shared" si="19"/>
        <v>3.5999999999999091</v>
      </c>
      <c r="J90" s="87"/>
      <c r="K90" s="87"/>
      <c r="L90" s="62">
        <f t="shared" si="20"/>
        <v>0</v>
      </c>
      <c r="M90" s="87"/>
      <c r="N90" s="87"/>
      <c r="O90" s="62">
        <f t="shared" si="21"/>
        <v>0</v>
      </c>
      <c r="P90" s="83">
        <v>9159.2999999999993</v>
      </c>
      <c r="Q90" s="83">
        <v>9159.2999999999993</v>
      </c>
      <c r="R90" s="62">
        <f t="shared" si="22"/>
        <v>0</v>
      </c>
      <c r="S90" s="107"/>
      <c r="T90" s="108"/>
      <c r="U90" s="64">
        <f t="shared" si="23"/>
        <v>0</v>
      </c>
      <c r="V90" s="55">
        <f t="shared" si="24"/>
        <v>10110.9</v>
      </c>
      <c r="W90" s="56">
        <f t="shared" si="25"/>
        <v>8869.32</v>
      </c>
      <c r="X90" s="57">
        <f t="shared" si="26"/>
        <v>1241.58</v>
      </c>
      <c r="Y90" s="85">
        <v>9239.4</v>
      </c>
      <c r="Z90" s="104">
        <v>8678.7099999999991</v>
      </c>
      <c r="AA90" s="56">
        <f t="shared" si="27"/>
        <v>560.69000000000051</v>
      </c>
      <c r="AB90" s="113">
        <v>871.5</v>
      </c>
      <c r="AC90" s="91">
        <v>190.61</v>
      </c>
      <c r="AD90" s="56">
        <f t="shared" si="28"/>
        <v>680.89</v>
      </c>
      <c r="AE90" s="86"/>
      <c r="AF90" s="93"/>
      <c r="AG90" s="56">
        <f t="shared" si="29"/>
        <v>0</v>
      </c>
      <c r="AH90" s="87"/>
      <c r="AI90" s="87"/>
      <c r="AJ90" s="57">
        <f t="shared" si="30"/>
        <v>0</v>
      </c>
    </row>
    <row r="91" spans="1:36" x14ac:dyDescent="0.25">
      <c r="A91" s="33">
        <v>71</v>
      </c>
      <c r="B91" s="80" t="s">
        <v>108</v>
      </c>
      <c r="C91" s="88">
        <v>1125.3</v>
      </c>
      <c r="D91" s="55">
        <f t="shared" si="16"/>
        <v>11320.400000000001</v>
      </c>
      <c r="E91" s="56">
        <f t="shared" si="17"/>
        <v>11316</v>
      </c>
      <c r="F91" s="57">
        <f t="shared" si="18"/>
        <v>4.4000000000014552</v>
      </c>
      <c r="G91" s="59">
        <v>1419.2</v>
      </c>
      <c r="H91" s="121">
        <v>1414.8</v>
      </c>
      <c r="I91" s="62">
        <f t="shared" si="19"/>
        <v>4.4000000000000909</v>
      </c>
      <c r="J91" s="87"/>
      <c r="K91" s="87"/>
      <c r="L91" s="62">
        <f t="shared" si="20"/>
        <v>0</v>
      </c>
      <c r="M91" s="87"/>
      <c r="N91" s="87"/>
      <c r="O91" s="62">
        <f t="shared" si="21"/>
        <v>0</v>
      </c>
      <c r="P91" s="83">
        <v>9901.2000000000007</v>
      </c>
      <c r="Q91" s="83">
        <v>9901.2000000000007</v>
      </c>
      <c r="R91" s="62">
        <f t="shared" si="22"/>
        <v>0</v>
      </c>
      <c r="S91" s="109"/>
      <c r="T91" s="110"/>
      <c r="U91" s="64">
        <f t="shared" si="23"/>
        <v>0</v>
      </c>
      <c r="V91" s="55">
        <f t="shared" si="24"/>
        <v>12445.7</v>
      </c>
      <c r="W91" s="56">
        <f t="shared" si="25"/>
        <v>11226.52</v>
      </c>
      <c r="X91" s="57">
        <f t="shared" si="26"/>
        <v>1219.1800000000003</v>
      </c>
      <c r="Y91" s="85">
        <v>9702.7000000000007</v>
      </c>
      <c r="Z91" s="104">
        <v>9502.6200000000008</v>
      </c>
      <c r="AA91" s="56">
        <f t="shared" si="27"/>
        <v>200.07999999999993</v>
      </c>
      <c r="AB91" s="112">
        <v>2743</v>
      </c>
      <c r="AC91" s="82">
        <v>1723.9</v>
      </c>
      <c r="AD91" s="56">
        <f t="shared" si="28"/>
        <v>1019.0999999999999</v>
      </c>
      <c r="AE91" s="86"/>
      <c r="AF91" s="93"/>
      <c r="AG91" s="56">
        <f t="shared" si="29"/>
        <v>0</v>
      </c>
      <c r="AH91" s="87"/>
      <c r="AI91" s="87"/>
      <c r="AJ91" s="57">
        <f t="shared" si="30"/>
        <v>0</v>
      </c>
    </row>
    <row r="92" spans="1:36" x14ac:dyDescent="0.25">
      <c r="A92" s="33">
        <v>72</v>
      </c>
      <c r="B92" s="80" t="s">
        <v>109</v>
      </c>
      <c r="C92" s="88">
        <v>1271.8000000000002</v>
      </c>
      <c r="D92" s="55">
        <f t="shared" si="16"/>
        <v>10088.130000000001</v>
      </c>
      <c r="E92" s="56">
        <f t="shared" si="17"/>
        <v>10084.93</v>
      </c>
      <c r="F92" s="57">
        <f t="shared" si="18"/>
        <v>3.2000000000007276</v>
      </c>
      <c r="G92" s="59">
        <v>193.2</v>
      </c>
      <c r="H92" s="122">
        <v>190</v>
      </c>
      <c r="I92" s="62">
        <f t="shared" si="19"/>
        <v>3.1999999999999886</v>
      </c>
      <c r="J92" s="87"/>
      <c r="K92" s="87"/>
      <c r="L92" s="62">
        <f t="shared" si="20"/>
        <v>0</v>
      </c>
      <c r="M92" s="87"/>
      <c r="N92" s="87"/>
      <c r="O92" s="62">
        <f t="shared" si="21"/>
        <v>0</v>
      </c>
      <c r="P92" s="83">
        <v>9869.6</v>
      </c>
      <c r="Q92" s="83">
        <v>9869.6</v>
      </c>
      <c r="R92" s="62">
        <f t="shared" si="22"/>
        <v>0</v>
      </c>
      <c r="S92" s="107">
        <v>25.33</v>
      </c>
      <c r="T92" s="108">
        <v>25.33</v>
      </c>
      <c r="U92" s="64">
        <f t="shared" si="23"/>
        <v>0</v>
      </c>
      <c r="V92" s="55">
        <f t="shared" si="24"/>
        <v>11334.6</v>
      </c>
      <c r="W92" s="56">
        <f t="shared" si="25"/>
        <v>9598.34</v>
      </c>
      <c r="X92" s="57">
        <f t="shared" si="26"/>
        <v>1736.2600000000002</v>
      </c>
      <c r="Y92" s="85">
        <v>8842</v>
      </c>
      <c r="Z92" s="104">
        <v>8718.39</v>
      </c>
      <c r="AA92" s="56">
        <f t="shared" si="27"/>
        <v>123.61000000000058</v>
      </c>
      <c r="AB92" s="112">
        <v>2492.6000000000004</v>
      </c>
      <c r="AC92" s="82">
        <v>879.95</v>
      </c>
      <c r="AD92" s="56">
        <f t="shared" si="28"/>
        <v>1612.6500000000003</v>
      </c>
      <c r="AE92" s="86"/>
      <c r="AF92" s="93"/>
      <c r="AG92" s="56">
        <f t="shared" si="29"/>
        <v>0</v>
      </c>
      <c r="AH92" s="87"/>
      <c r="AI92" s="87"/>
      <c r="AJ92" s="57">
        <f t="shared" si="30"/>
        <v>0</v>
      </c>
    </row>
    <row r="93" spans="1:36" x14ac:dyDescent="0.25">
      <c r="A93" s="33">
        <v>73</v>
      </c>
      <c r="B93" s="80" t="s">
        <v>110</v>
      </c>
      <c r="C93" s="88">
        <v>439</v>
      </c>
      <c r="D93" s="55">
        <f t="shared" si="16"/>
        <v>10255.199999999999</v>
      </c>
      <c r="E93" s="56">
        <f t="shared" si="17"/>
        <v>10251.6</v>
      </c>
      <c r="F93" s="57">
        <f t="shared" si="18"/>
        <v>3.5999999999985448</v>
      </c>
      <c r="G93" s="59">
        <v>1408.8</v>
      </c>
      <c r="H93" s="122">
        <v>1405.2</v>
      </c>
      <c r="I93" s="62">
        <f t="shared" si="19"/>
        <v>3.5999999999999091</v>
      </c>
      <c r="J93" s="87"/>
      <c r="K93" s="87"/>
      <c r="L93" s="62">
        <f t="shared" si="20"/>
        <v>0</v>
      </c>
      <c r="M93" s="87"/>
      <c r="N93" s="87"/>
      <c r="O93" s="62">
        <f t="shared" si="21"/>
        <v>0</v>
      </c>
      <c r="P93" s="83">
        <v>8846.4</v>
      </c>
      <c r="Q93" s="83">
        <v>8846.4</v>
      </c>
      <c r="R93" s="62">
        <f t="shared" si="22"/>
        <v>0</v>
      </c>
      <c r="S93" s="107"/>
      <c r="T93" s="108"/>
      <c r="U93" s="64">
        <f t="shared" si="23"/>
        <v>0</v>
      </c>
      <c r="V93" s="55">
        <f t="shared" si="24"/>
        <v>10694.2</v>
      </c>
      <c r="W93" s="56">
        <f t="shared" si="25"/>
        <v>9611.0300000000007</v>
      </c>
      <c r="X93" s="57">
        <f t="shared" si="26"/>
        <v>1083.17</v>
      </c>
      <c r="Y93" s="85">
        <v>9372.5</v>
      </c>
      <c r="Z93" s="104">
        <v>8961.2000000000007</v>
      </c>
      <c r="AA93" s="56">
        <f t="shared" si="27"/>
        <v>411.29999999999927</v>
      </c>
      <c r="AB93" s="112">
        <v>1321.7</v>
      </c>
      <c r="AC93" s="82">
        <v>649.83000000000004</v>
      </c>
      <c r="AD93" s="56">
        <f t="shared" si="28"/>
        <v>671.87</v>
      </c>
      <c r="AE93" s="86"/>
      <c r="AF93" s="93"/>
      <c r="AG93" s="56">
        <f t="shared" si="29"/>
        <v>0</v>
      </c>
      <c r="AH93" s="87"/>
      <c r="AI93" s="87"/>
      <c r="AJ93" s="57">
        <f t="shared" si="30"/>
        <v>0</v>
      </c>
    </row>
    <row r="94" spans="1:36" x14ac:dyDescent="0.25">
      <c r="A94" s="33">
        <v>74</v>
      </c>
      <c r="B94" s="80" t="s">
        <v>111</v>
      </c>
      <c r="C94" s="88">
        <v>386.6</v>
      </c>
      <c r="D94" s="55">
        <f t="shared" si="16"/>
        <v>8355.2000000000007</v>
      </c>
      <c r="E94" s="56">
        <f t="shared" si="17"/>
        <v>8352.5</v>
      </c>
      <c r="F94" s="57">
        <f t="shared" si="18"/>
        <v>2.7000000000007276</v>
      </c>
      <c r="G94" s="59">
        <v>696.3</v>
      </c>
      <c r="H94" s="122">
        <v>693.6</v>
      </c>
      <c r="I94" s="62">
        <f t="shared" si="19"/>
        <v>2.6999999999999318</v>
      </c>
      <c r="J94" s="87"/>
      <c r="K94" s="87"/>
      <c r="L94" s="62">
        <f t="shared" si="20"/>
        <v>0</v>
      </c>
      <c r="M94" s="87"/>
      <c r="N94" s="87"/>
      <c r="O94" s="62">
        <f t="shared" si="21"/>
        <v>0</v>
      </c>
      <c r="P94" s="83">
        <v>7658.9000000000005</v>
      </c>
      <c r="Q94" s="83">
        <v>7658.9000000000005</v>
      </c>
      <c r="R94" s="62">
        <f t="shared" si="22"/>
        <v>0</v>
      </c>
      <c r="S94" s="107"/>
      <c r="T94" s="108"/>
      <c r="U94" s="64">
        <f t="shared" si="23"/>
        <v>0</v>
      </c>
      <c r="V94" s="55">
        <f t="shared" si="24"/>
        <v>8741.8000000000011</v>
      </c>
      <c r="W94" s="56">
        <f t="shared" si="25"/>
        <v>8382.2099999999991</v>
      </c>
      <c r="X94" s="57">
        <f t="shared" si="26"/>
        <v>359.59000000000196</v>
      </c>
      <c r="Y94" s="85">
        <v>7489.9000000000005</v>
      </c>
      <c r="Z94" s="104">
        <v>7442.44</v>
      </c>
      <c r="AA94" s="56">
        <f t="shared" si="27"/>
        <v>47.460000000000946</v>
      </c>
      <c r="AB94" s="113">
        <v>1251.9000000000001</v>
      </c>
      <c r="AC94" s="91">
        <v>939.7700000000001</v>
      </c>
      <c r="AD94" s="56">
        <f t="shared" si="28"/>
        <v>312.13</v>
      </c>
      <c r="AE94" s="86"/>
      <c r="AF94" s="93"/>
      <c r="AG94" s="56">
        <f t="shared" si="29"/>
        <v>0</v>
      </c>
      <c r="AH94" s="87"/>
      <c r="AI94" s="87"/>
      <c r="AJ94" s="57">
        <f t="shared" si="30"/>
        <v>0</v>
      </c>
    </row>
    <row r="95" spans="1:36" x14ac:dyDescent="0.25">
      <c r="A95" s="33">
        <v>75</v>
      </c>
      <c r="B95" s="80" t="s">
        <v>112</v>
      </c>
      <c r="C95" s="88">
        <v>195</v>
      </c>
      <c r="D95" s="55">
        <f t="shared" si="16"/>
        <v>6937.6</v>
      </c>
      <c r="E95" s="56">
        <f t="shared" si="17"/>
        <v>6935.1</v>
      </c>
      <c r="F95" s="57">
        <f t="shared" si="18"/>
        <v>2.5</v>
      </c>
      <c r="G95" s="59">
        <v>634.6</v>
      </c>
      <c r="H95" s="122">
        <v>632.1</v>
      </c>
      <c r="I95" s="62">
        <f t="shared" si="19"/>
        <v>2.5</v>
      </c>
      <c r="J95" s="87"/>
      <c r="K95" s="87"/>
      <c r="L95" s="62">
        <f t="shared" si="20"/>
        <v>0</v>
      </c>
      <c r="M95" s="87"/>
      <c r="N95" s="87"/>
      <c r="O95" s="62">
        <f t="shared" si="21"/>
        <v>0</v>
      </c>
      <c r="P95" s="83">
        <v>6303</v>
      </c>
      <c r="Q95" s="83">
        <v>6303</v>
      </c>
      <c r="R95" s="62">
        <f t="shared" si="22"/>
        <v>0</v>
      </c>
      <c r="S95" s="109"/>
      <c r="T95" s="110"/>
      <c r="U95" s="64">
        <f t="shared" si="23"/>
        <v>0</v>
      </c>
      <c r="V95" s="55">
        <f t="shared" si="24"/>
        <v>7132.6000000000013</v>
      </c>
      <c r="W95" s="56">
        <f t="shared" si="25"/>
        <v>6745.08</v>
      </c>
      <c r="X95" s="57">
        <f t="shared" si="26"/>
        <v>387.52000000000135</v>
      </c>
      <c r="Y95" s="85">
        <v>6715.5000000000009</v>
      </c>
      <c r="Z95" s="104">
        <v>6632.39</v>
      </c>
      <c r="AA95" s="56">
        <f t="shared" si="27"/>
        <v>83.110000000000582</v>
      </c>
      <c r="AB95" s="112">
        <v>417.1</v>
      </c>
      <c r="AC95" s="82">
        <v>112.69</v>
      </c>
      <c r="AD95" s="56">
        <f t="shared" si="28"/>
        <v>304.41000000000003</v>
      </c>
      <c r="AE95" s="86"/>
      <c r="AF95" s="93"/>
      <c r="AG95" s="56">
        <f t="shared" si="29"/>
        <v>0</v>
      </c>
      <c r="AH95" s="87"/>
      <c r="AI95" s="87"/>
      <c r="AJ95" s="57">
        <f t="shared" si="30"/>
        <v>0</v>
      </c>
    </row>
    <row r="96" spans="1:36" ht="14.25" thickBot="1" x14ac:dyDescent="0.3">
      <c r="A96" s="33">
        <v>76</v>
      </c>
      <c r="B96" s="80" t="s">
        <v>113</v>
      </c>
      <c r="C96" s="88">
        <v>1675.3</v>
      </c>
      <c r="D96" s="55">
        <f t="shared" si="16"/>
        <v>12914.3</v>
      </c>
      <c r="E96" s="56">
        <f t="shared" si="17"/>
        <v>12909.6</v>
      </c>
      <c r="F96" s="57">
        <f t="shared" si="18"/>
        <v>4.6999999999989086</v>
      </c>
      <c r="G96" s="59">
        <v>2231.6999999999998</v>
      </c>
      <c r="H96" s="123">
        <v>2227</v>
      </c>
      <c r="I96" s="62">
        <f t="shared" si="19"/>
        <v>4.6999999999998181</v>
      </c>
      <c r="J96" s="86"/>
      <c r="K96" s="86"/>
      <c r="L96" s="62">
        <f t="shared" si="20"/>
        <v>0</v>
      </c>
      <c r="M96" s="87"/>
      <c r="N96" s="87"/>
      <c r="O96" s="62">
        <f t="shared" si="21"/>
        <v>0</v>
      </c>
      <c r="P96" s="83">
        <v>10682.6</v>
      </c>
      <c r="Q96" s="83">
        <v>10682.6</v>
      </c>
      <c r="R96" s="62">
        <f t="shared" si="22"/>
        <v>0</v>
      </c>
      <c r="S96" s="107"/>
      <c r="T96" s="108"/>
      <c r="U96" s="64">
        <f t="shared" si="23"/>
        <v>0</v>
      </c>
      <c r="V96" s="55">
        <f t="shared" si="24"/>
        <v>14589.599999999999</v>
      </c>
      <c r="W96" s="56">
        <f t="shared" si="25"/>
        <v>11142.76</v>
      </c>
      <c r="X96" s="57">
        <f t="shared" si="26"/>
        <v>3446.8399999999983</v>
      </c>
      <c r="Y96" s="85">
        <v>12375.3</v>
      </c>
      <c r="Z96" s="104">
        <v>10823.36</v>
      </c>
      <c r="AA96" s="56">
        <f t="shared" si="27"/>
        <v>1551.9399999999987</v>
      </c>
      <c r="AB96" s="112">
        <v>2214.3000000000002</v>
      </c>
      <c r="AC96" s="82">
        <v>319.39999999999998</v>
      </c>
      <c r="AD96" s="56">
        <f t="shared" si="28"/>
        <v>1894.9</v>
      </c>
      <c r="AE96" s="86"/>
      <c r="AF96" s="93"/>
      <c r="AG96" s="56">
        <f t="shared" si="29"/>
        <v>0</v>
      </c>
      <c r="AH96" s="87"/>
      <c r="AI96" s="87"/>
      <c r="AJ96" s="57">
        <f t="shared" si="30"/>
        <v>0</v>
      </c>
    </row>
    <row r="97" spans="1:36" ht="14.25" thickBot="1" x14ac:dyDescent="0.3">
      <c r="A97" s="33">
        <v>77</v>
      </c>
      <c r="B97" s="67" t="s">
        <v>35</v>
      </c>
      <c r="C97" s="101"/>
      <c r="D97" s="55">
        <f t="shared" si="16"/>
        <v>0</v>
      </c>
      <c r="E97" s="56">
        <f t="shared" si="17"/>
        <v>0</v>
      </c>
      <c r="F97" s="57">
        <f t="shared" si="18"/>
        <v>0</v>
      </c>
      <c r="G97" s="94"/>
      <c r="H97" s="95"/>
      <c r="I97" s="62">
        <f t="shared" si="19"/>
        <v>0</v>
      </c>
      <c r="J97" s="97"/>
      <c r="K97" s="99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8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98"/>
      <c r="Z97" s="102"/>
      <c r="AA97" s="56">
        <f t="shared" si="27"/>
        <v>0</v>
      </c>
      <c r="AB97" s="97"/>
      <c r="AC97" s="102"/>
      <c r="AD97" s="56">
        <f t="shared" si="28"/>
        <v>0</v>
      </c>
      <c r="AE97" s="59"/>
      <c r="AF97" s="82"/>
      <c r="AG97" s="56">
        <f t="shared" si="29"/>
        <v>0</v>
      </c>
      <c r="AH97" s="59"/>
      <c r="AI97" s="82"/>
      <c r="AJ97" s="57">
        <f t="shared" si="30"/>
        <v>0</v>
      </c>
    </row>
    <row r="98" spans="1:36" ht="14.25" thickBot="1" x14ac:dyDescent="0.3">
      <c r="A98" s="33">
        <v>78</v>
      </c>
      <c r="B98" s="67" t="s">
        <v>35</v>
      </c>
      <c r="C98" s="101"/>
      <c r="D98" s="55">
        <f t="shared" si="16"/>
        <v>0</v>
      </c>
      <c r="E98" s="56">
        <f t="shared" si="17"/>
        <v>0</v>
      </c>
      <c r="F98" s="57">
        <f t="shared" si="18"/>
        <v>0</v>
      </c>
      <c r="G98" s="94"/>
      <c r="H98" s="95"/>
      <c r="I98" s="62">
        <f t="shared" si="19"/>
        <v>0</v>
      </c>
      <c r="J98" s="97"/>
      <c r="K98" s="99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8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98"/>
      <c r="Z98" s="102"/>
      <c r="AA98" s="56">
        <f t="shared" si="27"/>
        <v>0</v>
      </c>
      <c r="AB98" s="97"/>
      <c r="AC98" s="100"/>
      <c r="AD98" s="56">
        <f t="shared" si="28"/>
        <v>0</v>
      </c>
      <c r="AE98" s="59"/>
      <c r="AF98" s="58"/>
      <c r="AG98" s="56">
        <f t="shared" si="29"/>
        <v>0</v>
      </c>
      <c r="AH98" s="59"/>
      <c r="AI98" s="58"/>
      <c r="AJ98" s="57">
        <f t="shared" si="30"/>
        <v>0</v>
      </c>
    </row>
    <row r="99" spans="1:36" ht="14.25" thickBot="1" x14ac:dyDescent="0.3">
      <c r="A99" s="33">
        <v>79</v>
      </c>
      <c r="B99" s="67" t="s">
        <v>35</v>
      </c>
      <c r="C99" s="101"/>
      <c r="D99" s="55">
        <f t="shared" si="16"/>
        <v>0</v>
      </c>
      <c r="E99" s="56">
        <f t="shared" si="17"/>
        <v>0</v>
      </c>
      <c r="F99" s="57">
        <f t="shared" si="18"/>
        <v>0</v>
      </c>
      <c r="G99" s="94"/>
      <c r="H99" s="95"/>
      <c r="I99" s="62">
        <f t="shared" si="19"/>
        <v>0</v>
      </c>
      <c r="J99" s="97"/>
      <c r="K99" s="99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8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98"/>
      <c r="Z99" s="102"/>
      <c r="AA99" s="56">
        <f t="shared" si="27"/>
        <v>0</v>
      </c>
      <c r="AB99" s="97"/>
      <c r="AC99" s="100"/>
      <c r="AD99" s="56">
        <f t="shared" si="28"/>
        <v>0</v>
      </c>
      <c r="AE99" s="59"/>
      <c r="AF99" s="58"/>
      <c r="AG99" s="56">
        <f t="shared" si="29"/>
        <v>0</v>
      </c>
      <c r="AH99" s="59"/>
      <c r="AI99" s="58"/>
      <c r="AJ99" s="57">
        <f t="shared" si="30"/>
        <v>0</v>
      </c>
    </row>
    <row r="100" spans="1:36" ht="14.25" thickBot="1" x14ac:dyDescent="0.3">
      <c r="A100" s="33">
        <v>80</v>
      </c>
      <c r="B100" s="67" t="s">
        <v>35</v>
      </c>
      <c r="C100" s="101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94"/>
      <c r="H100" s="95"/>
      <c r="I100" s="62">
        <f t="shared" si="19"/>
        <v>0</v>
      </c>
      <c r="J100" s="97"/>
      <c r="K100" s="99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8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98"/>
      <c r="Z100" s="102"/>
      <c r="AA100" s="56">
        <f t="shared" si="27"/>
        <v>0</v>
      </c>
      <c r="AB100" s="97"/>
      <c r="AC100" s="100"/>
      <c r="AD100" s="56">
        <f t="shared" si="28"/>
        <v>0</v>
      </c>
      <c r="AE100" s="59"/>
      <c r="AF100" s="58"/>
      <c r="AG100" s="56">
        <f t="shared" si="29"/>
        <v>0</v>
      </c>
      <c r="AH100" s="59"/>
      <c r="AI100" s="58"/>
      <c r="AJ100" s="57">
        <f t="shared" si="30"/>
        <v>0</v>
      </c>
    </row>
    <row r="101" spans="1:36" ht="14.25" thickBot="1" x14ac:dyDescent="0.3">
      <c r="A101" s="33">
        <v>81</v>
      </c>
      <c r="B101" s="67" t="s">
        <v>35</v>
      </c>
      <c r="C101" s="101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94"/>
      <c r="H101" s="95"/>
      <c r="I101" s="62">
        <f t="shared" si="19"/>
        <v>0</v>
      </c>
      <c r="J101" s="97"/>
      <c r="K101" s="99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8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98"/>
      <c r="Z101" s="102"/>
      <c r="AA101" s="56">
        <f t="shared" si="27"/>
        <v>0</v>
      </c>
      <c r="AB101" s="97"/>
      <c r="AC101" s="100"/>
      <c r="AD101" s="56">
        <f t="shared" si="28"/>
        <v>0</v>
      </c>
      <c r="AE101" s="59"/>
      <c r="AF101" s="58"/>
      <c r="AG101" s="56">
        <f t="shared" si="29"/>
        <v>0</v>
      </c>
      <c r="AH101" s="59"/>
      <c r="AI101" s="58"/>
      <c r="AJ101" s="57">
        <f t="shared" si="30"/>
        <v>0</v>
      </c>
    </row>
    <row r="102" spans="1:36" ht="14.25" thickBot="1" x14ac:dyDescent="0.3">
      <c r="A102" s="33">
        <v>82</v>
      </c>
      <c r="B102" s="67" t="s">
        <v>35</v>
      </c>
      <c r="C102" s="101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94"/>
      <c r="H102" s="95"/>
      <c r="I102" s="62">
        <f t="shared" si="19"/>
        <v>0</v>
      </c>
      <c r="J102" s="97"/>
      <c r="K102" s="99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8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98"/>
      <c r="Z102" s="102"/>
      <c r="AA102" s="56">
        <f t="shared" si="27"/>
        <v>0</v>
      </c>
      <c r="AB102" s="97"/>
      <c r="AC102" s="100"/>
      <c r="AD102" s="56">
        <f t="shared" si="28"/>
        <v>0</v>
      </c>
      <c r="AE102" s="59"/>
      <c r="AF102" s="58"/>
      <c r="AG102" s="56">
        <f t="shared" si="29"/>
        <v>0</v>
      </c>
      <c r="AH102" s="59"/>
      <c r="AI102" s="58"/>
      <c r="AJ102" s="57">
        <f t="shared" si="30"/>
        <v>0</v>
      </c>
    </row>
    <row r="103" spans="1:36" ht="14.25" thickBot="1" x14ac:dyDescent="0.3">
      <c r="A103" s="33">
        <v>83</v>
      </c>
      <c r="B103" s="67" t="s">
        <v>35</v>
      </c>
      <c r="C103" s="101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94"/>
      <c r="H103" s="95"/>
      <c r="I103" s="62">
        <f t="shared" si="19"/>
        <v>0</v>
      </c>
      <c r="J103" s="97"/>
      <c r="K103" s="99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8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98"/>
      <c r="Z103" s="102"/>
      <c r="AA103" s="56">
        <f t="shared" si="27"/>
        <v>0</v>
      </c>
      <c r="AB103" s="97"/>
      <c r="AC103" s="102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 thickBot="1" x14ac:dyDescent="0.3">
      <c r="A104" s="33">
        <v>84</v>
      </c>
      <c r="B104" s="67" t="s">
        <v>35</v>
      </c>
      <c r="C104" s="101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94"/>
      <c r="H104" s="95"/>
      <c r="I104" s="62">
        <f t="shared" si="19"/>
        <v>0</v>
      </c>
      <c r="J104" s="97"/>
      <c r="K104" s="99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8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98"/>
      <c r="Z104" s="102"/>
      <c r="AA104" s="56">
        <f t="shared" si="27"/>
        <v>0</v>
      </c>
      <c r="AB104" s="97"/>
      <c r="AC104" s="100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 thickBot="1" x14ac:dyDescent="0.3">
      <c r="A105" s="33">
        <v>85</v>
      </c>
      <c r="B105" s="67" t="s">
        <v>35</v>
      </c>
      <c r="C105" s="101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94"/>
      <c r="H105" s="96"/>
      <c r="I105" s="62">
        <f t="shared" si="19"/>
        <v>0</v>
      </c>
      <c r="J105" s="97"/>
      <c r="K105" s="99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8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98"/>
      <c r="Z105" s="102"/>
      <c r="AA105" s="56">
        <f t="shared" si="27"/>
        <v>0</v>
      </c>
      <c r="AB105" s="97"/>
      <c r="AC105" s="100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 thickBot="1" x14ac:dyDescent="0.3">
      <c r="A106" s="33">
        <v>86</v>
      </c>
      <c r="B106" s="67" t="s">
        <v>35</v>
      </c>
      <c r="C106" s="101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94"/>
      <c r="H106" s="95"/>
      <c r="I106" s="62">
        <f t="shared" si="19"/>
        <v>0</v>
      </c>
      <c r="J106" s="97"/>
      <c r="K106" s="99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8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98"/>
      <c r="Z106" s="102"/>
      <c r="AA106" s="56">
        <f t="shared" si="27"/>
        <v>0</v>
      </c>
      <c r="AB106" s="97"/>
      <c r="AC106" s="100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 thickBot="1" x14ac:dyDescent="0.3">
      <c r="A107" s="33">
        <v>87</v>
      </c>
      <c r="B107" s="67" t="s">
        <v>35</v>
      </c>
      <c r="C107" s="101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94"/>
      <c r="H107" s="95"/>
      <c r="I107" s="62">
        <f t="shared" si="19"/>
        <v>0</v>
      </c>
      <c r="J107" s="97"/>
      <c r="K107" s="99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8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98"/>
      <c r="Z107" s="102"/>
      <c r="AA107" s="56">
        <f t="shared" si="27"/>
        <v>0</v>
      </c>
      <c r="AB107" s="97"/>
      <c r="AC107" s="100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 thickBot="1" x14ac:dyDescent="0.3">
      <c r="A108" s="33">
        <v>88</v>
      </c>
      <c r="B108" s="67" t="s">
        <v>35</v>
      </c>
      <c r="C108" s="101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94"/>
      <c r="H108" s="95"/>
      <c r="I108" s="62">
        <f t="shared" si="19"/>
        <v>0</v>
      </c>
      <c r="J108" s="97"/>
      <c r="K108" s="99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8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98"/>
      <c r="Z108" s="102"/>
      <c r="AA108" s="56">
        <f t="shared" si="27"/>
        <v>0</v>
      </c>
      <c r="AB108" s="97"/>
      <c r="AC108" s="100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 thickBot="1" x14ac:dyDescent="0.3">
      <c r="A109" s="33">
        <v>89</v>
      </c>
      <c r="B109" s="67" t="s">
        <v>35</v>
      </c>
      <c r="C109" s="101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94"/>
      <c r="H109" s="95"/>
      <c r="I109" s="62">
        <f t="shared" si="19"/>
        <v>0</v>
      </c>
      <c r="J109" s="97"/>
      <c r="K109" s="99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8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98"/>
      <c r="Z109" s="102"/>
      <c r="AA109" s="56">
        <f t="shared" si="27"/>
        <v>0</v>
      </c>
      <c r="AB109" s="97"/>
      <c r="AC109" s="100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 thickBot="1" x14ac:dyDescent="0.3">
      <c r="A110" s="33">
        <v>90</v>
      </c>
      <c r="B110" s="67" t="s">
        <v>35</v>
      </c>
      <c r="C110" s="101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94"/>
      <c r="H110" s="95"/>
      <c r="I110" s="62">
        <f t="shared" si="19"/>
        <v>0</v>
      </c>
      <c r="J110" s="97"/>
      <c r="K110" s="99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8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98"/>
      <c r="Z110" s="102"/>
      <c r="AA110" s="56">
        <f t="shared" si="27"/>
        <v>0</v>
      </c>
      <c r="AB110" s="97"/>
      <c r="AC110" s="100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 thickBot="1" x14ac:dyDescent="0.3">
      <c r="A111" s="33">
        <v>91</v>
      </c>
      <c r="B111" s="67" t="s">
        <v>35</v>
      </c>
      <c r="C111" s="101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94"/>
      <c r="H111" s="95"/>
      <c r="I111" s="62">
        <f t="shared" si="19"/>
        <v>0</v>
      </c>
      <c r="J111" s="97"/>
      <c r="K111" s="99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8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98"/>
      <c r="Z111" s="102"/>
      <c r="AA111" s="56">
        <f t="shared" si="27"/>
        <v>0</v>
      </c>
      <c r="AB111" s="97"/>
      <c r="AC111" s="100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 thickBot="1" x14ac:dyDescent="0.3">
      <c r="A112" s="33">
        <v>92</v>
      </c>
      <c r="B112" s="67" t="s">
        <v>35</v>
      </c>
      <c r="C112" s="101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94"/>
      <c r="H112" s="95"/>
      <c r="I112" s="62">
        <f t="shared" si="19"/>
        <v>0</v>
      </c>
      <c r="J112" s="97"/>
      <c r="K112" s="99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8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98"/>
      <c r="Z112" s="102"/>
      <c r="AA112" s="56">
        <f t="shared" si="27"/>
        <v>0</v>
      </c>
      <c r="AB112" s="97"/>
      <c r="AC112" s="100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 thickBot="1" x14ac:dyDescent="0.3">
      <c r="A113" s="33">
        <v>93</v>
      </c>
      <c r="B113" s="67" t="s">
        <v>35</v>
      </c>
      <c r="C113" s="101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94"/>
      <c r="H113" s="95"/>
      <c r="I113" s="62">
        <f t="shared" si="19"/>
        <v>0</v>
      </c>
      <c r="J113" s="97"/>
      <c r="K113" s="99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8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98"/>
      <c r="Z113" s="102"/>
      <c r="AA113" s="56">
        <f t="shared" si="27"/>
        <v>0</v>
      </c>
      <c r="AB113" s="97"/>
      <c r="AC113" s="100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 thickBot="1" x14ac:dyDescent="0.3">
      <c r="A114" s="33">
        <v>94</v>
      </c>
      <c r="B114" s="67" t="s">
        <v>35</v>
      </c>
      <c r="C114" s="101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94"/>
      <c r="H114" s="95"/>
      <c r="I114" s="62">
        <f t="shared" si="19"/>
        <v>0</v>
      </c>
      <c r="J114" s="97"/>
      <c r="K114" s="99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8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98"/>
      <c r="Z114" s="102"/>
      <c r="AA114" s="56">
        <f t="shared" si="27"/>
        <v>0</v>
      </c>
      <c r="AB114" s="97"/>
      <c r="AC114" s="100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5" thickBot="1" x14ac:dyDescent="0.3">
      <c r="A115" s="33">
        <v>95</v>
      </c>
      <c r="B115" s="67" t="s">
        <v>35</v>
      </c>
      <c r="C115" s="66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0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8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4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5" thickBot="1" x14ac:dyDescent="0.3">
      <c r="A116" s="33">
        <v>96</v>
      </c>
      <c r="B116" s="67" t="s">
        <v>35</v>
      </c>
      <c r="C116" s="66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0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8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4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5" thickBot="1" x14ac:dyDescent="0.3">
      <c r="A117" s="33">
        <v>97</v>
      </c>
      <c r="B117" s="67" t="s">
        <v>35</v>
      </c>
      <c r="C117" s="66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0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8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4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5" thickBot="1" x14ac:dyDescent="0.3">
      <c r="A118" s="33">
        <v>98</v>
      </c>
      <c r="B118" s="67" t="s">
        <v>35</v>
      </c>
      <c r="C118" s="66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0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8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4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5" thickBot="1" x14ac:dyDescent="0.3">
      <c r="A119" s="33">
        <v>99</v>
      </c>
      <c r="B119" s="67" t="s">
        <v>35</v>
      </c>
      <c r="C119" s="66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0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8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4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5" thickBot="1" x14ac:dyDescent="0.3">
      <c r="A120" s="33">
        <v>100</v>
      </c>
      <c r="B120" s="67" t="s">
        <v>35</v>
      </c>
      <c r="C120" s="66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0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8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4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5" thickBot="1" x14ac:dyDescent="0.3">
      <c r="A121" s="33">
        <v>101</v>
      </c>
      <c r="B121" s="67" t="s">
        <v>35</v>
      </c>
      <c r="C121" s="66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0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8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4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5" thickBot="1" x14ac:dyDescent="0.3">
      <c r="A122" s="33">
        <v>102</v>
      </c>
      <c r="B122" s="67" t="s">
        <v>35</v>
      </c>
      <c r="C122" s="66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0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8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4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5" thickBot="1" x14ac:dyDescent="0.3">
      <c r="A123" s="33">
        <v>103</v>
      </c>
      <c r="B123" s="67" t="s">
        <v>35</v>
      </c>
      <c r="C123" s="66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0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8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4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5" thickBot="1" x14ac:dyDescent="0.3">
      <c r="A124" s="33">
        <v>104</v>
      </c>
      <c r="B124" s="67" t="s">
        <v>35</v>
      </c>
      <c r="C124" s="66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0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8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4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5" thickBot="1" x14ac:dyDescent="0.3">
      <c r="A125" s="33">
        <v>105</v>
      </c>
      <c r="B125" s="67" t="s">
        <v>35</v>
      </c>
      <c r="C125" s="66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0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8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4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5" thickBot="1" x14ac:dyDescent="0.3">
      <c r="A126" s="33">
        <v>106</v>
      </c>
      <c r="B126" s="67" t="s">
        <v>35</v>
      </c>
      <c r="C126" s="66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0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8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4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5" thickBot="1" x14ac:dyDescent="0.3">
      <c r="A127" s="33">
        <v>107</v>
      </c>
      <c r="B127" s="67" t="s">
        <v>35</v>
      </c>
      <c r="C127" s="66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0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8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4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5" thickBot="1" x14ac:dyDescent="0.3">
      <c r="A128" s="33">
        <v>108</v>
      </c>
      <c r="B128" s="67" t="s">
        <v>35</v>
      </c>
      <c r="C128" s="66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0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8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4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5" thickBot="1" x14ac:dyDescent="0.3">
      <c r="A129" s="33">
        <v>109</v>
      </c>
      <c r="B129" s="67" t="s">
        <v>35</v>
      </c>
      <c r="C129" s="66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0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8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4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5" thickBot="1" x14ac:dyDescent="0.3">
      <c r="A130" s="33">
        <v>110</v>
      </c>
      <c r="B130" s="67" t="s">
        <v>35</v>
      </c>
      <c r="C130" s="66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0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/>
      <c r="N130" s="59"/>
      <c r="O130" s="62">
        <f t="shared" si="21"/>
        <v>0</v>
      </c>
      <c r="P130" s="59"/>
      <c r="Q130" s="59"/>
      <c r="R130" s="62">
        <f t="shared" si="22"/>
        <v>0</v>
      </c>
      <c r="S130" s="58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4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5" thickBot="1" x14ac:dyDescent="0.3">
      <c r="A131" s="33">
        <v>111</v>
      </c>
      <c r="B131" s="67" t="s">
        <v>35</v>
      </c>
      <c r="C131" s="66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0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/>
      <c r="N131" s="59"/>
      <c r="O131" s="62">
        <f t="shared" si="21"/>
        <v>0</v>
      </c>
      <c r="P131" s="59"/>
      <c r="Q131" s="59"/>
      <c r="R131" s="62">
        <f t="shared" si="22"/>
        <v>0</v>
      </c>
      <c r="S131" s="58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4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5" thickBot="1" x14ac:dyDescent="0.3">
      <c r="A132" s="33">
        <v>112</v>
      </c>
      <c r="B132" s="67" t="s">
        <v>35</v>
      </c>
      <c r="C132" s="66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0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/>
      <c r="N132" s="59"/>
      <c r="O132" s="62">
        <f t="shared" si="21"/>
        <v>0</v>
      </c>
      <c r="P132" s="59"/>
      <c r="Q132" s="59"/>
      <c r="R132" s="62">
        <f t="shared" si="22"/>
        <v>0</v>
      </c>
      <c r="S132" s="58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4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5" thickBot="1" x14ac:dyDescent="0.3">
      <c r="A133" s="33">
        <v>113</v>
      </c>
      <c r="B133" s="67" t="s">
        <v>35</v>
      </c>
      <c r="C133" s="66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0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/>
      <c r="N133" s="59"/>
      <c r="O133" s="62">
        <f t="shared" si="21"/>
        <v>0</v>
      </c>
      <c r="P133" s="59"/>
      <c r="Q133" s="59"/>
      <c r="R133" s="62">
        <f t="shared" si="22"/>
        <v>0</v>
      </c>
      <c r="S133" s="58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4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5" thickBot="1" x14ac:dyDescent="0.3">
      <c r="A134" s="33">
        <v>114</v>
      </c>
      <c r="B134" s="67" t="s">
        <v>35</v>
      </c>
      <c r="C134" s="66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0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/>
      <c r="N134" s="59"/>
      <c r="O134" s="62">
        <f t="shared" si="21"/>
        <v>0</v>
      </c>
      <c r="P134" s="59"/>
      <c r="Q134" s="59"/>
      <c r="R134" s="62">
        <f t="shared" si="22"/>
        <v>0</v>
      </c>
      <c r="S134" s="58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4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5" thickBot="1" x14ac:dyDescent="0.3">
      <c r="A135" s="33">
        <v>115</v>
      </c>
      <c r="B135" s="67" t="s">
        <v>35</v>
      </c>
      <c r="C135" s="66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0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/>
      <c r="N135" s="59"/>
      <c r="O135" s="62">
        <f t="shared" si="21"/>
        <v>0</v>
      </c>
      <c r="P135" s="59"/>
      <c r="Q135" s="59"/>
      <c r="R135" s="62">
        <f t="shared" si="22"/>
        <v>0</v>
      </c>
      <c r="S135" s="58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4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5" thickBot="1" x14ac:dyDescent="0.3">
      <c r="A136" s="33">
        <v>116</v>
      </c>
      <c r="B136" s="67" t="s">
        <v>35</v>
      </c>
      <c r="C136" s="66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0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/>
      <c r="N136" s="59"/>
      <c r="O136" s="62">
        <f t="shared" si="21"/>
        <v>0</v>
      </c>
      <c r="P136" s="59"/>
      <c r="Q136" s="59"/>
      <c r="R136" s="62">
        <f t="shared" si="22"/>
        <v>0</v>
      </c>
      <c r="S136" s="58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4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5" thickBot="1" x14ac:dyDescent="0.3">
      <c r="A137" s="33">
        <v>117</v>
      </c>
      <c r="B137" s="67" t="s">
        <v>35</v>
      </c>
      <c r="C137" s="66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0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/>
      <c r="N137" s="59"/>
      <c r="O137" s="62">
        <f t="shared" si="21"/>
        <v>0</v>
      </c>
      <c r="P137" s="59"/>
      <c r="Q137" s="59"/>
      <c r="R137" s="62">
        <f t="shared" si="22"/>
        <v>0</v>
      </c>
      <c r="S137" s="58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4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5" thickBot="1" x14ac:dyDescent="0.3">
      <c r="A138" s="33">
        <v>118</v>
      </c>
      <c r="B138" s="67" t="s">
        <v>35</v>
      </c>
      <c r="C138" s="66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0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/>
      <c r="N138" s="59"/>
      <c r="O138" s="62">
        <f t="shared" si="21"/>
        <v>0</v>
      </c>
      <c r="P138" s="59"/>
      <c r="Q138" s="59"/>
      <c r="R138" s="62">
        <f t="shared" si="22"/>
        <v>0</v>
      </c>
      <c r="S138" s="58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4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5" thickBot="1" x14ac:dyDescent="0.3">
      <c r="A139" s="33">
        <v>119</v>
      </c>
      <c r="B139" s="67" t="s">
        <v>35</v>
      </c>
      <c r="C139" s="66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0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/>
      <c r="N139" s="59"/>
      <c r="O139" s="62">
        <f t="shared" si="21"/>
        <v>0</v>
      </c>
      <c r="P139" s="59"/>
      <c r="Q139" s="59"/>
      <c r="R139" s="62">
        <f t="shared" si="22"/>
        <v>0</v>
      </c>
      <c r="S139" s="58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4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5" thickBot="1" x14ac:dyDescent="0.3">
      <c r="A140" s="33">
        <v>120</v>
      </c>
      <c r="B140" s="67" t="s">
        <v>35</v>
      </c>
      <c r="C140" s="66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0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/>
      <c r="N140" s="59"/>
      <c r="O140" s="62">
        <f t="shared" si="21"/>
        <v>0</v>
      </c>
      <c r="P140" s="59"/>
      <c r="Q140" s="59"/>
      <c r="R140" s="62">
        <f t="shared" si="22"/>
        <v>0</v>
      </c>
      <c r="S140" s="58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4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5" thickBot="1" x14ac:dyDescent="0.3">
      <c r="A141" s="33">
        <v>121</v>
      </c>
      <c r="B141" s="67" t="s">
        <v>35</v>
      </c>
      <c r="C141" s="66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0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/>
      <c r="N141" s="59"/>
      <c r="O141" s="62">
        <f t="shared" si="21"/>
        <v>0</v>
      </c>
      <c r="P141" s="59"/>
      <c r="Q141" s="59"/>
      <c r="R141" s="62">
        <f t="shared" si="22"/>
        <v>0</v>
      </c>
      <c r="S141" s="58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4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5" thickBot="1" x14ac:dyDescent="0.3">
      <c r="A142" s="33">
        <v>122</v>
      </c>
      <c r="B142" s="67" t="s">
        <v>35</v>
      </c>
      <c r="C142" s="66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0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/>
      <c r="N142" s="59"/>
      <c r="O142" s="62">
        <f t="shared" si="21"/>
        <v>0</v>
      </c>
      <c r="P142" s="59"/>
      <c r="Q142" s="59"/>
      <c r="R142" s="62">
        <f t="shared" si="22"/>
        <v>0</v>
      </c>
      <c r="S142" s="58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4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5" thickBot="1" x14ac:dyDescent="0.3">
      <c r="A143" s="33">
        <v>123</v>
      </c>
      <c r="B143" s="67" t="s">
        <v>35</v>
      </c>
      <c r="C143" s="66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0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/>
      <c r="N143" s="59"/>
      <c r="O143" s="62">
        <f t="shared" si="21"/>
        <v>0</v>
      </c>
      <c r="P143" s="59"/>
      <c r="Q143" s="59"/>
      <c r="R143" s="62">
        <f t="shared" si="22"/>
        <v>0</v>
      </c>
      <c r="S143" s="58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4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5" thickBot="1" x14ac:dyDescent="0.3">
      <c r="A144" s="33">
        <v>124</v>
      </c>
      <c r="B144" s="67" t="s">
        <v>35</v>
      </c>
      <c r="C144" s="66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0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/>
      <c r="N144" s="59"/>
      <c r="O144" s="62">
        <f t="shared" si="21"/>
        <v>0</v>
      </c>
      <c r="P144" s="59"/>
      <c r="Q144" s="59"/>
      <c r="R144" s="62">
        <f t="shared" si="22"/>
        <v>0</v>
      </c>
      <c r="S144" s="58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4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5" thickBot="1" x14ac:dyDescent="0.3">
      <c r="A145" s="33">
        <v>125</v>
      </c>
      <c r="B145" s="67" t="s">
        <v>35</v>
      </c>
      <c r="C145" s="66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0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/>
      <c r="N145" s="59"/>
      <c r="O145" s="62">
        <f t="shared" si="21"/>
        <v>0</v>
      </c>
      <c r="P145" s="59"/>
      <c r="Q145" s="59"/>
      <c r="R145" s="62">
        <f t="shared" si="22"/>
        <v>0</v>
      </c>
      <c r="S145" s="58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4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5" thickBot="1" x14ac:dyDescent="0.3">
      <c r="A146" s="33">
        <v>126</v>
      </c>
      <c r="B146" s="67" t="s">
        <v>35</v>
      </c>
      <c r="C146" s="66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0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/>
      <c r="N146" s="59"/>
      <c r="O146" s="62">
        <f t="shared" si="21"/>
        <v>0</v>
      </c>
      <c r="P146" s="59"/>
      <c r="Q146" s="59"/>
      <c r="R146" s="62">
        <f t="shared" si="22"/>
        <v>0</v>
      </c>
      <c r="S146" s="58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4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5" thickBot="1" x14ac:dyDescent="0.3">
      <c r="A147" s="33">
        <v>127</v>
      </c>
      <c r="B147" s="67" t="s">
        <v>35</v>
      </c>
      <c r="C147" s="66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0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/>
      <c r="N147" s="59"/>
      <c r="O147" s="62">
        <f t="shared" si="21"/>
        <v>0</v>
      </c>
      <c r="P147" s="59"/>
      <c r="Q147" s="59"/>
      <c r="R147" s="62">
        <f t="shared" si="22"/>
        <v>0</v>
      </c>
      <c r="S147" s="58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4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5" thickBot="1" x14ac:dyDescent="0.3">
      <c r="A148" s="33">
        <v>128</v>
      </c>
      <c r="B148" s="67" t="s">
        <v>35</v>
      </c>
      <c r="C148" s="66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0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/>
      <c r="N148" s="59"/>
      <c r="O148" s="62">
        <f t="shared" si="21"/>
        <v>0</v>
      </c>
      <c r="P148" s="59"/>
      <c r="Q148" s="59"/>
      <c r="R148" s="62">
        <f t="shared" si="22"/>
        <v>0</v>
      </c>
      <c r="S148" s="58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4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5" thickBot="1" x14ac:dyDescent="0.3">
      <c r="A149" s="33">
        <v>129</v>
      </c>
      <c r="B149" s="67" t="s">
        <v>35</v>
      </c>
      <c r="C149" s="66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0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/>
      <c r="N149" s="59"/>
      <c r="O149" s="62">
        <f t="shared" si="21"/>
        <v>0</v>
      </c>
      <c r="P149" s="59"/>
      <c r="Q149" s="59"/>
      <c r="R149" s="62">
        <f t="shared" si="22"/>
        <v>0</v>
      </c>
      <c r="S149" s="58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4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5" thickBot="1" x14ac:dyDescent="0.3">
      <c r="A150" s="33">
        <v>130</v>
      </c>
      <c r="B150" s="67" t="s">
        <v>35</v>
      </c>
      <c r="C150" s="66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0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/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8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4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5" thickBot="1" x14ac:dyDescent="0.3">
      <c r="A151" s="33">
        <v>131</v>
      </c>
      <c r="B151" s="67" t="s">
        <v>35</v>
      </c>
      <c r="C151" s="66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0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/>
      <c r="N151" s="59"/>
      <c r="O151" s="62">
        <f t="shared" si="36"/>
        <v>0</v>
      </c>
      <c r="P151" s="59"/>
      <c r="Q151" s="59"/>
      <c r="R151" s="62">
        <f t="shared" si="37"/>
        <v>0</v>
      </c>
      <c r="S151" s="58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4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5" thickBot="1" x14ac:dyDescent="0.3">
      <c r="A152" s="33">
        <v>132</v>
      </c>
      <c r="B152" s="67" t="s">
        <v>35</v>
      </c>
      <c r="C152" s="66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0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/>
      <c r="N152" s="59"/>
      <c r="O152" s="62">
        <f t="shared" si="36"/>
        <v>0</v>
      </c>
      <c r="P152" s="59"/>
      <c r="Q152" s="59"/>
      <c r="R152" s="62">
        <f t="shared" si="37"/>
        <v>0</v>
      </c>
      <c r="S152" s="58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4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5" thickBot="1" x14ac:dyDescent="0.3">
      <c r="A153" s="33">
        <v>133</v>
      </c>
      <c r="B153" s="67" t="s">
        <v>35</v>
      </c>
      <c r="C153" s="66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0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/>
      <c r="N153" s="59"/>
      <c r="O153" s="62">
        <f t="shared" si="36"/>
        <v>0</v>
      </c>
      <c r="P153" s="59"/>
      <c r="Q153" s="59"/>
      <c r="R153" s="62">
        <f t="shared" si="37"/>
        <v>0</v>
      </c>
      <c r="S153" s="58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4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5" thickBot="1" x14ac:dyDescent="0.3">
      <c r="A154" s="33">
        <v>134</v>
      </c>
      <c r="B154" s="67" t="s">
        <v>35</v>
      </c>
      <c r="C154" s="66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0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/>
      <c r="N154" s="59"/>
      <c r="O154" s="62">
        <f t="shared" si="36"/>
        <v>0</v>
      </c>
      <c r="P154" s="59"/>
      <c r="Q154" s="59"/>
      <c r="R154" s="62">
        <f t="shared" si="37"/>
        <v>0</v>
      </c>
      <c r="S154" s="58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4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5" thickBot="1" x14ac:dyDescent="0.3">
      <c r="A155" s="33">
        <v>135</v>
      </c>
      <c r="B155" s="67" t="s">
        <v>35</v>
      </c>
      <c r="C155" s="66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0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/>
      <c r="N155" s="59"/>
      <c r="O155" s="62">
        <f t="shared" si="36"/>
        <v>0</v>
      </c>
      <c r="P155" s="59"/>
      <c r="Q155" s="59"/>
      <c r="R155" s="62">
        <f t="shared" si="37"/>
        <v>0</v>
      </c>
      <c r="S155" s="58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4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5" thickBot="1" x14ac:dyDescent="0.3">
      <c r="A156" s="33">
        <v>136</v>
      </c>
      <c r="B156" s="67" t="s">
        <v>35</v>
      </c>
      <c r="C156" s="66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0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/>
      <c r="N156" s="59"/>
      <c r="O156" s="62">
        <f t="shared" si="36"/>
        <v>0</v>
      </c>
      <c r="P156" s="59"/>
      <c r="Q156" s="59"/>
      <c r="R156" s="62">
        <f t="shared" si="37"/>
        <v>0</v>
      </c>
      <c r="S156" s="58">
        <f t="shared" ref="S156:S160" si="46">Q156-AI156</f>
        <v>0</v>
      </c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4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5" thickBot="1" x14ac:dyDescent="0.3">
      <c r="A157" s="33">
        <v>137</v>
      </c>
      <c r="B157" s="67" t="s">
        <v>35</v>
      </c>
      <c r="C157" s="66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0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/>
      <c r="N157" s="59"/>
      <c r="O157" s="62">
        <f t="shared" si="36"/>
        <v>0</v>
      </c>
      <c r="P157" s="59"/>
      <c r="Q157" s="59"/>
      <c r="R157" s="62">
        <f t="shared" si="37"/>
        <v>0</v>
      </c>
      <c r="S157" s="58">
        <f t="shared" si="46"/>
        <v>0</v>
      </c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4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5" thickBot="1" x14ac:dyDescent="0.3">
      <c r="A158" s="33">
        <v>138</v>
      </c>
      <c r="B158" s="67" t="s">
        <v>35</v>
      </c>
      <c r="C158" s="66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0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/>
      <c r="N158" s="59"/>
      <c r="O158" s="62">
        <f t="shared" si="36"/>
        <v>0</v>
      </c>
      <c r="P158" s="59"/>
      <c r="Q158" s="59"/>
      <c r="R158" s="62">
        <f t="shared" si="37"/>
        <v>0</v>
      </c>
      <c r="S158" s="58">
        <f t="shared" si="46"/>
        <v>0</v>
      </c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4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5" thickBot="1" x14ac:dyDescent="0.3">
      <c r="A159" s="33">
        <v>139</v>
      </c>
      <c r="B159" s="67" t="s">
        <v>35</v>
      </c>
      <c r="C159" s="66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0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/>
      <c r="N159" s="59"/>
      <c r="O159" s="62">
        <f t="shared" si="36"/>
        <v>0</v>
      </c>
      <c r="P159" s="59"/>
      <c r="Q159" s="59"/>
      <c r="R159" s="62">
        <f t="shared" si="37"/>
        <v>0</v>
      </c>
      <c r="S159" s="58">
        <f t="shared" si="46"/>
        <v>0</v>
      </c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4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5" thickBot="1" x14ac:dyDescent="0.3">
      <c r="A160" s="33">
        <v>140</v>
      </c>
      <c r="B160" s="67" t="s">
        <v>35</v>
      </c>
      <c r="C160" s="66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0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/>
      <c r="N160" s="59"/>
      <c r="O160" s="62">
        <f t="shared" si="36"/>
        <v>0</v>
      </c>
      <c r="P160" s="59"/>
      <c r="Q160" s="59"/>
      <c r="R160" s="62">
        <f t="shared" si="37"/>
        <v>0</v>
      </c>
      <c r="S160" s="58">
        <f t="shared" si="46"/>
        <v>0</v>
      </c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4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5" thickBot="1" x14ac:dyDescent="0.3">
      <c r="A161" s="33">
        <v>141</v>
      </c>
      <c r="B161" s="67" t="s">
        <v>35</v>
      </c>
      <c r="C161" s="66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0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/>
      <c r="N161" s="59"/>
      <c r="O161" s="62">
        <f t="shared" si="36"/>
        <v>0</v>
      </c>
      <c r="P161" s="59"/>
      <c r="Q161" s="59"/>
      <c r="R161" s="62">
        <f t="shared" si="37"/>
        <v>0</v>
      </c>
      <c r="S161" s="58">
        <f t="shared" ref="S161:S162" si="47">P161-AH161</f>
        <v>0</v>
      </c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4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 x14ac:dyDescent="0.25">
      <c r="A162" s="33">
        <v>142</v>
      </c>
      <c r="B162" s="67" t="s">
        <v>35</v>
      </c>
      <c r="C162" s="66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0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/>
      <c r="N162" s="59"/>
      <c r="O162" s="62">
        <f t="shared" si="36"/>
        <v>0</v>
      </c>
      <c r="P162" s="59"/>
      <c r="Q162" s="59"/>
      <c r="R162" s="62">
        <f t="shared" si="37"/>
        <v>0</v>
      </c>
      <c r="S162" s="58">
        <f t="shared" si="47"/>
        <v>0</v>
      </c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4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 x14ac:dyDescent="0.25">
      <c r="A163" s="33">
        <v>143</v>
      </c>
      <c r="B163" s="67" t="s">
        <v>35</v>
      </c>
      <c r="C163" s="66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0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/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4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 x14ac:dyDescent="0.25">
      <c r="A164" s="33">
        <v>144</v>
      </c>
      <c r="B164" s="67" t="s">
        <v>35</v>
      </c>
      <c r="C164" s="66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0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/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4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 x14ac:dyDescent="0.25">
      <c r="A165" s="33">
        <v>145</v>
      </c>
      <c r="B165" s="67" t="s">
        <v>35</v>
      </c>
      <c r="C165" s="66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0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/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4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 x14ac:dyDescent="0.25">
      <c r="A166" s="33">
        <v>146</v>
      </c>
      <c r="B166" s="67" t="s">
        <v>35</v>
      </c>
      <c r="C166" s="66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0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/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4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 x14ac:dyDescent="0.25">
      <c r="A167" s="33">
        <v>147</v>
      </c>
      <c r="B167" s="67" t="s">
        <v>35</v>
      </c>
      <c r="C167" s="66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0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/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4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 x14ac:dyDescent="0.25">
      <c r="A168" s="33">
        <v>148</v>
      </c>
      <c r="B168" s="67" t="s">
        <v>35</v>
      </c>
      <c r="C168" s="66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0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/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4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 x14ac:dyDescent="0.25">
      <c r="A169" s="33">
        <v>149</v>
      </c>
      <c r="B169" s="67" t="s">
        <v>35</v>
      </c>
      <c r="C169" s="66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0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/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4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 x14ac:dyDescent="0.25">
      <c r="A170" s="33">
        <v>150</v>
      </c>
      <c r="B170" s="67" t="s">
        <v>35</v>
      </c>
      <c r="C170" s="66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0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/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4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 x14ac:dyDescent="0.25">
      <c r="A171" s="33">
        <v>151</v>
      </c>
      <c r="B171" s="67" t="s">
        <v>35</v>
      </c>
      <c r="C171" s="66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0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/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4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 x14ac:dyDescent="0.25">
      <c r="A172" s="33">
        <v>152</v>
      </c>
      <c r="B172" s="67" t="s">
        <v>35</v>
      </c>
      <c r="C172" s="66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0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/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4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 x14ac:dyDescent="0.25">
      <c r="A173" s="33">
        <v>153</v>
      </c>
      <c r="B173" s="67" t="s">
        <v>35</v>
      </c>
      <c r="C173" s="66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0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/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4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 x14ac:dyDescent="0.25">
      <c r="A174" s="33">
        <v>154</v>
      </c>
      <c r="B174" s="67" t="s">
        <v>35</v>
      </c>
      <c r="C174" s="66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0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/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4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 x14ac:dyDescent="0.25">
      <c r="A175" s="33">
        <v>155</v>
      </c>
      <c r="B175" s="67" t="s">
        <v>35</v>
      </c>
      <c r="C175" s="66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0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/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4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 x14ac:dyDescent="0.25">
      <c r="A176" s="33">
        <v>156</v>
      </c>
      <c r="B176" s="67" t="s">
        <v>35</v>
      </c>
      <c r="C176" s="66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0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/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4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 x14ac:dyDescent="0.25">
      <c r="A177" s="33">
        <v>157</v>
      </c>
      <c r="B177" s="67" t="s">
        <v>35</v>
      </c>
      <c r="C177" s="66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0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/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4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 x14ac:dyDescent="0.25">
      <c r="A178" s="33">
        <v>158</v>
      </c>
      <c r="B178" s="67" t="s">
        <v>35</v>
      </c>
      <c r="C178" s="66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0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/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4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 x14ac:dyDescent="0.25">
      <c r="A179" s="33">
        <v>159</v>
      </c>
      <c r="B179" s="67" t="s">
        <v>35</v>
      </c>
      <c r="C179" s="66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0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/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4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 x14ac:dyDescent="0.25">
      <c r="A180" s="33">
        <v>160</v>
      </c>
      <c r="B180" s="67" t="s">
        <v>35</v>
      </c>
      <c r="C180" s="66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0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/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4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 x14ac:dyDescent="0.25">
      <c r="A181" s="33">
        <v>161</v>
      </c>
      <c r="B181" s="67" t="s">
        <v>35</v>
      </c>
      <c r="C181" s="66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0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/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4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 x14ac:dyDescent="0.25">
      <c r="A182" s="33">
        <v>162</v>
      </c>
      <c r="B182" s="67" t="s">
        <v>35</v>
      </c>
      <c r="C182" s="66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0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/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4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 x14ac:dyDescent="0.25">
      <c r="A183" s="33">
        <v>163</v>
      </c>
      <c r="B183" s="67" t="s">
        <v>35</v>
      </c>
      <c r="C183" s="66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0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>
        <f>[1]Շեղում!M183</f>
        <v>0</v>
      </c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4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 x14ac:dyDescent="0.25">
      <c r="A184" s="33">
        <v>164</v>
      </c>
      <c r="B184" s="67" t="s">
        <v>35</v>
      </c>
      <c r="C184" s="66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0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>
        <f>[1]Շեղում!M184</f>
        <v>0</v>
      </c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4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 x14ac:dyDescent="0.25">
      <c r="A185" s="33">
        <v>165</v>
      </c>
      <c r="B185" s="67" t="s">
        <v>35</v>
      </c>
      <c r="C185" s="66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0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>
        <f>[1]Շեղում!M185</f>
        <v>0</v>
      </c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4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 x14ac:dyDescent="0.25">
      <c r="A186" s="33">
        <v>166</v>
      </c>
      <c r="B186" s="67" t="s">
        <v>35</v>
      </c>
      <c r="C186" s="66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0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>
        <f>[1]Շեղում!M186</f>
        <v>0</v>
      </c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4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 x14ac:dyDescent="0.25">
      <c r="A187" s="33">
        <v>167</v>
      </c>
      <c r="B187" s="67" t="s">
        <v>35</v>
      </c>
      <c r="C187" s="66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0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>
        <f>[1]Շեղում!M187</f>
        <v>0</v>
      </c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4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 x14ac:dyDescent="0.25">
      <c r="A188" s="33">
        <v>168</v>
      </c>
      <c r="B188" s="67" t="s">
        <v>35</v>
      </c>
      <c r="C188" s="66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0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>
        <f>[1]Շեղում!M188</f>
        <v>0</v>
      </c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4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 x14ac:dyDescent="0.25">
      <c r="A189" s="33">
        <v>169</v>
      </c>
      <c r="B189" s="67" t="s">
        <v>35</v>
      </c>
      <c r="C189" s="66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0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>
        <f>[1]Շեղում!M189</f>
        <v>0</v>
      </c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4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 x14ac:dyDescent="0.25">
      <c r="A190" s="33">
        <v>170</v>
      </c>
      <c r="B190" s="67" t="s">
        <v>35</v>
      </c>
      <c r="C190" s="66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0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>
        <f>[1]Շեղում!M190</f>
        <v>0</v>
      </c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4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 x14ac:dyDescent="0.25">
      <c r="A191" s="33">
        <v>171</v>
      </c>
      <c r="B191" s="67" t="s">
        <v>35</v>
      </c>
      <c r="C191" s="66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0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>
        <f>[1]Շեղում!M191</f>
        <v>0</v>
      </c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4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 x14ac:dyDescent="0.25">
      <c r="A192" s="33">
        <v>172</v>
      </c>
      <c r="B192" s="67" t="s">
        <v>35</v>
      </c>
      <c r="C192" s="66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0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>
        <f>[1]Շեղում!M192</f>
        <v>0</v>
      </c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4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 x14ac:dyDescent="0.25">
      <c r="A193" s="33">
        <v>173</v>
      </c>
      <c r="B193" s="67" t="s">
        <v>35</v>
      </c>
      <c r="C193" s="66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0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>
        <f>[1]Շեղում!M193</f>
        <v>0</v>
      </c>
      <c r="N193" s="59">
        <f>[1]Շեղում!N193</f>
        <v>0</v>
      </c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4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 x14ac:dyDescent="0.25">
      <c r="A194" s="33">
        <v>174</v>
      </c>
      <c r="B194" s="67" t="s">
        <v>35</v>
      </c>
      <c r="C194" s="66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0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>
        <f>[1]Շեղում!M194</f>
        <v>0</v>
      </c>
      <c r="N194" s="59">
        <f>[1]Շեղում!N194</f>
        <v>0</v>
      </c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4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 x14ac:dyDescent="0.25">
      <c r="A195" s="33">
        <v>175</v>
      </c>
      <c r="B195" s="67" t="s">
        <v>35</v>
      </c>
      <c r="C195" s="66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0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>
        <f>[1]Շեղում!M195</f>
        <v>0</v>
      </c>
      <c r="N195" s="59">
        <f>[1]Շեղում!N195</f>
        <v>0</v>
      </c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4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 x14ac:dyDescent="0.25">
      <c r="A196" s="33">
        <v>176</v>
      </c>
      <c r="B196" s="67" t="s">
        <v>35</v>
      </c>
      <c r="C196" s="66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0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>
        <f>[1]Շեղում!M196</f>
        <v>0</v>
      </c>
      <c r="N196" s="59">
        <f>[1]Շեղում!N196</f>
        <v>0</v>
      </c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4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 x14ac:dyDescent="0.25">
      <c r="A197" s="33">
        <v>177</v>
      </c>
      <c r="B197" s="67" t="s">
        <v>35</v>
      </c>
      <c r="C197" s="66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0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>
        <f>[1]Շեղում!M197</f>
        <v>0</v>
      </c>
      <c r="N197" s="59">
        <f>[1]Շեղում!N197</f>
        <v>0</v>
      </c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4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 x14ac:dyDescent="0.25">
      <c r="A198" s="33">
        <v>178</v>
      </c>
      <c r="B198" s="67" t="s">
        <v>35</v>
      </c>
      <c r="C198" s="66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0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>
        <f>[1]Շեղում!M198</f>
        <v>0</v>
      </c>
      <c r="N198" s="59">
        <f>[1]Շեղում!N198</f>
        <v>0</v>
      </c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4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 x14ac:dyDescent="0.25">
      <c r="A199" s="33">
        <v>179</v>
      </c>
      <c r="B199" s="67" t="s">
        <v>35</v>
      </c>
      <c r="C199" s="66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0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>
        <f>[1]Շեղում!M199</f>
        <v>0</v>
      </c>
      <c r="N199" s="59">
        <f>[1]Շեղում!N199</f>
        <v>0</v>
      </c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4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 x14ac:dyDescent="0.25">
      <c r="A200" s="33">
        <v>180</v>
      </c>
      <c r="B200" s="67" t="s">
        <v>35</v>
      </c>
      <c r="C200" s="66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0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>
        <f>[1]Շեղում!M200</f>
        <v>0</v>
      </c>
      <c r="N200" s="59">
        <f>[1]Շեղում!N200</f>
        <v>0</v>
      </c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4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 x14ac:dyDescent="0.25">
      <c r="A201" s="33">
        <v>181</v>
      </c>
      <c r="B201" s="67" t="s">
        <v>35</v>
      </c>
      <c r="C201" s="66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0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>
        <f>[1]Շեղում!M201</f>
        <v>0</v>
      </c>
      <c r="N201" s="59">
        <f>[1]Շեղում!N201</f>
        <v>0</v>
      </c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4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 x14ac:dyDescent="0.25">
      <c r="A202" s="33">
        <v>182</v>
      </c>
      <c r="B202" s="67" t="s">
        <v>35</v>
      </c>
      <c r="C202" s="66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0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>
        <f>[1]Շեղում!M202</f>
        <v>0</v>
      </c>
      <c r="N202" s="59">
        <f>[1]Շեղում!N202</f>
        <v>0</v>
      </c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4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 x14ac:dyDescent="0.25">
      <c r="A203" s="33">
        <v>183</v>
      </c>
      <c r="B203" s="67" t="s">
        <v>35</v>
      </c>
      <c r="C203" s="66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0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>
        <f>[1]Շեղում!M203</f>
        <v>0</v>
      </c>
      <c r="N203" s="59">
        <f>[1]Շեղում!N203</f>
        <v>0</v>
      </c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4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 x14ac:dyDescent="0.25">
      <c r="A204" s="33">
        <v>184</v>
      </c>
      <c r="B204" s="67" t="s">
        <v>35</v>
      </c>
      <c r="C204" s="66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0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>
        <f>[1]Շեղում!M204</f>
        <v>0</v>
      </c>
      <c r="N204" s="59">
        <f>[1]Շեղում!N204</f>
        <v>0</v>
      </c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4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 x14ac:dyDescent="0.25">
      <c r="A205" s="33">
        <v>185</v>
      </c>
      <c r="B205" s="67" t="s">
        <v>35</v>
      </c>
      <c r="C205" s="66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0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>
        <f>[1]Շեղում!M205</f>
        <v>0</v>
      </c>
      <c r="N205" s="59">
        <f>[1]Շեղում!N205</f>
        <v>0</v>
      </c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4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 x14ac:dyDescent="0.25">
      <c r="A206" s="33">
        <v>186</v>
      </c>
      <c r="B206" s="67" t="s">
        <v>35</v>
      </c>
      <c r="C206" s="66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0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>
        <f>[1]Շեղում!M206</f>
        <v>0</v>
      </c>
      <c r="N206" s="59">
        <f>[1]Շեղում!N206</f>
        <v>0</v>
      </c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4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 x14ac:dyDescent="0.25">
      <c r="A207" s="33">
        <v>187</v>
      </c>
      <c r="B207" s="67" t="s">
        <v>35</v>
      </c>
      <c r="C207" s="66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0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>
        <f>[1]Շեղում!M207</f>
        <v>0</v>
      </c>
      <c r="N207" s="59">
        <f>[1]Շեղում!N207</f>
        <v>0</v>
      </c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4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 x14ac:dyDescent="0.25">
      <c r="A208" s="33">
        <v>188</v>
      </c>
      <c r="B208" s="67" t="s">
        <v>35</v>
      </c>
      <c r="C208" s="66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0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>
        <f>[1]Շեղում!M208</f>
        <v>0</v>
      </c>
      <c r="N208" s="59">
        <f>[1]Շեղում!N208</f>
        <v>0</v>
      </c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4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 x14ac:dyDescent="0.25">
      <c r="A209" s="33">
        <v>189</v>
      </c>
      <c r="B209" s="67" t="s">
        <v>35</v>
      </c>
      <c r="C209" s="66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0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>
        <f>[1]Շեղում!M209</f>
        <v>0</v>
      </c>
      <c r="N209" s="59">
        <f>[1]Շեղում!N209</f>
        <v>0</v>
      </c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4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 x14ac:dyDescent="0.25">
      <c r="A210" s="33">
        <v>190</v>
      </c>
      <c r="B210" s="67" t="s">
        <v>35</v>
      </c>
      <c r="C210" s="66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0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>
        <f>[1]Շեղում!M210</f>
        <v>0</v>
      </c>
      <c r="N210" s="59">
        <f>[1]Շեղում!N210</f>
        <v>0</v>
      </c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4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 x14ac:dyDescent="0.25">
      <c r="A211" s="33">
        <v>191</v>
      </c>
      <c r="B211" s="67" t="s">
        <v>35</v>
      </c>
      <c r="C211" s="66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0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>
        <f>[1]Շեղում!M211</f>
        <v>0</v>
      </c>
      <c r="N211" s="59">
        <f>[1]Շեղում!N211</f>
        <v>0</v>
      </c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4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 x14ac:dyDescent="0.25">
      <c r="A212" s="33">
        <v>192</v>
      </c>
      <c r="B212" s="67" t="s">
        <v>35</v>
      </c>
      <c r="C212" s="66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0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>
        <f>[1]Շեղում!M212</f>
        <v>0</v>
      </c>
      <c r="N212" s="59">
        <f>[1]Շեղում!N212</f>
        <v>0</v>
      </c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4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 x14ac:dyDescent="0.25">
      <c r="A213" s="33">
        <v>193</v>
      </c>
      <c r="B213" s="67" t="s">
        <v>35</v>
      </c>
      <c r="C213" s="66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0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>
        <f>[1]Շեղում!M213</f>
        <v>0</v>
      </c>
      <c r="N213" s="59">
        <f>[1]Շեղում!N213</f>
        <v>0</v>
      </c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4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 x14ac:dyDescent="0.25">
      <c r="A214" s="33">
        <v>194</v>
      </c>
      <c r="B214" s="67" t="s">
        <v>35</v>
      </c>
      <c r="C214" s="66"/>
      <c r="D214" s="55">
        <f t="shared" ref="D214:D250" si="48">SUM(G214+J214+M214+P214+S214)</f>
        <v>0</v>
      </c>
      <c r="E214" s="56">
        <f t="shared" ref="E214:E250" si="49">SUM(H214+K214+N214+Q214+T214)</f>
        <v>0</v>
      </c>
      <c r="F214" s="57">
        <f t="shared" ref="F214:F250" si="50">D214-E214</f>
        <v>0</v>
      </c>
      <c r="G214" s="70"/>
      <c r="H214" s="59"/>
      <c r="I214" s="62">
        <f t="shared" ref="I214:I250" si="51">G214-H214</f>
        <v>0</v>
      </c>
      <c r="J214" s="59"/>
      <c r="K214" s="59"/>
      <c r="L214" s="62">
        <f t="shared" ref="L214:L250" si="52">J214-K214</f>
        <v>0</v>
      </c>
      <c r="M214" s="59">
        <f>[1]Շեղում!M214</f>
        <v>0</v>
      </c>
      <c r="N214" s="59">
        <f>[1]Շեղում!N214</f>
        <v>0</v>
      </c>
      <c r="O214" s="62">
        <f t="shared" ref="O214:O250" si="53">M214-N214</f>
        <v>0</v>
      </c>
      <c r="P214" s="59"/>
      <c r="Q214" s="59"/>
      <c r="R214" s="62">
        <f t="shared" ref="R214:R250" si="54">P214-Q214</f>
        <v>0</v>
      </c>
      <c r="S214" s="59"/>
      <c r="T214" s="59"/>
      <c r="U214" s="64">
        <f t="shared" ref="U214:U250" si="55">S214-T214</f>
        <v>0</v>
      </c>
      <c r="V214" s="55">
        <f t="shared" ref="V214:V250" si="56">SUM(Y214+AB214+AE214+AH214)</f>
        <v>0</v>
      </c>
      <c r="W214" s="56">
        <f t="shared" ref="W214:W250" si="57">SUM(Z214+AC214+AF214+AI214)</f>
        <v>0</v>
      </c>
      <c r="X214" s="57">
        <f t="shared" ref="X214:X250" si="58">V214-W214</f>
        <v>0</v>
      </c>
      <c r="Y214" s="74"/>
      <c r="Z214" s="59"/>
      <c r="AA214" s="56">
        <f t="shared" ref="AA214:AA250" si="59">Y214-Z214</f>
        <v>0</v>
      </c>
      <c r="AB214" s="59"/>
      <c r="AC214" s="59"/>
      <c r="AD214" s="56">
        <f t="shared" ref="AD214:AD250" si="60">AB214-AC214</f>
        <v>0</v>
      </c>
      <c r="AE214" s="59"/>
      <c r="AF214" s="59"/>
      <c r="AG214" s="56">
        <f t="shared" ref="AG214:AG250" si="61">AE214-AF214</f>
        <v>0</v>
      </c>
      <c r="AH214" s="59"/>
      <c r="AI214" s="59"/>
      <c r="AJ214" s="57">
        <f t="shared" ref="AJ214:AJ250" si="62">AH214-AI214</f>
        <v>0</v>
      </c>
    </row>
    <row r="215" spans="1:36" ht="14.25" x14ac:dyDescent="0.25">
      <c r="A215" s="33">
        <v>195</v>
      </c>
      <c r="B215" s="67" t="s">
        <v>35</v>
      </c>
      <c r="C215" s="66"/>
      <c r="D215" s="55">
        <f t="shared" si="48"/>
        <v>0</v>
      </c>
      <c r="E215" s="56">
        <f t="shared" si="49"/>
        <v>0</v>
      </c>
      <c r="F215" s="57">
        <f t="shared" si="50"/>
        <v>0</v>
      </c>
      <c r="G215" s="70"/>
      <c r="H215" s="59"/>
      <c r="I215" s="62">
        <f t="shared" si="51"/>
        <v>0</v>
      </c>
      <c r="J215" s="59"/>
      <c r="K215" s="59"/>
      <c r="L215" s="62">
        <f t="shared" si="52"/>
        <v>0</v>
      </c>
      <c r="M215" s="59">
        <f>[1]Շեղում!M215</f>
        <v>0</v>
      </c>
      <c r="N215" s="59">
        <f>[1]Շեղում!N215</f>
        <v>0</v>
      </c>
      <c r="O215" s="62">
        <f t="shared" si="53"/>
        <v>0</v>
      </c>
      <c r="P215" s="59"/>
      <c r="Q215" s="59"/>
      <c r="R215" s="62">
        <f t="shared" si="54"/>
        <v>0</v>
      </c>
      <c r="S215" s="59"/>
      <c r="T215" s="59"/>
      <c r="U215" s="64">
        <f t="shared" si="55"/>
        <v>0</v>
      </c>
      <c r="V215" s="55">
        <f t="shared" si="56"/>
        <v>0</v>
      </c>
      <c r="W215" s="56">
        <f t="shared" si="57"/>
        <v>0</v>
      </c>
      <c r="X215" s="57">
        <f t="shared" si="58"/>
        <v>0</v>
      </c>
      <c r="Y215" s="74"/>
      <c r="Z215" s="59"/>
      <c r="AA215" s="56">
        <f t="shared" si="59"/>
        <v>0</v>
      </c>
      <c r="AB215" s="59"/>
      <c r="AC215" s="59"/>
      <c r="AD215" s="56">
        <f t="shared" si="60"/>
        <v>0</v>
      </c>
      <c r="AE215" s="59"/>
      <c r="AF215" s="59"/>
      <c r="AG215" s="56">
        <f t="shared" si="61"/>
        <v>0</v>
      </c>
      <c r="AH215" s="59"/>
      <c r="AI215" s="59"/>
      <c r="AJ215" s="57">
        <f t="shared" si="62"/>
        <v>0</v>
      </c>
    </row>
    <row r="216" spans="1:36" ht="14.25" x14ac:dyDescent="0.25">
      <c r="A216" s="33">
        <v>196</v>
      </c>
      <c r="B216" s="67" t="s">
        <v>35</v>
      </c>
      <c r="C216" s="66"/>
      <c r="D216" s="55">
        <f t="shared" si="48"/>
        <v>0</v>
      </c>
      <c r="E216" s="56">
        <f t="shared" si="49"/>
        <v>0</v>
      </c>
      <c r="F216" s="57">
        <f t="shared" si="50"/>
        <v>0</v>
      </c>
      <c r="G216" s="70"/>
      <c r="H216" s="59"/>
      <c r="I216" s="62">
        <f t="shared" si="51"/>
        <v>0</v>
      </c>
      <c r="J216" s="59"/>
      <c r="K216" s="59"/>
      <c r="L216" s="62">
        <f t="shared" si="52"/>
        <v>0</v>
      </c>
      <c r="M216" s="59">
        <f>[1]Շեղում!M216</f>
        <v>0</v>
      </c>
      <c r="N216" s="59">
        <f>[1]Շեղում!N216</f>
        <v>0</v>
      </c>
      <c r="O216" s="62">
        <f t="shared" si="53"/>
        <v>0</v>
      </c>
      <c r="P216" s="59"/>
      <c r="Q216" s="59"/>
      <c r="R216" s="62">
        <f t="shared" si="54"/>
        <v>0</v>
      </c>
      <c r="S216" s="59"/>
      <c r="T216" s="59"/>
      <c r="U216" s="64">
        <f t="shared" si="55"/>
        <v>0</v>
      </c>
      <c r="V216" s="55">
        <f t="shared" si="56"/>
        <v>0</v>
      </c>
      <c r="W216" s="56">
        <f t="shared" si="57"/>
        <v>0</v>
      </c>
      <c r="X216" s="57">
        <f t="shared" si="58"/>
        <v>0</v>
      </c>
      <c r="Y216" s="74"/>
      <c r="Z216" s="59"/>
      <c r="AA216" s="56">
        <f t="shared" si="59"/>
        <v>0</v>
      </c>
      <c r="AB216" s="59"/>
      <c r="AC216" s="59"/>
      <c r="AD216" s="56">
        <f t="shared" si="60"/>
        <v>0</v>
      </c>
      <c r="AE216" s="59"/>
      <c r="AF216" s="59"/>
      <c r="AG216" s="56">
        <f t="shared" si="61"/>
        <v>0</v>
      </c>
      <c r="AH216" s="59"/>
      <c r="AI216" s="59"/>
      <c r="AJ216" s="57">
        <f t="shared" si="62"/>
        <v>0</v>
      </c>
    </row>
    <row r="217" spans="1:36" ht="14.25" x14ac:dyDescent="0.25">
      <c r="A217" s="33">
        <v>197</v>
      </c>
      <c r="B217" s="67" t="s">
        <v>35</v>
      </c>
      <c r="C217" s="66"/>
      <c r="D217" s="55">
        <f t="shared" si="48"/>
        <v>0</v>
      </c>
      <c r="E217" s="56">
        <f t="shared" si="49"/>
        <v>0</v>
      </c>
      <c r="F217" s="57">
        <f t="shared" si="50"/>
        <v>0</v>
      </c>
      <c r="G217" s="70"/>
      <c r="H217" s="59"/>
      <c r="I217" s="62">
        <f t="shared" si="51"/>
        <v>0</v>
      </c>
      <c r="J217" s="59"/>
      <c r="K217" s="59"/>
      <c r="L217" s="62">
        <f t="shared" si="52"/>
        <v>0</v>
      </c>
      <c r="M217" s="59">
        <f>[1]Շեղում!M217</f>
        <v>0</v>
      </c>
      <c r="N217" s="59">
        <f>[1]Շեղում!N217</f>
        <v>0</v>
      </c>
      <c r="O217" s="62">
        <f t="shared" si="53"/>
        <v>0</v>
      </c>
      <c r="P217" s="59"/>
      <c r="Q217" s="59"/>
      <c r="R217" s="62">
        <f t="shared" si="54"/>
        <v>0</v>
      </c>
      <c r="S217" s="59"/>
      <c r="T217" s="59"/>
      <c r="U217" s="64">
        <f t="shared" si="55"/>
        <v>0</v>
      </c>
      <c r="V217" s="55">
        <f t="shared" si="56"/>
        <v>0</v>
      </c>
      <c r="W217" s="56">
        <f t="shared" si="57"/>
        <v>0</v>
      </c>
      <c r="X217" s="57">
        <f t="shared" si="58"/>
        <v>0</v>
      </c>
      <c r="Y217" s="74"/>
      <c r="Z217" s="59"/>
      <c r="AA217" s="56">
        <f t="shared" si="59"/>
        <v>0</v>
      </c>
      <c r="AB217" s="59"/>
      <c r="AC217" s="59"/>
      <c r="AD217" s="56">
        <f t="shared" si="60"/>
        <v>0</v>
      </c>
      <c r="AE217" s="59"/>
      <c r="AF217" s="59"/>
      <c r="AG217" s="56">
        <f t="shared" si="61"/>
        <v>0</v>
      </c>
      <c r="AH217" s="59"/>
      <c r="AI217" s="59"/>
      <c r="AJ217" s="57">
        <f t="shared" si="62"/>
        <v>0</v>
      </c>
    </row>
    <row r="218" spans="1:36" ht="14.25" x14ac:dyDescent="0.25">
      <c r="A218" s="33">
        <v>198</v>
      </c>
      <c r="B218" s="67" t="s">
        <v>35</v>
      </c>
      <c r="C218" s="66"/>
      <c r="D218" s="55">
        <f t="shared" si="48"/>
        <v>0</v>
      </c>
      <c r="E218" s="56">
        <f t="shared" si="49"/>
        <v>0</v>
      </c>
      <c r="F218" s="57">
        <f t="shared" si="50"/>
        <v>0</v>
      </c>
      <c r="G218" s="70"/>
      <c r="H218" s="59"/>
      <c r="I218" s="62">
        <f t="shared" si="51"/>
        <v>0</v>
      </c>
      <c r="J218" s="59"/>
      <c r="K218" s="59"/>
      <c r="L218" s="62">
        <f t="shared" si="52"/>
        <v>0</v>
      </c>
      <c r="M218" s="59">
        <f>[1]Շեղում!M218</f>
        <v>0</v>
      </c>
      <c r="N218" s="59">
        <f>[1]Շեղում!N218</f>
        <v>0</v>
      </c>
      <c r="O218" s="62">
        <f t="shared" si="53"/>
        <v>0</v>
      </c>
      <c r="P218" s="59"/>
      <c r="Q218" s="59"/>
      <c r="R218" s="62">
        <f t="shared" si="54"/>
        <v>0</v>
      </c>
      <c r="S218" s="59"/>
      <c r="T218" s="59"/>
      <c r="U218" s="64">
        <f t="shared" si="55"/>
        <v>0</v>
      </c>
      <c r="V218" s="55">
        <f t="shared" si="56"/>
        <v>0</v>
      </c>
      <c r="W218" s="56">
        <f t="shared" si="57"/>
        <v>0</v>
      </c>
      <c r="X218" s="57">
        <f t="shared" si="58"/>
        <v>0</v>
      </c>
      <c r="Y218" s="74"/>
      <c r="Z218" s="59"/>
      <c r="AA218" s="56">
        <f t="shared" si="59"/>
        <v>0</v>
      </c>
      <c r="AB218" s="59"/>
      <c r="AC218" s="59"/>
      <c r="AD218" s="56">
        <f t="shared" si="60"/>
        <v>0</v>
      </c>
      <c r="AE218" s="59"/>
      <c r="AF218" s="59"/>
      <c r="AG218" s="56">
        <f t="shared" si="61"/>
        <v>0</v>
      </c>
      <c r="AH218" s="59"/>
      <c r="AI218" s="59"/>
      <c r="AJ218" s="57">
        <f t="shared" si="62"/>
        <v>0</v>
      </c>
    </row>
    <row r="219" spans="1:36" ht="14.25" x14ac:dyDescent="0.25">
      <c r="A219" s="33">
        <v>199</v>
      </c>
      <c r="B219" s="67" t="s">
        <v>35</v>
      </c>
      <c r="C219" s="66"/>
      <c r="D219" s="55">
        <f t="shared" si="48"/>
        <v>0</v>
      </c>
      <c r="E219" s="56">
        <f t="shared" si="49"/>
        <v>0</v>
      </c>
      <c r="F219" s="57">
        <f t="shared" si="50"/>
        <v>0</v>
      </c>
      <c r="G219" s="70"/>
      <c r="H219" s="59"/>
      <c r="I219" s="62">
        <f t="shared" si="51"/>
        <v>0</v>
      </c>
      <c r="J219" s="59"/>
      <c r="K219" s="59"/>
      <c r="L219" s="62">
        <f t="shared" si="52"/>
        <v>0</v>
      </c>
      <c r="M219" s="59">
        <f>[1]Շեղում!M219</f>
        <v>0</v>
      </c>
      <c r="N219" s="59">
        <f>[1]Շեղում!N219</f>
        <v>0</v>
      </c>
      <c r="O219" s="62">
        <f t="shared" si="53"/>
        <v>0</v>
      </c>
      <c r="P219" s="59"/>
      <c r="Q219" s="59"/>
      <c r="R219" s="62">
        <f t="shared" si="54"/>
        <v>0</v>
      </c>
      <c r="S219" s="59"/>
      <c r="T219" s="59"/>
      <c r="U219" s="64">
        <f t="shared" si="55"/>
        <v>0</v>
      </c>
      <c r="V219" s="55">
        <f t="shared" si="56"/>
        <v>0</v>
      </c>
      <c r="W219" s="56">
        <f t="shared" si="57"/>
        <v>0</v>
      </c>
      <c r="X219" s="57">
        <f t="shared" si="58"/>
        <v>0</v>
      </c>
      <c r="Y219" s="74"/>
      <c r="Z219" s="59"/>
      <c r="AA219" s="56">
        <f t="shared" si="59"/>
        <v>0</v>
      </c>
      <c r="AB219" s="59"/>
      <c r="AC219" s="59"/>
      <c r="AD219" s="56">
        <f t="shared" si="60"/>
        <v>0</v>
      </c>
      <c r="AE219" s="59"/>
      <c r="AF219" s="59"/>
      <c r="AG219" s="56">
        <f t="shared" si="61"/>
        <v>0</v>
      </c>
      <c r="AH219" s="59"/>
      <c r="AI219" s="59"/>
      <c r="AJ219" s="57">
        <f t="shared" si="62"/>
        <v>0</v>
      </c>
    </row>
    <row r="220" spans="1:36" ht="14.25" x14ac:dyDescent="0.25">
      <c r="A220" s="33">
        <v>200</v>
      </c>
      <c r="B220" s="67" t="s">
        <v>35</v>
      </c>
      <c r="C220" s="66"/>
      <c r="D220" s="55">
        <f t="shared" si="48"/>
        <v>0</v>
      </c>
      <c r="E220" s="56">
        <f t="shared" si="49"/>
        <v>0</v>
      </c>
      <c r="F220" s="57">
        <f t="shared" si="50"/>
        <v>0</v>
      </c>
      <c r="G220" s="70"/>
      <c r="H220" s="59"/>
      <c r="I220" s="62">
        <f t="shared" si="51"/>
        <v>0</v>
      </c>
      <c r="J220" s="59"/>
      <c r="K220" s="59"/>
      <c r="L220" s="62">
        <f t="shared" si="52"/>
        <v>0</v>
      </c>
      <c r="M220" s="59">
        <f>[1]Շեղում!M220</f>
        <v>0</v>
      </c>
      <c r="N220" s="59">
        <f>[1]Շեղում!N220</f>
        <v>0</v>
      </c>
      <c r="O220" s="62">
        <f t="shared" si="53"/>
        <v>0</v>
      </c>
      <c r="P220" s="59"/>
      <c r="Q220" s="59"/>
      <c r="R220" s="62">
        <f t="shared" si="54"/>
        <v>0</v>
      </c>
      <c r="S220" s="59"/>
      <c r="T220" s="59"/>
      <c r="U220" s="64">
        <f t="shared" si="55"/>
        <v>0</v>
      </c>
      <c r="V220" s="55">
        <f t="shared" si="56"/>
        <v>0</v>
      </c>
      <c r="W220" s="56">
        <f t="shared" si="57"/>
        <v>0</v>
      </c>
      <c r="X220" s="57">
        <f t="shared" si="58"/>
        <v>0</v>
      </c>
      <c r="Y220" s="74"/>
      <c r="Z220" s="59"/>
      <c r="AA220" s="56">
        <f t="shared" si="59"/>
        <v>0</v>
      </c>
      <c r="AB220" s="59"/>
      <c r="AC220" s="59"/>
      <c r="AD220" s="56">
        <f t="shared" si="60"/>
        <v>0</v>
      </c>
      <c r="AE220" s="59"/>
      <c r="AF220" s="59"/>
      <c r="AG220" s="56">
        <f t="shared" si="61"/>
        <v>0</v>
      </c>
      <c r="AH220" s="59"/>
      <c r="AI220" s="59"/>
      <c r="AJ220" s="57">
        <f t="shared" si="62"/>
        <v>0</v>
      </c>
    </row>
    <row r="221" spans="1:36" ht="14.25" x14ac:dyDescent="0.25">
      <c r="A221" s="33">
        <v>201</v>
      </c>
      <c r="B221" s="67" t="s">
        <v>35</v>
      </c>
      <c r="C221" s="66"/>
      <c r="D221" s="55">
        <f t="shared" si="48"/>
        <v>0</v>
      </c>
      <c r="E221" s="56">
        <f t="shared" si="49"/>
        <v>0</v>
      </c>
      <c r="F221" s="57">
        <f t="shared" si="50"/>
        <v>0</v>
      </c>
      <c r="G221" s="70"/>
      <c r="H221" s="59"/>
      <c r="I221" s="62">
        <f t="shared" si="51"/>
        <v>0</v>
      </c>
      <c r="J221" s="59"/>
      <c r="K221" s="59"/>
      <c r="L221" s="62">
        <f t="shared" si="52"/>
        <v>0</v>
      </c>
      <c r="M221" s="59">
        <f>[1]Շեղում!M221</f>
        <v>0</v>
      </c>
      <c r="N221" s="59">
        <f>[1]Շեղում!N221</f>
        <v>0</v>
      </c>
      <c r="O221" s="62">
        <f t="shared" si="53"/>
        <v>0</v>
      </c>
      <c r="P221" s="59"/>
      <c r="Q221" s="59"/>
      <c r="R221" s="62">
        <f t="shared" si="54"/>
        <v>0</v>
      </c>
      <c r="S221" s="59"/>
      <c r="T221" s="59"/>
      <c r="U221" s="64">
        <f t="shared" si="55"/>
        <v>0</v>
      </c>
      <c r="V221" s="55">
        <f t="shared" si="56"/>
        <v>0</v>
      </c>
      <c r="W221" s="56">
        <f t="shared" si="57"/>
        <v>0</v>
      </c>
      <c r="X221" s="57">
        <f t="shared" si="58"/>
        <v>0</v>
      </c>
      <c r="Y221" s="74"/>
      <c r="Z221" s="59"/>
      <c r="AA221" s="56">
        <f t="shared" si="59"/>
        <v>0</v>
      </c>
      <c r="AB221" s="59"/>
      <c r="AC221" s="59"/>
      <c r="AD221" s="56">
        <f t="shared" si="60"/>
        <v>0</v>
      </c>
      <c r="AE221" s="59"/>
      <c r="AF221" s="59"/>
      <c r="AG221" s="56">
        <f t="shared" si="61"/>
        <v>0</v>
      </c>
      <c r="AH221" s="59"/>
      <c r="AI221" s="59"/>
      <c r="AJ221" s="57">
        <f t="shared" si="62"/>
        <v>0</v>
      </c>
    </row>
    <row r="222" spans="1:36" ht="14.25" x14ac:dyDescent="0.25">
      <c r="A222" s="33">
        <v>202</v>
      </c>
      <c r="B222" s="67" t="s">
        <v>35</v>
      </c>
      <c r="C222" s="66"/>
      <c r="D222" s="55">
        <f t="shared" si="48"/>
        <v>0</v>
      </c>
      <c r="E222" s="56">
        <f t="shared" si="49"/>
        <v>0</v>
      </c>
      <c r="F222" s="57">
        <f t="shared" si="50"/>
        <v>0</v>
      </c>
      <c r="G222" s="70"/>
      <c r="H222" s="59"/>
      <c r="I222" s="62">
        <f t="shared" si="51"/>
        <v>0</v>
      </c>
      <c r="J222" s="59"/>
      <c r="K222" s="59"/>
      <c r="L222" s="62">
        <f t="shared" si="52"/>
        <v>0</v>
      </c>
      <c r="M222" s="59">
        <f>[1]Շեղում!M222</f>
        <v>0</v>
      </c>
      <c r="N222" s="59">
        <f>[1]Շեղում!N222</f>
        <v>0</v>
      </c>
      <c r="O222" s="62">
        <f t="shared" si="53"/>
        <v>0</v>
      </c>
      <c r="P222" s="59"/>
      <c r="Q222" s="59"/>
      <c r="R222" s="62">
        <f t="shared" si="54"/>
        <v>0</v>
      </c>
      <c r="S222" s="59"/>
      <c r="T222" s="59"/>
      <c r="U222" s="64">
        <f t="shared" si="55"/>
        <v>0</v>
      </c>
      <c r="V222" s="55">
        <f t="shared" si="56"/>
        <v>0</v>
      </c>
      <c r="W222" s="56">
        <f t="shared" si="57"/>
        <v>0</v>
      </c>
      <c r="X222" s="57">
        <f t="shared" si="58"/>
        <v>0</v>
      </c>
      <c r="Y222" s="74"/>
      <c r="Z222" s="59"/>
      <c r="AA222" s="56">
        <f t="shared" si="59"/>
        <v>0</v>
      </c>
      <c r="AB222" s="59"/>
      <c r="AC222" s="59"/>
      <c r="AD222" s="56">
        <f t="shared" si="60"/>
        <v>0</v>
      </c>
      <c r="AE222" s="59"/>
      <c r="AF222" s="59"/>
      <c r="AG222" s="56">
        <f t="shared" si="61"/>
        <v>0</v>
      </c>
      <c r="AH222" s="59"/>
      <c r="AI222" s="59"/>
      <c r="AJ222" s="57">
        <f t="shared" si="62"/>
        <v>0</v>
      </c>
    </row>
    <row r="223" spans="1:36" ht="14.25" x14ac:dyDescent="0.25">
      <c r="A223" s="33">
        <v>203</v>
      </c>
      <c r="B223" s="67" t="s">
        <v>35</v>
      </c>
      <c r="C223" s="66"/>
      <c r="D223" s="55">
        <f t="shared" si="48"/>
        <v>0</v>
      </c>
      <c r="E223" s="56">
        <f t="shared" si="49"/>
        <v>0</v>
      </c>
      <c r="F223" s="57">
        <f t="shared" si="50"/>
        <v>0</v>
      </c>
      <c r="G223" s="70"/>
      <c r="H223" s="59"/>
      <c r="I223" s="62">
        <f t="shared" si="51"/>
        <v>0</v>
      </c>
      <c r="J223" s="59"/>
      <c r="K223" s="59"/>
      <c r="L223" s="62">
        <f t="shared" si="52"/>
        <v>0</v>
      </c>
      <c r="M223" s="59">
        <f>[1]Շեղում!M223</f>
        <v>0</v>
      </c>
      <c r="N223" s="59">
        <f>[1]Շեղում!N223</f>
        <v>0</v>
      </c>
      <c r="O223" s="62">
        <f t="shared" si="53"/>
        <v>0</v>
      </c>
      <c r="P223" s="59"/>
      <c r="Q223" s="59"/>
      <c r="R223" s="62">
        <f t="shared" si="54"/>
        <v>0</v>
      </c>
      <c r="S223" s="59"/>
      <c r="T223" s="59"/>
      <c r="U223" s="64">
        <f t="shared" si="55"/>
        <v>0</v>
      </c>
      <c r="V223" s="55">
        <f t="shared" si="56"/>
        <v>0</v>
      </c>
      <c r="W223" s="56">
        <f t="shared" si="57"/>
        <v>0</v>
      </c>
      <c r="X223" s="57">
        <f t="shared" si="58"/>
        <v>0</v>
      </c>
      <c r="Y223" s="74"/>
      <c r="Z223" s="59"/>
      <c r="AA223" s="56">
        <f t="shared" si="59"/>
        <v>0</v>
      </c>
      <c r="AB223" s="59"/>
      <c r="AC223" s="59"/>
      <c r="AD223" s="56">
        <f t="shared" si="60"/>
        <v>0</v>
      </c>
      <c r="AE223" s="59"/>
      <c r="AF223" s="59"/>
      <c r="AG223" s="56">
        <f t="shared" si="61"/>
        <v>0</v>
      </c>
      <c r="AH223" s="59"/>
      <c r="AI223" s="59"/>
      <c r="AJ223" s="57">
        <f t="shared" si="62"/>
        <v>0</v>
      </c>
    </row>
    <row r="224" spans="1:36" ht="14.25" x14ac:dyDescent="0.25">
      <c r="A224" s="33">
        <v>204</v>
      </c>
      <c r="B224" s="67" t="s">
        <v>35</v>
      </c>
      <c r="C224" s="66"/>
      <c r="D224" s="55">
        <f t="shared" si="48"/>
        <v>0</v>
      </c>
      <c r="E224" s="56">
        <f t="shared" si="49"/>
        <v>0</v>
      </c>
      <c r="F224" s="57">
        <f t="shared" si="50"/>
        <v>0</v>
      </c>
      <c r="G224" s="70"/>
      <c r="H224" s="59"/>
      <c r="I224" s="62">
        <f t="shared" si="51"/>
        <v>0</v>
      </c>
      <c r="J224" s="59"/>
      <c r="K224" s="59"/>
      <c r="L224" s="62">
        <f t="shared" si="52"/>
        <v>0</v>
      </c>
      <c r="M224" s="59">
        <f>[1]Շեղում!M224</f>
        <v>0</v>
      </c>
      <c r="N224" s="59">
        <f>[1]Շեղում!N224</f>
        <v>0</v>
      </c>
      <c r="O224" s="62">
        <f t="shared" si="53"/>
        <v>0</v>
      </c>
      <c r="P224" s="59"/>
      <c r="Q224" s="59"/>
      <c r="R224" s="62">
        <f t="shared" si="54"/>
        <v>0</v>
      </c>
      <c r="S224" s="59"/>
      <c r="T224" s="59"/>
      <c r="U224" s="64">
        <f t="shared" si="55"/>
        <v>0</v>
      </c>
      <c r="V224" s="55">
        <f t="shared" si="56"/>
        <v>0</v>
      </c>
      <c r="W224" s="56">
        <f t="shared" si="57"/>
        <v>0</v>
      </c>
      <c r="X224" s="57">
        <f t="shared" si="58"/>
        <v>0</v>
      </c>
      <c r="Y224" s="74"/>
      <c r="Z224" s="59"/>
      <c r="AA224" s="56">
        <f t="shared" si="59"/>
        <v>0</v>
      </c>
      <c r="AB224" s="59"/>
      <c r="AC224" s="59"/>
      <c r="AD224" s="56">
        <f t="shared" si="60"/>
        <v>0</v>
      </c>
      <c r="AE224" s="59"/>
      <c r="AF224" s="59"/>
      <c r="AG224" s="56">
        <f t="shared" si="61"/>
        <v>0</v>
      </c>
      <c r="AH224" s="59"/>
      <c r="AI224" s="59"/>
      <c r="AJ224" s="57">
        <f t="shared" si="62"/>
        <v>0</v>
      </c>
    </row>
    <row r="225" spans="1:36" ht="14.25" x14ac:dyDescent="0.25">
      <c r="A225" s="33">
        <v>205</v>
      </c>
      <c r="B225" s="67" t="s">
        <v>35</v>
      </c>
      <c r="C225" s="66"/>
      <c r="D225" s="55">
        <f t="shared" si="48"/>
        <v>0</v>
      </c>
      <c r="E225" s="56">
        <f t="shared" si="49"/>
        <v>0</v>
      </c>
      <c r="F225" s="57">
        <f t="shared" si="50"/>
        <v>0</v>
      </c>
      <c r="G225" s="70"/>
      <c r="H225" s="59"/>
      <c r="I225" s="62">
        <f t="shared" si="51"/>
        <v>0</v>
      </c>
      <c r="J225" s="59"/>
      <c r="K225" s="59"/>
      <c r="L225" s="62">
        <f t="shared" si="52"/>
        <v>0</v>
      </c>
      <c r="M225" s="59">
        <f>[1]Շեղում!M225</f>
        <v>0</v>
      </c>
      <c r="N225" s="59">
        <f>[1]Շեղում!N225</f>
        <v>0</v>
      </c>
      <c r="O225" s="62">
        <f t="shared" si="53"/>
        <v>0</v>
      </c>
      <c r="P225" s="59"/>
      <c r="Q225" s="59"/>
      <c r="R225" s="62">
        <f t="shared" si="54"/>
        <v>0</v>
      </c>
      <c r="S225" s="59"/>
      <c r="T225" s="59"/>
      <c r="U225" s="64">
        <f t="shared" si="55"/>
        <v>0</v>
      </c>
      <c r="V225" s="55">
        <f t="shared" si="56"/>
        <v>0</v>
      </c>
      <c r="W225" s="56">
        <f t="shared" si="57"/>
        <v>0</v>
      </c>
      <c r="X225" s="57">
        <f t="shared" si="58"/>
        <v>0</v>
      </c>
      <c r="Y225" s="74"/>
      <c r="Z225" s="59"/>
      <c r="AA225" s="56">
        <f t="shared" si="59"/>
        <v>0</v>
      </c>
      <c r="AB225" s="59"/>
      <c r="AC225" s="59"/>
      <c r="AD225" s="56">
        <f t="shared" si="60"/>
        <v>0</v>
      </c>
      <c r="AE225" s="59"/>
      <c r="AF225" s="59"/>
      <c r="AG225" s="56">
        <f t="shared" si="61"/>
        <v>0</v>
      </c>
      <c r="AH225" s="59"/>
      <c r="AI225" s="59"/>
      <c r="AJ225" s="57">
        <f t="shared" si="62"/>
        <v>0</v>
      </c>
    </row>
    <row r="226" spans="1:36" ht="14.25" x14ac:dyDescent="0.25">
      <c r="A226" s="33">
        <v>206</v>
      </c>
      <c r="B226" s="67" t="s">
        <v>35</v>
      </c>
      <c r="C226" s="66"/>
      <c r="D226" s="55">
        <f t="shared" si="48"/>
        <v>0</v>
      </c>
      <c r="E226" s="56">
        <f t="shared" si="49"/>
        <v>0</v>
      </c>
      <c r="F226" s="57">
        <f t="shared" si="50"/>
        <v>0</v>
      </c>
      <c r="G226" s="70"/>
      <c r="H226" s="59"/>
      <c r="I226" s="62">
        <f t="shared" si="51"/>
        <v>0</v>
      </c>
      <c r="J226" s="59"/>
      <c r="K226" s="59"/>
      <c r="L226" s="62">
        <f t="shared" si="52"/>
        <v>0</v>
      </c>
      <c r="M226" s="59">
        <f>[1]Շեղում!M226</f>
        <v>0</v>
      </c>
      <c r="N226" s="59">
        <f>[1]Շեղում!N226</f>
        <v>0</v>
      </c>
      <c r="O226" s="62">
        <f t="shared" si="53"/>
        <v>0</v>
      </c>
      <c r="P226" s="59"/>
      <c r="Q226" s="59"/>
      <c r="R226" s="62">
        <f t="shared" si="54"/>
        <v>0</v>
      </c>
      <c r="S226" s="59"/>
      <c r="T226" s="59"/>
      <c r="U226" s="64">
        <f t="shared" si="55"/>
        <v>0</v>
      </c>
      <c r="V226" s="55">
        <f t="shared" si="56"/>
        <v>0</v>
      </c>
      <c r="W226" s="56">
        <f t="shared" si="57"/>
        <v>0</v>
      </c>
      <c r="X226" s="57">
        <f t="shared" si="58"/>
        <v>0</v>
      </c>
      <c r="Y226" s="74"/>
      <c r="Z226" s="59"/>
      <c r="AA226" s="56">
        <f t="shared" si="59"/>
        <v>0</v>
      </c>
      <c r="AB226" s="59"/>
      <c r="AC226" s="59"/>
      <c r="AD226" s="56">
        <f t="shared" si="60"/>
        <v>0</v>
      </c>
      <c r="AE226" s="59"/>
      <c r="AF226" s="59"/>
      <c r="AG226" s="56">
        <f t="shared" si="61"/>
        <v>0</v>
      </c>
      <c r="AH226" s="59"/>
      <c r="AI226" s="59"/>
      <c r="AJ226" s="57">
        <f t="shared" si="62"/>
        <v>0</v>
      </c>
    </row>
    <row r="227" spans="1:36" ht="14.25" x14ac:dyDescent="0.25">
      <c r="A227" s="33">
        <v>207</v>
      </c>
      <c r="B227" s="67" t="s">
        <v>35</v>
      </c>
      <c r="C227" s="66"/>
      <c r="D227" s="55">
        <f t="shared" si="48"/>
        <v>0</v>
      </c>
      <c r="E227" s="56">
        <f t="shared" si="49"/>
        <v>0</v>
      </c>
      <c r="F227" s="57">
        <f t="shared" si="50"/>
        <v>0</v>
      </c>
      <c r="G227" s="70"/>
      <c r="H227" s="59"/>
      <c r="I227" s="62">
        <f t="shared" si="51"/>
        <v>0</v>
      </c>
      <c r="J227" s="59"/>
      <c r="K227" s="59"/>
      <c r="L227" s="62">
        <f t="shared" si="52"/>
        <v>0</v>
      </c>
      <c r="M227" s="59">
        <f>[1]Շեղում!M227</f>
        <v>0</v>
      </c>
      <c r="N227" s="59">
        <f>[1]Շեղում!N227</f>
        <v>0</v>
      </c>
      <c r="O227" s="62">
        <f t="shared" si="53"/>
        <v>0</v>
      </c>
      <c r="P227" s="59"/>
      <c r="Q227" s="59"/>
      <c r="R227" s="62">
        <f t="shared" si="54"/>
        <v>0</v>
      </c>
      <c r="S227" s="59"/>
      <c r="T227" s="59"/>
      <c r="U227" s="64">
        <f t="shared" si="55"/>
        <v>0</v>
      </c>
      <c r="V227" s="55">
        <f t="shared" si="56"/>
        <v>0</v>
      </c>
      <c r="W227" s="56">
        <f t="shared" si="57"/>
        <v>0</v>
      </c>
      <c r="X227" s="57">
        <f t="shared" si="58"/>
        <v>0</v>
      </c>
      <c r="Y227" s="74"/>
      <c r="Z227" s="59"/>
      <c r="AA227" s="56">
        <f t="shared" si="59"/>
        <v>0</v>
      </c>
      <c r="AB227" s="59"/>
      <c r="AC227" s="59"/>
      <c r="AD227" s="56">
        <f t="shared" si="60"/>
        <v>0</v>
      </c>
      <c r="AE227" s="59"/>
      <c r="AF227" s="59"/>
      <c r="AG227" s="56">
        <f t="shared" si="61"/>
        <v>0</v>
      </c>
      <c r="AH227" s="59"/>
      <c r="AI227" s="59"/>
      <c r="AJ227" s="57">
        <f t="shared" si="62"/>
        <v>0</v>
      </c>
    </row>
    <row r="228" spans="1:36" ht="14.25" x14ac:dyDescent="0.25">
      <c r="A228" s="33">
        <v>208</v>
      </c>
      <c r="B228" s="67" t="s">
        <v>35</v>
      </c>
      <c r="C228" s="66"/>
      <c r="D228" s="55">
        <f t="shared" si="48"/>
        <v>0</v>
      </c>
      <c r="E228" s="56">
        <f t="shared" si="49"/>
        <v>0</v>
      </c>
      <c r="F228" s="57">
        <f t="shared" si="50"/>
        <v>0</v>
      </c>
      <c r="G228" s="70"/>
      <c r="H228" s="59"/>
      <c r="I228" s="62">
        <f t="shared" si="51"/>
        <v>0</v>
      </c>
      <c r="J228" s="59"/>
      <c r="K228" s="59"/>
      <c r="L228" s="62">
        <f t="shared" si="52"/>
        <v>0</v>
      </c>
      <c r="M228" s="59">
        <f>[1]Շեղում!M228</f>
        <v>0</v>
      </c>
      <c r="N228" s="59">
        <f>[1]Շեղում!N228</f>
        <v>0</v>
      </c>
      <c r="O228" s="62">
        <f t="shared" si="53"/>
        <v>0</v>
      </c>
      <c r="P228" s="59"/>
      <c r="Q228" s="59"/>
      <c r="R228" s="62">
        <f t="shared" si="54"/>
        <v>0</v>
      </c>
      <c r="S228" s="59"/>
      <c r="T228" s="59"/>
      <c r="U228" s="64">
        <f t="shared" si="55"/>
        <v>0</v>
      </c>
      <c r="V228" s="55">
        <f t="shared" si="56"/>
        <v>0</v>
      </c>
      <c r="W228" s="56">
        <f t="shared" si="57"/>
        <v>0</v>
      </c>
      <c r="X228" s="57">
        <f t="shared" si="58"/>
        <v>0</v>
      </c>
      <c r="Y228" s="74"/>
      <c r="Z228" s="59"/>
      <c r="AA228" s="56">
        <f t="shared" si="59"/>
        <v>0</v>
      </c>
      <c r="AB228" s="59"/>
      <c r="AC228" s="59"/>
      <c r="AD228" s="56">
        <f t="shared" si="60"/>
        <v>0</v>
      </c>
      <c r="AE228" s="59"/>
      <c r="AF228" s="59"/>
      <c r="AG228" s="56">
        <f t="shared" si="61"/>
        <v>0</v>
      </c>
      <c r="AH228" s="59"/>
      <c r="AI228" s="59"/>
      <c r="AJ228" s="57">
        <f t="shared" si="62"/>
        <v>0</v>
      </c>
    </row>
    <row r="229" spans="1:36" ht="14.25" x14ac:dyDescent="0.25">
      <c r="A229" s="33">
        <v>209</v>
      </c>
      <c r="B229" s="67" t="s">
        <v>35</v>
      </c>
      <c r="C229" s="66"/>
      <c r="D229" s="55">
        <f t="shared" si="48"/>
        <v>0</v>
      </c>
      <c r="E229" s="56">
        <f t="shared" si="49"/>
        <v>0</v>
      </c>
      <c r="F229" s="57">
        <f t="shared" si="50"/>
        <v>0</v>
      </c>
      <c r="G229" s="70"/>
      <c r="H229" s="59"/>
      <c r="I229" s="62">
        <f t="shared" si="51"/>
        <v>0</v>
      </c>
      <c r="J229" s="59"/>
      <c r="K229" s="59"/>
      <c r="L229" s="62">
        <f t="shared" si="52"/>
        <v>0</v>
      </c>
      <c r="M229" s="59">
        <f>[1]Շեղում!M229</f>
        <v>0</v>
      </c>
      <c r="N229" s="59">
        <f>[1]Շեղում!N229</f>
        <v>0</v>
      </c>
      <c r="O229" s="62">
        <f t="shared" si="53"/>
        <v>0</v>
      </c>
      <c r="P229" s="59"/>
      <c r="Q229" s="59"/>
      <c r="R229" s="62">
        <f t="shared" si="54"/>
        <v>0</v>
      </c>
      <c r="S229" s="59"/>
      <c r="T229" s="59"/>
      <c r="U229" s="64">
        <f t="shared" si="55"/>
        <v>0</v>
      </c>
      <c r="V229" s="55">
        <f t="shared" si="56"/>
        <v>0</v>
      </c>
      <c r="W229" s="56">
        <f t="shared" si="57"/>
        <v>0</v>
      </c>
      <c r="X229" s="57">
        <f t="shared" si="58"/>
        <v>0</v>
      </c>
      <c r="Y229" s="74"/>
      <c r="Z229" s="59"/>
      <c r="AA229" s="56">
        <f t="shared" si="59"/>
        <v>0</v>
      </c>
      <c r="AB229" s="59"/>
      <c r="AC229" s="59"/>
      <c r="AD229" s="56">
        <f t="shared" si="60"/>
        <v>0</v>
      </c>
      <c r="AE229" s="59"/>
      <c r="AF229" s="59"/>
      <c r="AG229" s="56">
        <f t="shared" si="61"/>
        <v>0</v>
      </c>
      <c r="AH229" s="59"/>
      <c r="AI229" s="59"/>
      <c r="AJ229" s="57">
        <f t="shared" si="62"/>
        <v>0</v>
      </c>
    </row>
    <row r="230" spans="1:36" ht="14.25" x14ac:dyDescent="0.25">
      <c r="A230" s="33">
        <v>210</v>
      </c>
      <c r="B230" s="67" t="s">
        <v>35</v>
      </c>
      <c r="C230" s="66"/>
      <c r="D230" s="55">
        <f t="shared" si="48"/>
        <v>0</v>
      </c>
      <c r="E230" s="56">
        <f t="shared" si="49"/>
        <v>0</v>
      </c>
      <c r="F230" s="57">
        <f t="shared" si="50"/>
        <v>0</v>
      </c>
      <c r="G230" s="70"/>
      <c r="H230" s="59"/>
      <c r="I230" s="62">
        <f t="shared" si="51"/>
        <v>0</v>
      </c>
      <c r="J230" s="59"/>
      <c r="K230" s="59"/>
      <c r="L230" s="62">
        <f t="shared" si="52"/>
        <v>0</v>
      </c>
      <c r="M230" s="59">
        <f>[1]Շեղում!M230</f>
        <v>0</v>
      </c>
      <c r="N230" s="59">
        <f>[1]Շեղում!N230</f>
        <v>0</v>
      </c>
      <c r="O230" s="62">
        <f t="shared" si="53"/>
        <v>0</v>
      </c>
      <c r="P230" s="59"/>
      <c r="Q230" s="59"/>
      <c r="R230" s="62">
        <f t="shared" si="54"/>
        <v>0</v>
      </c>
      <c r="S230" s="59"/>
      <c r="T230" s="59"/>
      <c r="U230" s="64">
        <f t="shared" si="55"/>
        <v>0</v>
      </c>
      <c r="V230" s="55">
        <f t="shared" si="56"/>
        <v>0</v>
      </c>
      <c r="W230" s="56">
        <f t="shared" si="57"/>
        <v>0</v>
      </c>
      <c r="X230" s="57">
        <f t="shared" si="58"/>
        <v>0</v>
      </c>
      <c r="Y230" s="74"/>
      <c r="Z230" s="59"/>
      <c r="AA230" s="56">
        <f t="shared" si="59"/>
        <v>0</v>
      </c>
      <c r="AB230" s="59"/>
      <c r="AC230" s="59"/>
      <c r="AD230" s="56">
        <f t="shared" si="60"/>
        <v>0</v>
      </c>
      <c r="AE230" s="59"/>
      <c r="AF230" s="59"/>
      <c r="AG230" s="56">
        <f t="shared" si="61"/>
        <v>0</v>
      </c>
      <c r="AH230" s="59"/>
      <c r="AI230" s="59"/>
      <c r="AJ230" s="57">
        <f t="shared" si="62"/>
        <v>0</v>
      </c>
    </row>
    <row r="231" spans="1:36" ht="14.25" x14ac:dyDescent="0.25">
      <c r="A231" s="33">
        <v>211</v>
      </c>
      <c r="B231" s="67" t="s">
        <v>35</v>
      </c>
      <c r="C231" s="66"/>
      <c r="D231" s="55">
        <f t="shared" si="48"/>
        <v>0</v>
      </c>
      <c r="E231" s="56">
        <f t="shared" si="49"/>
        <v>0</v>
      </c>
      <c r="F231" s="57">
        <f t="shared" si="50"/>
        <v>0</v>
      </c>
      <c r="G231" s="70"/>
      <c r="H231" s="59"/>
      <c r="I231" s="62">
        <f t="shared" si="51"/>
        <v>0</v>
      </c>
      <c r="J231" s="59"/>
      <c r="K231" s="59"/>
      <c r="L231" s="62">
        <f t="shared" si="52"/>
        <v>0</v>
      </c>
      <c r="M231" s="59">
        <f>[1]Շեղում!M231</f>
        <v>0</v>
      </c>
      <c r="N231" s="59">
        <f>[1]Շեղում!N231</f>
        <v>0</v>
      </c>
      <c r="O231" s="62">
        <f t="shared" si="53"/>
        <v>0</v>
      </c>
      <c r="P231" s="59"/>
      <c r="Q231" s="59"/>
      <c r="R231" s="62">
        <f t="shared" si="54"/>
        <v>0</v>
      </c>
      <c r="S231" s="59"/>
      <c r="T231" s="59"/>
      <c r="U231" s="64">
        <f t="shared" si="55"/>
        <v>0</v>
      </c>
      <c r="V231" s="55">
        <f t="shared" si="56"/>
        <v>0</v>
      </c>
      <c r="W231" s="56">
        <f t="shared" si="57"/>
        <v>0</v>
      </c>
      <c r="X231" s="57">
        <f t="shared" si="58"/>
        <v>0</v>
      </c>
      <c r="Y231" s="74"/>
      <c r="Z231" s="59"/>
      <c r="AA231" s="56">
        <f t="shared" si="59"/>
        <v>0</v>
      </c>
      <c r="AB231" s="59"/>
      <c r="AC231" s="59"/>
      <c r="AD231" s="56">
        <f t="shared" si="60"/>
        <v>0</v>
      </c>
      <c r="AE231" s="59"/>
      <c r="AF231" s="59"/>
      <c r="AG231" s="56">
        <f t="shared" si="61"/>
        <v>0</v>
      </c>
      <c r="AH231" s="59"/>
      <c r="AI231" s="59"/>
      <c r="AJ231" s="57">
        <f t="shared" si="62"/>
        <v>0</v>
      </c>
    </row>
    <row r="232" spans="1:36" ht="14.25" x14ac:dyDescent="0.25">
      <c r="A232" s="33">
        <v>212</v>
      </c>
      <c r="B232" s="67" t="s">
        <v>35</v>
      </c>
      <c r="C232" s="66"/>
      <c r="D232" s="55">
        <f t="shared" si="48"/>
        <v>0</v>
      </c>
      <c r="E232" s="56">
        <f t="shared" si="49"/>
        <v>0</v>
      </c>
      <c r="F232" s="57">
        <f t="shared" si="50"/>
        <v>0</v>
      </c>
      <c r="G232" s="70"/>
      <c r="H232" s="59"/>
      <c r="I232" s="62">
        <f t="shared" si="51"/>
        <v>0</v>
      </c>
      <c r="J232" s="59"/>
      <c r="K232" s="59"/>
      <c r="L232" s="62">
        <f t="shared" si="52"/>
        <v>0</v>
      </c>
      <c r="M232" s="59">
        <f>[1]Շեղում!M232</f>
        <v>0</v>
      </c>
      <c r="N232" s="59">
        <f>[1]Շեղում!N232</f>
        <v>0</v>
      </c>
      <c r="O232" s="62">
        <f t="shared" si="53"/>
        <v>0</v>
      </c>
      <c r="P232" s="59"/>
      <c r="Q232" s="59"/>
      <c r="R232" s="62">
        <f t="shared" si="54"/>
        <v>0</v>
      </c>
      <c r="S232" s="59"/>
      <c r="T232" s="59"/>
      <c r="U232" s="64">
        <f t="shared" si="55"/>
        <v>0</v>
      </c>
      <c r="V232" s="55">
        <f t="shared" si="56"/>
        <v>0</v>
      </c>
      <c r="W232" s="56">
        <f t="shared" si="57"/>
        <v>0</v>
      </c>
      <c r="X232" s="57">
        <f t="shared" si="58"/>
        <v>0</v>
      </c>
      <c r="Y232" s="74"/>
      <c r="Z232" s="59"/>
      <c r="AA232" s="56">
        <f t="shared" si="59"/>
        <v>0</v>
      </c>
      <c r="AB232" s="59"/>
      <c r="AC232" s="59"/>
      <c r="AD232" s="56">
        <f t="shared" si="60"/>
        <v>0</v>
      </c>
      <c r="AE232" s="59"/>
      <c r="AF232" s="59"/>
      <c r="AG232" s="56">
        <f t="shared" si="61"/>
        <v>0</v>
      </c>
      <c r="AH232" s="59"/>
      <c r="AI232" s="59"/>
      <c r="AJ232" s="57">
        <f t="shared" si="62"/>
        <v>0</v>
      </c>
    </row>
    <row r="233" spans="1:36" ht="14.25" x14ac:dyDescent="0.25">
      <c r="A233" s="33">
        <v>213</v>
      </c>
      <c r="B233" s="67" t="s">
        <v>35</v>
      </c>
      <c r="C233" s="66"/>
      <c r="D233" s="55">
        <f t="shared" si="48"/>
        <v>0</v>
      </c>
      <c r="E233" s="56">
        <f t="shared" si="49"/>
        <v>0</v>
      </c>
      <c r="F233" s="57">
        <f t="shared" si="50"/>
        <v>0</v>
      </c>
      <c r="G233" s="70"/>
      <c r="H233" s="59"/>
      <c r="I233" s="62">
        <f t="shared" si="51"/>
        <v>0</v>
      </c>
      <c r="J233" s="59"/>
      <c r="K233" s="59"/>
      <c r="L233" s="62">
        <f t="shared" si="52"/>
        <v>0</v>
      </c>
      <c r="M233" s="59">
        <f>[1]Շեղում!M233</f>
        <v>0</v>
      </c>
      <c r="N233" s="59">
        <f>[1]Շեղում!N233</f>
        <v>0</v>
      </c>
      <c r="O233" s="62">
        <f t="shared" si="53"/>
        <v>0</v>
      </c>
      <c r="P233" s="59"/>
      <c r="Q233" s="59"/>
      <c r="R233" s="62">
        <f t="shared" si="54"/>
        <v>0</v>
      </c>
      <c r="S233" s="59"/>
      <c r="T233" s="59"/>
      <c r="U233" s="64">
        <f t="shared" si="55"/>
        <v>0</v>
      </c>
      <c r="V233" s="55">
        <f t="shared" si="56"/>
        <v>0</v>
      </c>
      <c r="W233" s="56">
        <f t="shared" si="57"/>
        <v>0</v>
      </c>
      <c r="X233" s="57">
        <f t="shared" si="58"/>
        <v>0</v>
      </c>
      <c r="Y233" s="74"/>
      <c r="Z233" s="59"/>
      <c r="AA233" s="56">
        <f t="shared" si="59"/>
        <v>0</v>
      </c>
      <c r="AB233" s="59"/>
      <c r="AC233" s="59"/>
      <c r="AD233" s="56">
        <f t="shared" si="60"/>
        <v>0</v>
      </c>
      <c r="AE233" s="59"/>
      <c r="AF233" s="59"/>
      <c r="AG233" s="56">
        <f t="shared" si="61"/>
        <v>0</v>
      </c>
      <c r="AH233" s="59"/>
      <c r="AI233" s="59"/>
      <c r="AJ233" s="57">
        <f t="shared" si="62"/>
        <v>0</v>
      </c>
    </row>
    <row r="234" spans="1:36" ht="14.25" x14ac:dyDescent="0.25">
      <c r="A234" s="33">
        <v>214</v>
      </c>
      <c r="B234" s="67" t="s">
        <v>35</v>
      </c>
      <c r="C234" s="66"/>
      <c r="D234" s="55">
        <f t="shared" si="48"/>
        <v>0</v>
      </c>
      <c r="E234" s="56">
        <f t="shared" si="49"/>
        <v>0</v>
      </c>
      <c r="F234" s="57">
        <f t="shared" si="50"/>
        <v>0</v>
      </c>
      <c r="G234" s="70"/>
      <c r="H234" s="59"/>
      <c r="I234" s="62">
        <f t="shared" si="51"/>
        <v>0</v>
      </c>
      <c r="J234" s="59"/>
      <c r="K234" s="59"/>
      <c r="L234" s="62">
        <f t="shared" si="52"/>
        <v>0</v>
      </c>
      <c r="M234" s="59">
        <f>[1]Շեղում!M234</f>
        <v>0</v>
      </c>
      <c r="N234" s="59">
        <f>[1]Շեղում!N234</f>
        <v>0</v>
      </c>
      <c r="O234" s="62">
        <f t="shared" si="53"/>
        <v>0</v>
      </c>
      <c r="P234" s="59"/>
      <c r="Q234" s="59"/>
      <c r="R234" s="62">
        <f t="shared" si="54"/>
        <v>0</v>
      </c>
      <c r="S234" s="59"/>
      <c r="T234" s="59"/>
      <c r="U234" s="64">
        <f t="shared" si="55"/>
        <v>0</v>
      </c>
      <c r="V234" s="55">
        <f t="shared" si="56"/>
        <v>0</v>
      </c>
      <c r="W234" s="56">
        <f t="shared" si="57"/>
        <v>0</v>
      </c>
      <c r="X234" s="57">
        <f t="shared" si="58"/>
        <v>0</v>
      </c>
      <c r="Y234" s="74"/>
      <c r="Z234" s="59"/>
      <c r="AA234" s="56">
        <f t="shared" si="59"/>
        <v>0</v>
      </c>
      <c r="AB234" s="59"/>
      <c r="AC234" s="59"/>
      <c r="AD234" s="56">
        <f t="shared" si="60"/>
        <v>0</v>
      </c>
      <c r="AE234" s="59"/>
      <c r="AF234" s="59"/>
      <c r="AG234" s="56">
        <f t="shared" si="61"/>
        <v>0</v>
      </c>
      <c r="AH234" s="59"/>
      <c r="AI234" s="59"/>
      <c r="AJ234" s="57">
        <f t="shared" si="62"/>
        <v>0</v>
      </c>
    </row>
    <row r="235" spans="1:36" ht="14.25" x14ac:dyDescent="0.25">
      <c r="A235" s="33">
        <v>215</v>
      </c>
      <c r="B235" s="67" t="s">
        <v>35</v>
      </c>
      <c r="C235" s="66"/>
      <c r="D235" s="55">
        <f t="shared" si="48"/>
        <v>0</v>
      </c>
      <c r="E235" s="56">
        <f t="shared" si="49"/>
        <v>0</v>
      </c>
      <c r="F235" s="57">
        <f t="shared" si="50"/>
        <v>0</v>
      </c>
      <c r="G235" s="70"/>
      <c r="H235" s="59"/>
      <c r="I235" s="62">
        <f t="shared" si="51"/>
        <v>0</v>
      </c>
      <c r="J235" s="59"/>
      <c r="K235" s="59"/>
      <c r="L235" s="62">
        <f t="shared" si="52"/>
        <v>0</v>
      </c>
      <c r="M235" s="59">
        <f>[1]Շեղում!M235</f>
        <v>0</v>
      </c>
      <c r="N235" s="59">
        <f>[1]Շեղում!N235</f>
        <v>0</v>
      </c>
      <c r="O235" s="62">
        <f t="shared" si="53"/>
        <v>0</v>
      </c>
      <c r="P235" s="59"/>
      <c r="Q235" s="59"/>
      <c r="R235" s="62">
        <f t="shared" si="54"/>
        <v>0</v>
      </c>
      <c r="S235" s="59"/>
      <c r="T235" s="59"/>
      <c r="U235" s="64">
        <f t="shared" si="55"/>
        <v>0</v>
      </c>
      <c r="V235" s="55">
        <f t="shared" si="56"/>
        <v>0</v>
      </c>
      <c r="W235" s="56">
        <f t="shared" si="57"/>
        <v>0</v>
      </c>
      <c r="X235" s="57">
        <f t="shared" si="58"/>
        <v>0</v>
      </c>
      <c r="Y235" s="74"/>
      <c r="Z235" s="59"/>
      <c r="AA235" s="56">
        <f t="shared" si="59"/>
        <v>0</v>
      </c>
      <c r="AB235" s="59"/>
      <c r="AC235" s="59"/>
      <c r="AD235" s="56">
        <f t="shared" si="60"/>
        <v>0</v>
      </c>
      <c r="AE235" s="59"/>
      <c r="AF235" s="59"/>
      <c r="AG235" s="56">
        <f t="shared" si="61"/>
        <v>0</v>
      </c>
      <c r="AH235" s="59"/>
      <c r="AI235" s="59"/>
      <c r="AJ235" s="57">
        <f t="shared" si="62"/>
        <v>0</v>
      </c>
    </row>
    <row r="236" spans="1:36" ht="14.25" x14ac:dyDescent="0.25">
      <c r="A236" s="33">
        <v>216</v>
      </c>
      <c r="B236" s="67" t="s">
        <v>35</v>
      </c>
      <c r="C236" s="66"/>
      <c r="D236" s="55">
        <f t="shared" si="48"/>
        <v>0</v>
      </c>
      <c r="E236" s="56">
        <f t="shared" si="49"/>
        <v>0</v>
      </c>
      <c r="F236" s="57">
        <f t="shared" si="50"/>
        <v>0</v>
      </c>
      <c r="G236" s="70"/>
      <c r="H236" s="59"/>
      <c r="I236" s="62">
        <f t="shared" si="51"/>
        <v>0</v>
      </c>
      <c r="J236" s="59"/>
      <c r="K236" s="59"/>
      <c r="L236" s="62">
        <f t="shared" si="52"/>
        <v>0</v>
      </c>
      <c r="M236" s="59">
        <f>[1]Շեղում!M236</f>
        <v>0</v>
      </c>
      <c r="N236" s="59">
        <f>[1]Շեղում!N236</f>
        <v>0</v>
      </c>
      <c r="O236" s="62">
        <f t="shared" si="53"/>
        <v>0</v>
      </c>
      <c r="P236" s="59"/>
      <c r="Q236" s="59"/>
      <c r="R236" s="62">
        <f t="shared" si="54"/>
        <v>0</v>
      </c>
      <c r="S236" s="59"/>
      <c r="T236" s="59"/>
      <c r="U236" s="64">
        <f t="shared" si="55"/>
        <v>0</v>
      </c>
      <c r="V236" s="55">
        <f t="shared" si="56"/>
        <v>0</v>
      </c>
      <c r="W236" s="56">
        <f t="shared" si="57"/>
        <v>0</v>
      </c>
      <c r="X236" s="57">
        <f t="shared" si="58"/>
        <v>0</v>
      </c>
      <c r="Y236" s="74"/>
      <c r="Z236" s="59"/>
      <c r="AA236" s="56">
        <f t="shared" si="59"/>
        <v>0</v>
      </c>
      <c r="AB236" s="59"/>
      <c r="AC236" s="59"/>
      <c r="AD236" s="56">
        <f t="shared" si="60"/>
        <v>0</v>
      </c>
      <c r="AE236" s="59"/>
      <c r="AF236" s="59"/>
      <c r="AG236" s="56">
        <f t="shared" si="61"/>
        <v>0</v>
      </c>
      <c r="AH236" s="59"/>
      <c r="AI236" s="59"/>
      <c r="AJ236" s="57">
        <f t="shared" si="62"/>
        <v>0</v>
      </c>
    </row>
    <row r="237" spans="1:36" ht="14.25" x14ac:dyDescent="0.25">
      <c r="A237" s="33">
        <v>217</v>
      </c>
      <c r="B237" s="67" t="s">
        <v>35</v>
      </c>
      <c r="C237" s="66"/>
      <c r="D237" s="55">
        <f t="shared" si="48"/>
        <v>0</v>
      </c>
      <c r="E237" s="56">
        <f t="shared" si="49"/>
        <v>0</v>
      </c>
      <c r="F237" s="57">
        <f t="shared" si="50"/>
        <v>0</v>
      </c>
      <c r="G237" s="70"/>
      <c r="H237" s="59"/>
      <c r="I237" s="62">
        <f t="shared" si="51"/>
        <v>0</v>
      </c>
      <c r="J237" s="59"/>
      <c r="K237" s="59"/>
      <c r="L237" s="62">
        <f t="shared" si="52"/>
        <v>0</v>
      </c>
      <c r="M237" s="59">
        <f>[1]Շեղում!M237</f>
        <v>0</v>
      </c>
      <c r="N237" s="59">
        <f>[1]Շեղում!N237</f>
        <v>0</v>
      </c>
      <c r="O237" s="62">
        <f t="shared" si="53"/>
        <v>0</v>
      </c>
      <c r="P237" s="59"/>
      <c r="Q237" s="59"/>
      <c r="R237" s="62">
        <f t="shared" si="54"/>
        <v>0</v>
      </c>
      <c r="S237" s="59"/>
      <c r="T237" s="59"/>
      <c r="U237" s="64">
        <f t="shared" si="55"/>
        <v>0</v>
      </c>
      <c r="V237" s="55">
        <f t="shared" si="56"/>
        <v>0</v>
      </c>
      <c r="W237" s="56">
        <f t="shared" si="57"/>
        <v>0</v>
      </c>
      <c r="X237" s="57">
        <f t="shared" si="58"/>
        <v>0</v>
      </c>
      <c r="Y237" s="74"/>
      <c r="Z237" s="59"/>
      <c r="AA237" s="56">
        <f t="shared" si="59"/>
        <v>0</v>
      </c>
      <c r="AB237" s="59"/>
      <c r="AC237" s="59"/>
      <c r="AD237" s="56">
        <f t="shared" si="60"/>
        <v>0</v>
      </c>
      <c r="AE237" s="59"/>
      <c r="AF237" s="59"/>
      <c r="AG237" s="56">
        <f t="shared" si="61"/>
        <v>0</v>
      </c>
      <c r="AH237" s="59"/>
      <c r="AI237" s="59"/>
      <c r="AJ237" s="57">
        <f t="shared" si="62"/>
        <v>0</v>
      </c>
    </row>
    <row r="238" spans="1:36" ht="14.25" x14ac:dyDescent="0.25">
      <c r="A238" s="33">
        <v>218</v>
      </c>
      <c r="B238" s="67" t="s">
        <v>35</v>
      </c>
      <c r="C238" s="66"/>
      <c r="D238" s="55">
        <f t="shared" si="48"/>
        <v>0</v>
      </c>
      <c r="E238" s="56">
        <f t="shared" si="49"/>
        <v>0</v>
      </c>
      <c r="F238" s="57">
        <f t="shared" si="50"/>
        <v>0</v>
      </c>
      <c r="G238" s="70"/>
      <c r="H238" s="59"/>
      <c r="I238" s="62">
        <f t="shared" si="51"/>
        <v>0</v>
      </c>
      <c r="J238" s="59"/>
      <c r="K238" s="59"/>
      <c r="L238" s="62">
        <f t="shared" si="52"/>
        <v>0</v>
      </c>
      <c r="M238" s="59"/>
      <c r="N238" s="59"/>
      <c r="O238" s="62">
        <f t="shared" si="53"/>
        <v>0</v>
      </c>
      <c r="P238" s="59"/>
      <c r="Q238" s="59"/>
      <c r="R238" s="62">
        <f t="shared" si="54"/>
        <v>0</v>
      </c>
      <c r="S238" s="59"/>
      <c r="T238" s="59"/>
      <c r="U238" s="64">
        <f t="shared" si="55"/>
        <v>0</v>
      </c>
      <c r="V238" s="55">
        <f t="shared" si="56"/>
        <v>0</v>
      </c>
      <c r="W238" s="56">
        <f t="shared" si="57"/>
        <v>0</v>
      </c>
      <c r="X238" s="57">
        <f t="shared" si="58"/>
        <v>0</v>
      </c>
      <c r="Y238" s="74"/>
      <c r="Z238" s="59"/>
      <c r="AA238" s="56">
        <f t="shared" si="59"/>
        <v>0</v>
      </c>
      <c r="AB238" s="59"/>
      <c r="AC238" s="59"/>
      <c r="AD238" s="56">
        <f t="shared" si="60"/>
        <v>0</v>
      </c>
      <c r="AE238" s="59"/>
      <c r="AF238" s="59"/>
      <c r="AG238" s="56">
        <f t="shared" si="61"/>
        <v>0</v>
      </c>
      <c r="AH238" s="59"/>
      <c r="AI238" s="59"/>
      <c r="AJ238" s="57">
        <f t="shared" si="62"/>
        <v>0</v>
      </c>
    </row>
    <row r="239" spans="1:36" ht="14.25" x14ac:dyDescent="0.25">
      <c r="A239" s="33">
        <v>219</v>
      </c>
      <c r="B239" s="67" t="s">
        <v>35</v>
      </c>
      <c r="C239" s="66"/>
      <c r="D239" s="55">
        <f t="shared" si="48"/>
        <v>0</v>
      </c>
      <c r="E239" s="56">
        <f t="shared" si="49"/>
        <v>0</v>
      </c>
      <c r="F239" s="57">
        <f t="shared" si="50"/>
        <v>0</v>
      </c>
      <c r="G239" s="70"/>
      <c r="H239" s="59"/>
      <c r="I239" s="62">
        <f t="shared" si="51"/>
        <v>0</v>
      </c>
      <c r="J239" s="59"/>
      <c r="K239" s="59"/>
      <c r="L239" s="62">
        <f t="shared" si="52"/>
        <v>0</v>
      </c>
      <c r="M239" s="59"/>
      <c r="N239" s="59"/>
      <c r="O239" s="62">
        <f t="shared" si="53"/>
        <v>0</v>
      </c>
      <c r="P239" s="59"/>
      <c r="Q239" s="59"/>
      <c r="R239" s="62">
        <f t="shared" si="54"/>
        <v>0</v>
      </c>
      <c r="S239" s="59"/>
      <c r="T239" s="59"/>
      <c r="U239" s="64">
        <f t="shared" si="55"/>
        <v>0</v>
      </c>
      <c r="V239" s="55">
        <f t="shared" si="56"/>
        <v>0</v>
      </c>
      <c r="W239" s="56">
        <f t="shared" si="57"/>
        <v>0</v>
      </c>
      <c r="X239" s="57">
        <f t="shared" si="58"/>
        <v>0</v>
      </c>
      <c r="Y239" s="74"/>
      <c r="Z239" s="59"/>
      <c r="AA239" s="56">
        <f t="shared" si="59"/>
        <v>0</v>
      </c>
      <c r="AB239" s="59"/>
      <c r="AC239" s="59"/>
      <c r="AD239" s="56">
        <f t="shared" si="60"/>
        <v>0</v>
      </c>
      <c r="AE239" s="59"/>
      <c r="AF239" s="59"/>
      <c r="AG239" s="56">
        <f t="shared" si="61"/>
        <v>0</v>
      </c>
      <c r="AH239" s="59"/>
      <c r="AI239" s="59"/>
      <c r="AJ239" s="57">
        <f t="shared" si="62"/>
        <v>0</v>
      </c>
    </row>
    <row r="240" spans="1:36" ht="14.25" x14ac:dyDescent="0.25">
      <c r="A240" s="33">
        <v>220</v>
      </c>
      <c r="B240" s="67" t="s">
        <v>35</v>
      </c>
      <c r="C240" s="66"/>
      <c r="D240" s="55">
        <f t="shared" si="48"/>
        <v>0</v>
      </c>
      <c r="E240" s="56">
        <f t="shared" si="49"/>
        <v>0</v>
      </c>
      <c r="F240" s="57">
        <f t="shared" si="50"/>
        <v>0</v>
      </c>
      <c r="G240" s="70"/>
      <c r="H240" s="59"/>
      <c r="I240" s="62">
        <f>G240-H240</f>
        <v>0</v>
      </c>
      <c r="J240" s="59"/>
      <c r="K240" s="59"/>
      <c r="L240" s="62">
        <f t="shared" si="52"/>
        <v>0</v>
      </c>
      <c r="M240" s="59"/>
      <c r="N240" s="59"/>
      <c r="O240" s="62">
        <f t="shared" si="53"/>
        <v>0</v>
      </c>
      <c r="P240" s="59"/>
      <c r="Q240" s="59"/>
      <c r="R240" s="62">
        <f t="shared" si="54"/>
        <v>0</v>
      </c>
      <c r="S240" s="59"/>
      <c r="T240" s="59"/>
      <c r="U240" s="64">
        <f t="shared" si="55"/>
        <v>0</v>
      </c>
      <c r="V240" s="55">
        <f t="shared" si="56"/>
        <v>0</v>
      </c>
      <c r="W240" s="56">
        <f t="shared" si="57"/>
        <v>0</v>
      </c>
      <c r="X240" s="57">
        <f t="shared" si="58"/>
        <v>0</v>
      </c>
      <c r="Y240" s="74"/>
      <c r="Z240" s="59"/>
      <c r="AA240" s="56">
        <f t="shared" si="59"/>
        <v>0</v>
      </c>
      <c r="AB240" s="59"/>
      <c r="AC240" s="59"/>
      <c r="AD240" s="56">
        <f t="shared" si="60"/>
        <v>0</v>
      </c>
      <c r="AE240" s="59"/>
      <c r="AF240" s="59"/>
      <c r="AG240" s="56">
        <f t="shared" si="61"/>
        <v>0</v>
      </c>
      <c r="AH240" s="59"/>
      <c r="AI240" s="59"/>
      <c r="AJ240" s="57">
        <f t="shared" si="62"/>
        <v>0</v>
      </c>
    </row>
    <row r="241" spans="1:40" ht="14.25" x14ac:dyDescent="0.25">
      <c r="A241" s="33">
        <v>221</v>
      </c>
      <c r="B241" s="67" t="s">
        <v>35</v>
      </c>
      <c r="C241" s="66"/>
      <c r="D241" s="55">
        <f t="shared" si="48"/>
        <v>0</v>
      </c>
      <c r="E241" s="56">
        <f t="shared" si="49"/>
        <v>0</v>
      </c>
      <c r="F241" s="57">
        <f t="shared" si="50"/>
        <v>0</v>
      </c>
      <c r="G241" s="70"/>
      <c r="H241" s="59"/>
      <c r="I241" s="62">
        <f>G241-H241</f>
        <v>0</v>
      </c>
      <c r="J241" s="59"/>
      <c r="K241" s="59"/>
      <c r="L241" s="62">
        <f t="shared" si="52"/>
        <v>0</v>
      </c>
      <c r="M241" s="59"/>
      <c r="N241" s="59"/>
      <c r="O241" s="62">
        <f t="shared" si="53"/>
        <v>0</v>
      </c>
      <c r="P241" s="59"/>
      <c r="Q241" s="59"/>
      <c r="R241" s="62">
        <f t="shared" si="54"/>
        <v>0</v>
      </c>
      <c r="S241" s="59"/>
      <c r="T241" s="59"/>
      <c r="U241" s="64">
        <f t="shared" si="55"/>
        <v>0</v>
      </c>
      <c r="V241" s="55">
        <f t="shared" si="56"/>
        <v>0</v>
      </c>
      <c r="W241" s="56">
        <f t="shared" si="57"/>
        <v>0</v>
      </c>
      <c r="X241" s="57">
        <f t="shared" si="58"/>
        <v>0</v>
      </c>
      <c r="Y241" s="74"/>
      <c r="Z241" s="59"/>
      <c r="AA241" s="56">
        <f t="shared" si="59"/>
        <v>0</v>
      </c>
      <c r="AB241" s="59"/>
      <c r="AC241" s="59"/>
      <c r="AD241" s="56">
        <f t="shared" si="60"/>
        <v>0</v>
      </c>
      <c r="AE241" s="59"/>
      <c r="AF241" s="59"/>
      <c r="AG241" s="56">
        <f t="shared" si="61"/>
        <v>0</v>
      </c>
      <c r="AH241" s="59"/>
      <c r="AI241" s="59"/>
      <c r="AJ241" s="57">
        <f t="shared" si="62"/>
        <v>0</v>
      </c>
    </row>
    <row r="242" spans="1:40" ht="14.25" x14ac:dyDescent="0.25">
      <c r="A242" s="33">
        <v>222</v>
      </c>
      <c r="B242" s="67" t="s">
        <v>35</v>
      </c>
      <c r="C242" s="66"/>
      <c r="D242" s="55">
        <f t="shared" si="48"/>
        <v>0</v>
      </c>
      <c r="E242" s="56">
        <f t="shared" si="49"/>
        <v>0</v>
      </c>
      <c r="F242" s="57">
        <f t="shared" si="50"/>
        <v>0</v>
      </c>
      <c r="G242" s="70"/>
      <c r="H242" s="59"/>
      <c r="I242" s="62">
        <f t="shared" si="51"/>
        <v>0</v>
      </c>
      <c r="J242" s="59"/>
      <c r="K242" s="59"/>
      <c r="L242" s="62">
        <f t="shared" si="52"/>
        <v>0</v>
      </c>
      <c r="M242" s="59"/>
      <c r="N242" s="59"/>
      <c r="O242" s="62">
        <f t="shared" si="53"/>
        <v>0</v>
      </c>
      <c r="P242" s="59"/>
      <c r="Q242" s="59"/>
      <c r="R242" s="62">
        <f t="shared" si="54"/>
        <v>0</v>
      </c>
      <c r="S242" s="59"/>
      <c r="T242" s="59"/>
      <c r="U242" s="64">
        <f t="shared" si="55"/>
        <v>0</v>
      </c>
      <c r="V242" s="55">
        <f t="shared" si="56"/>
        <v>0</v>
      </c>
      <c r="W242" s="56">
        <f t="shared" si="57"/>
        <v>0</v>
      </c>
      <c r="X242" s="57">
        <f t="shared" si="58"/>
        <v>0</v>
      </c>
      <c r="Y242" s="74"/>
      <c r="Z242" s="59"/>
      <c r="AA242" s="56">
        <f t="shared" si="59"/>
        <v>0</v>
      </c>
      <c r="AB242" s="59"/>
      <c r="AC242" s="59"/>
      <c r="AD242" s="56">
        <f t="shared" si="60"/>
        <v>0</v>
      </c>
      <c r="AE242" s="59"/>
      <c r="AF242" s="59"/>
      <c r="AG242" s="56">
        <f t="shared" si="61"/>
        <v>0</v>
      </c>
      <c r="AH242" s="59"/>
      <c r="AI242" s="59"/>
      <c r="AJ242" s="57">
        <f t="shared" si="62"/>
        <v>0</v>
      </c>
    </row>
    <row r="243" spans="1:40" ht="14.25" x14ac:dyDescent="0.25">
      <c r="A243" s="33">
        <v>223</v>
      </c>
      <c r="B243" s="67" t="s">
        <v>35</v>
      </c>
      <c r="C243" s="66"/>
      <c r="D243" s="55">
        <f t="shared" si="48"/>
        <v>0</v>
      </c>
      <c r="E243" s="56">
        <f t="shared" si="49"/>
        <v>0</v>
      </c>
      <c r="F243" s="57">
        <f t="shared" si="50"/>
        <v>0</v>
      </c>
      <c r="G243" s="70"/>
      <c r="H243" s="59"/>
      <c r="I243" s="62">
        <f>G243-H243</f>
        <v>0</v>
      </c>
      <c r="J243" s="59"/>
      <c r="K243" s="59"/>
      <c r="L243" s="62">
        <f t="shared" si="52"/>
        <v>0</v>
      </c>
      <c r="M243" s="59"/>
      <c r="N243" s="59"/>
      <c r="O243" s="62">
        <f t="shared" si="53"/>
        <v>0</v>
      </c>
      <c r="P243" s="59"/>
      <c r="Q243" s="59"/>
      <c r="R243" s="62">
        <f t="shared" si="54"/>
        <v>0</v>
      </c>
      <c r="S243" s="59"/>
      <c r="T243" s="59"/>
      <c r="U243" s="64">
        <f t="shared" si="55"/>
        <v>0</v>
      </c>
      <c r="V243" s="55">
        <f t="shared" si="56"/>
        <v>0</v>
      </c>
      <c r="W243" s="56">
        <f t="shared" si="57"/>
        <v>0</v>
      </c>
      <c r="X243" s="57">
        <f t="shared" si="58"/>
        <v>0</v>
      </c>
      <c r="Y243" s="74"/>
      <c r="Z243" s="59"/>
      <c r="AA243" s="56">
        <f t="shared" si="59"/>
        <v>0</v>
      </c>
      <c r="AB243" s="59"/>
      <c r="AC243" s="59"/>
      <c r="AD243" s="56">
        <f t="shared" si="60"/>
        <v>0</v>
      </c>
      <c r="AE243" s="59"/>
      <c r="AF243" s="59"/>
      <c r="AG243" s="56">
        <f t="shared" si="61"/>
        <v>0</v>
      </c>
      <c r="AH243" s="59"/>
      <c r="AI243" s="59"/>
      <c r="AJ243" s="57">
        <f t="shared" si="62"/>
        <v>0</v>
      </c>
    </row>
    <row r="244" spans="1:40" ht="14.25" x14ac:dyDescent="0.25">
      <c r="A244" s="33">
        <v>224</v>
      </c>
      <c r="B244" s="67" t="s">
        <v>35</v>
      </c>
      <c r="C244" s="66"/>
      <c r="D244" s="55">
        <f t="shared" si="48"/>
        <v>0</v>
      </c>
      <c r="E244" s="56">
        <f t="shared" si="49"/>
        <v>0</v>
      </c>
      <c r="F244" s="57">
        <f t="shared" si="50"/>
        <v>0</v>
      </c>
      <c r="G244" s="70"/>
      <c r="H244" s="59"/>
      <c r="I244" s="62">
        <f t="shared" si="51"/>
        <v>0</v>
      </c>
      <c r="J244" s="59"/>
      <c r="K244" s="59"/>
      <c r="L244" s="62">
        <f t="shared" si="52"/>
        <v>0</v>
      </c>
      <c r="M244" s="59"/>
      <c r="N244" s="59"/>
      <c r="O244" s="62">
        <f t="shared" si="53"/>
        <v>0</v>
      </c>
      <c r="P244" s="59"/>
      <c r="Q244" s="59"/>
      <c r="R244" s="62">
        <f t="shared" si="54"/>
        <v>0</v>
      </c>
      <c r="S244" s="59"/>
      <c r="T244" s="59"/>
      <c r="U244" s="64">
        <f t="shared" si="55"/>
        <v>0</v>
      </c>
      <c r="V244" s="55">
        <f t="shared" si="56"/>
        <v>0</v>
      </c>
      <c r="W244" s="56">
        <f t="shared" si="57"/>
        <v>0</v>
      </c>
      <c r="X244" s="57">
        <f t="shared" si="58"/>
        <v>0</v>
      </c>
      <c r="Y244" s="74"/>
      <c r="Z244" s="59"/>
      <c r="AA244" s="56">
        <f t="shared" si="59"/>
        <v>0</v>
      </c>
      <c r="AB244" s="59"/>
      <c r="AC244" s="59"/>
      <c r="AD244" s="56">
        <f t="shared" si="60"/>
        <v>0</v>
      </c>
      <c r="AE244" s="59"/>
      <c r="AF244" s="59"/>
      <c r="AG244" s="56">
        <f t="shared" si="61"/>
        <v>0</v>
      </c>
      <c r="AH244" s="59"/>
      <c r="AI244" s="59"/>
      <c r="AJ244" s="57">
        <f t="shared" si="62"/>
        <v>0</v>
      </c>
    </row>
    <row r="245" spans="1:40" ht="14.25" x14ac:dyDescent="0.25">
      <c r="A245" s="33">
        <v>225</v>
      </c>
      <c r="B245" s="67" t="s">
        <v>35</v>
      </c>
      <c r="C245" s="66"/>
      <c r="D245" s="55">
        <f t="shared" si="48"/>
        <v>0</v>
      </c>
      <c r="E245" s="56">
        <f t="shared" si="49"/>
        <v>0</v>
      </c>
      <c r="F245" s="57">
        <f t="shared" si="50"/>
        <v>0</v>
      </c>
      <c r="G245" s="70"/>
      <c r="H245" s="59"/>
      <c r="I245" s="62">
        <f t="shared" si="51"/>
        <v>0</v>
      </c>
      <c r="J245" s="59"/>
      <c r="K245" s="59"/>
      <c r="L245" s="62">
        <f t="shared" si="52"/>
        <v>0</v>
      </c>
      <c r="M245" s="59"/>
      <c r="N245" s="59"/>
      <c r="O245" s="62">
        <f t="shared" si="53"/>
        <v>0</v>
      </c>
      <c r="P245" s="59"/>
      <c r="Q245" s="59"/>
      <c r="R245" s="62">
        <f t="shared" si="54"/>
        <v>0</v>
      </c>
      <c r="S245" s="59"/>
      <c r="T245" s="59"/>
      <c r="U245" s="64">
        <f t="shared" si="55"/>
        <v>0</v>
      </c>
      <c r="V245" s="55">
        <f t="shared" si="56"/>
        <v>0</v>
      </c>
      <c r="W245" s="56">
        <f t="shared" si="57"/>
        <v>0</v>
      </c>
      <c r="X245" s="57">
        <f t="shared" si="58"/>
        <v>0</v>
      </c>
      <c r="Y245" s="74"/>
      <c r="Z245" s="59"/>
      <c r="AA245" s="56">
        <f t="shared" si="59"/>
        <v>0</v>
      </c>
      <c r="AB245" s="59"/>
      <c r="AC245" s="59"/>
      <c r="AD245" s="56">
        <f t="shared" si="60"/>
        <v>0</v>
      </c>
      <c r="AE245" s="59"/>
      <c r="AF245" s="59"/>
      <c r="AG245" s="56">
        <f t="shared" si="61"/>
        <v>0</v>
      </c>
      <c r="AH245" s="59"/>
      <c r="AI245" s="59"/>
      <c r="AJ245" s="57">
        <f t="shared" si="62"/>
        <v>0</v>
      </c>
    </row>
    <row r="246" spans="1:40" ht="14.25" x14ac:dyDescent="0.25">
      <c r="A246" s="33">
        <v>226</v>
      </c>
      <c r="B246" s="67" t="s">
        <v>35</v>
      </c>
      <c r="C246" s="66"/>
      <c r="D246" s="55">
        <f t="shared" si="48"/>
        <v>0</v>
      </c>
      <c r="E246" s="56">
        <f t="shared" si="49"/>
        <v>0</v>
      </c>
      <c r="F246" s="57">
        <f t="shared" si="50"/>
        <v>0</v>
      </c>
      <c r="G246" s="70"/>
      <c r="H246" s="59"/>
      <c r="I246" s="62">
        <f t="shared" si="51"/>
        <v>0</v>
      </c>
      <c r="J246" s="59"/>
      <c r="K246" s="59"/>
      <c r="L246" s="62">
        <f t="shared" si="52"/>
        <v>0</v>
      </c>
      <c r="M246" s="59"/>
      <c r="N246" s="59"/>
      <c r="O246" s="62">
        <f t="shared" si="53"/>
        <v>0</v>
      </c>
      <c r="P246" s="59"/>
      <c r="Q246" s="59"/>
      <c r="R246" s="62">
        <f t="shared" si="54"/>
        <v>0</v>
      </c>
      <c r="S246" s="59"/>
      <c r="T246" s="59"/>
      <c r="U246" s="64">
        <f t="shared" si="55"/>
        <v>0</v>
      </c>
      <c r="V246" s="55">
        <f t="shared" si="56"/>
        <v>0</v>
      </c>
      <c r="W246" s="56">
        <f t="shared" si="57"/>
        <v>0</v>
      </c>
      <c r="X246" s="57">
        <f t="shared" si="58"/>
        <v>0</v>
      </c>
      <c r="Y246" s="74"/>
      <c r="Z246" s="59"/>
      <c r="AA246" s="56">
        <f t="shared" si="59"/>
        <v>0</v>
      </c>
      <c r="AB246" s="59"/>
      <c r="AC246" s="59"/>
      <c r="AD246" s="56">
        <f t="shared" si="60"/>
        <v>0</v>
      </c>
      <c r="AE246" s="59"/>
      <c r="AF246" s="59"/>
      <c r="AG246" s="56">
        <f t="shared" si="61"/>
        <v>0</v>
      </c>
      <c r="AH246" s="59"/>
      <c r="AI246" s="59"/>
      <c r="AJ246" s="57">
        <f t="shared" si="62"/>
        <v>0</v>
      </c>
    </row>
    <row r="247" spans="1:40" ht="14.25" x14ac:dyDescent="0.25">
      <c r="A247" s="33">
        <v>227</v>
      </c>
      <c r="B247" s="67" t="s">
        <v>35</v>
      </c>
      <c r="C247" s="66"/>
      <c r="D247" s="55">
        <f t="shared" si="48"/>
        <v>0</v>
      </c>
      <c r="E247" s="56">
        <f t="shared" si="49"/>
        <v>0</v>
      </c>
      <c r="F247" s="57">
        <f t="shared" si="50"/>
        <v>0</v>
      </c>
      <c r="G247" s="70"/>
      <c r="H247" s="59"/>
      <c r="I247" s="62">
        <f t="shared" si="51"/>
        <v>0</v>
      </c>
      <c r="J247" s="59"/>
      <c r="K247" s="59"/>
      <c r="L247" s="62">
        <f t="shared" si="52"/>
        <v>0</v>
      </c>
      <c r="M247" s="59"/>
      <c r="N247" s="59"/>
      <c r="O247" s="62">
        <f t="shared" si="53"/>
        <v>0</v>
      </c>
      <c r="P247" s="59"/>
      <c r="Q247" s="59"/>
      <c r="R247" s="62">
        <f t="shared" si="54"/>
        <v>0</v>
      </c>
      <c r="S247" s="59"/>
      <c r="T247" s="59"/>
      <c r="U247" s="64">
        <f t="shared" si="55"/>
        <v>0</v>
      </c>
      <c r="V247" s="55">
        <f t="shared" si="56"/>
        <v>0</v>
      </c>
      <c r="W247" s="56">
        <f t="shared" si="57"/>
        <v>0</v>
      </c>
      <c r="X247" s="57">
        <f t="shared" si="58"/>
        <v>0</v>
      </c>
      <c r="Y247" s="74"/>
      <c r="Z247" s="59"/>
      <c r="AA247" s="56">
        <f t="shared" si="59"/>
        <v>0</v>
      </c>
      <c r="AB247" s="59"/>
      <c r="AC247" s="59"/>
      <c r="AD247" s="56">
        <f t="shared" si="60"/>
        <v>0</v>
      </c>
      <c r="AE247" s="59"/>
      <c r="AF247" s="59"/>
      <c r="AG247" s="56">
        <f t="shared" si="61"/>
        <v>0</v>
      </c>
      <c r="AH247" s="59"/>
      <c r="AI247" s="59"/>
      <c r="AJ247" s="57">
        <f t="shared" si="62"/>
        <v>0</v>
      </c>
    </row>
    <row r="248" spans="1:40" ht="14.25" x14ac:dyDescent="0.25">
      <c r="A248" s="33">
        <v>228</v>
      </c>
      <c r="B248" s="67" t="s">
        <v>35</v>
      </c>
      <c r="C248" s="66"/>
      <c r="D248" s="55">
        <f t="shared" si="48"/>
        <v>0</v>
      </c>
      <c r="E248" s="56">
        <f t="shared" si="49"/>
        <v>0</v>
      </c>
      <c r="F248" s="57">
        <f t="shared" si="50"/>
        <v>0</v>
      </c>
      <c r="G248" s="70"/>
      <c r="H248" s="59"/>
      <c r="I248" s="62">
        <f t="shared" si="51"/>
        <v>0</v>
      </c>
      <c r="J248" s="59"/>
      <c r="K248" s="59"/>
      <c r="L248" s="62">
        <f t="shared" si="52"/>
        <v>0</v>
      </c>
      <c r="M248" s="59"/>
      <c r="N248" s="59"/>
      <c r="O248" s="62">
        <f t="shared" si="53"/>
        <v>0</v>
      </c>
      <c r="P248" s="59"/>
      <c r="Q248" s="59"/>
      <c r="R248" s="62">
        <f t="shared" si="54"/>
        <v>0</v>
      </c>
      <c r="S248" s="59"/>
      <c r="T248" s="59"/>
      <c r="U248" s="64">
        <f t="shared" si="55"/>
        <v>0</v>
      </c>
      <c r="V248" s="55">
        <f t="shared" si="56"/>
        <v>0</v>
      </c>
      <c r="W248" s="56">
        <f t="shared" si="57"/>
        <v>0</v>
      </c>
      <c r="X248" s="57">
        <f t="shared" si="58"/>
        <v>0</v>
      </c>
      <c r="Y248" s="74"/>
      <c r="Z248" s="59"/>
      <c r="AA248" s="56">
        <f t="shared" si="59"/>
        <v>0</v>
      </c>
      <c r="AB248" s="59"/>
      <c r="AC248" s="59"/>
      <c r="AD248" s="56">
        <f t="shared" si="60"/>
        <v>0</v>
      </c>
      <c r="AE248" s="59"/>
      <c r="AF248" s="59"/>
      <c r="AG248" s="56">
        <f t="shared" si="61"/>
        <v>0</v>
      </c>
      <c r="AH248" s="59"/>
      <c r="AI248" s="59"/>
      <c r="AJ248" s="57">
        <f t="shared" si="62"/>
        <v>0</v>
      </c>
    </row>
    <row r="249" spans="1:40" ht="14.25" x14ac:dyDescent="0.25">
      <c r="A249" s="33">
        <v>229</v>
      </c>
      <c r="B249" s="67" t="s">
        <v>35</v>
      </c>
      <c r="C249" s="66"/>
      <c r="D249" s="55">
        <f t="shared" si="48"/>
        <v>0</v>
      </c>
      <c r="E249" s="56">
        <f t="shared" si="49"/>
        <v>0</v>
      </c>
      <c r="F249" s="57">
        <f t="shared" si="50"/>
        <v>0</v>
      </c>
      <c r="G249" s="70"/>
      <c r="H249" s="59"/>
      <c r="I249" s="62">
        <f t="shared" si="51"/>
        <v>0</v>
      </c>
      <c r="J249" s="59"/>
      <c r="K249" s="59"/>
      <c r="L249" s="62">
        <f t="shared" si="52"/>
        <v>0</v>
      </c>
      <c r="M249" s="59"/>
      <c r="N249" s="59"/>
      <c r="O249" s="62">
        <f t="shared" si="53"/>
        <v>0</v>
      </c>
      <c r="P249" s="59"/>
      <c r="Q249" s="59"/>
      <c r="R249" s="62">
        <f t="shared" si="54"/>
        <v>0</v>
      </c>
      <c r="S249" s="59"/>
      <c r="T249" s="59"/>
      <c r="U249" s="64">
        <f t="shared" si="55"/>
        <v>0</v>
      </c>
      <c r="V249" s="55">
        <f t="shared" si="56"/>
        <v>0</v>
      </c>
      <c r="W249" s="56">
        <f t="shared" si="57"/>
        <v>0</v>
      </c>
      <c r="X249" s="57">
        <f t="shared" si="58"/>
        <v>0</v>
      </c>
      <c r="Y249" s="74"/>
      <c r="Z249" s="59"/>
      <c r="AA249" s="56">
        <f t="shared" si="59"/>
        <v>0</v>
      </c>
      <c r="AB249" s="59"/>
      <c r="AC249" s="59"/>
      <c r="AD249" s="56">
        <f t="shared" si="60"/>
        <v>0</v>
      </c>
      <c r="AE249" s="59"/>
      <c r="AF249" s="59"/>
      <c r="AG249" s="56">
        <f t="shared" si="61"/>
        <v>0</v>
      </c>
      <c r="AH249" s="59"/>
      <c r="AI249" s="59"/>
      <c r="AJ249" s="57">
        <f t="shared" si="62"/>
        <v>0</v>
      </c>
    </row>
    <row r="250" spans="1:40" ht="15" thickBot="1" x14ac:dyDescent="0.3">
      <c r="A250" s="16">
        <v>230</v>
      </c>
      <c r="B250" s="68" t="s">
        <v>35</v>
      </c>
      <c r="C250" s="69"/>
      <c r="D250" s="47">
        <f t="shared" si="48"/>
        <v>0</v>
      </c>
      <c r="E250" s="48">
        <f t="shared" si="49"/>
        <v>0</v>
      </c>
      <c r="F250" s="49">
        <f t="shared" si="50"/>
        <v>0</v>
      </c>
      <c r="G250" s="71"/>
      <c r="H250" s="60"/>
      <c r="I250" s="63">
        <f t="shared" si="51"/>
        <v>0</v>
      </c>
      <c r="J250" s="60"/>
      <c r="K250" s="60"/>
      <c r="L250" s="63">
        <f t="shared" si="52"/>
        <v>0</v>
      </c>
      <c r="M250" s="60">
        <f>[2]Лист1!AQ5</f>
        <v>0</v>
      </c>
      <c r="N250" s="60"/>
      <c r="O250" s="63">
        <f t="shared" si="53"/>
        <v>0</v>
      </c>
      <c r="P250" s="60"/>
      <c r="Q250" s="60"/>
      <c r="R250" s="63">
        <f t="shared" si="54"/>
        <v>0</v>
      </c>
      <c r="S250" s="60"/>
      <c r="T250" s="60"/>
      <c r="U250" s="65">
        <f t="shared" si="55"/>
        <v>0</v>
      </c>
      <c r="V250" s="47">
        <f t="shared" si="56"/>
        <v>0</v>
      </c>
      <c r="W250" s="48">
        <f t="shared" si="57"/>
        <v>0</v>
      </c>
      <c r="X250" s="49">
        <f t="shared" si="58"/>
        <v>0</v>
      </c>
      <c r="Y250" s="75"/>
      <c r="Z250" s="60"/>
      <c r="AA250" s="48">
        <f t="shared" si="59"/>
        <v>0</v>
      </c>
      <c r="AB250" s="60"/>
      <c r="AC250" s="60"/>
      <c r="AD250" s="48">
        <f t="shared" si="60"/>
        <v>0</v>
      </c>
      <c r="AE250" s="60"/>
      <c r="AF250" s="60"/>
      <c r="AG250" s="48">
        <f t="shared" si="61"/>
        <v>0</v>
      </c>
      <c r="AH250" s="60"/>
      <c r="AI250" s="60"/>
      <c r="AJ250" s="49">
        <f t="shared" si="62"/>
        <v>0</v>
      </c>
    </row>
    <row r="251" spans="1:40" ht="17.25" thickBot="1" x14ac:dyDescent="0.3">
      <c r="A251" s="35"/>
      <c r="B251" s="41" t="s">
        <v>30</v>
      </c>
      <c r="C251" s="53">
        <f>SUM(C21:C250)</f>
        <v>125000.6</v>
      </c>
      <c r="D251" s="42">
        <f t="shared" ref="D251:AJ251" si="63">SUM(D21:D250)</f>
        <v>1321069.4899999998</v>
      </c>
      <c r="E251" s="43">
        <f t="shared" si="63"/>
        <v>1320329.0600000005</v>
      </c>
      <c r="F251" s="50">
        <f t="shared" si="63"/>
        <v>740.42999999999756</v>
      </c>
      <c r="G251" s="42">
        <f t="shared" si="63"/>
        <v>110470.80000000005</v>
      </c>
      <c r="H251" s="43">
        <f t="shared" si="63"/>
        <v>109809.09999999999</v>
      </c>
      <c r="I251" s="43">
        <f t="shared" si="63"/>
        <v>661.69999999999925</v>
      </c>
      <c r="J251" s="43">
        <f t="shared" si="63"/>
        <v>0</v>
      </c>
      <c r="K251" s="43">
        <f t="shared" si="63"/>
        <v>0</v>
      </c>
      <c r="L251" s="43">
        <f t="shared" si="63"/>
        <v>0</v>
      </c>
      <c r="M251" s="43">
        <f t="shared" si="63"/>
        <v>0</v>
      </c>
      <c r="N251" s="43">
        <f t="shared" si="63"/>
        <v>0</v>
      </c>
      <c r="O251" s="43">
        <f t="shared" si="63"/>
        <v>0</v>
      </c>
      <c r="P251" s="43">
        <f t="shared" si="63"/>
        <v>1198878.5999999999</v>
      </c>
      <c r="Q251" s="43">
        <f t="shared" si="63"/>
        <v>1198878.5999999999</v>
      </c>
      <c r="R251" s="43">
        <f t="shared" si="63"/>
        <v>0</v>
      </c>
      <c r="S251" s="43">
        <f t="shared" si="63"/>
        <v>11720.09</v>
      </c>
      <c r="T251" s="43">
        <f t="shared" si="63"/>
        <v>11641.36</v>
      </c>
      <c r="U251" s="50">
        <f t="shared" si="63"/>
        <v>78.72999999999999</v>
      </c>
      <c r="V251" s="51">
        <f t="shared" si="63"/>
        <v>1440423.3299999998</v>
      </c>
      <c r="W251" s="43">
        <f t="shared" si="63"/>
        <v>1197180.6600000008</v>
      </c>
      <c r="X251" s="50">
        <f t="shared" si="63"/>
        <v>243242.67</v>
      </c>
      <c r="Y251" s="42">
        <f t="shared" si="63"/>
        <v>1139231.6999999993</v>
      </c>
      <c r="Z251" s="43">
        <f t="shared" si="63"/>
        <v>1054948.6000000001</v>
      </c>
      <c r="AA251" s="43">
        <f t="shared" si="63"/>
        <v>84283.1</v>
      </c>
      <c r="AB251" s="43">
        <f t="shared" si="63"/>
        <v>295116.3000000001</v>
      </c>
      <c r="AC251" s="43">
        <f t="shared" si="63"/>
        <v>141092.05999999997</v>
      </c>
      <c r="AD251" s="43">
        <f t="shared" si="63"/>
        <v>154024.24</v>
      </c>
      <c r="AE251" s="43">
        <f t="shared" si="63"/>
        <v>0</v>
      </c>
      <c r="AF251" s="43">
        <f t="shared" si="63"/>
        <v>0</v>
      </c>
      <c r="AG251" s="43">
        <f t="shared" si="63"/>
        <v>0</v>
      </c>
      <c r="AH251" s="43">
        <f t="shared" si="63"/>
        <v>6075.33</v>
      </c>
      <c r="AI251" s="43">
        <f t="shared" si="63"/>
        <v>1140</v>
      </c>
      <c r="AJ251" s="50">
        <f t="shared" si="63"/>
        <v>4935.33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31</v>
      </c>
      <c r="AI253" s="14" t="s">
        <v>32</v>
      </c>
    </row>
    <row r="254" spans="1:40" ht="15.75" x14ac:dyDescent="0.25">
      <c r="AD254" s="13"/>
      <c r="AH254" s="13"/>
      <c r="AI254" s="52" t="s">
        <v>33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34</v>
      </c>
      <c r="AI256" s="14" t="s">
        <v>32</v>
      </c>
      <c r="AM256" s="13"/>
      <c r="AN256" s="15"/>
    </row>
    <row r="257" spans="32:40" ht="15.75" x14ac:dyDescent="0.25">
      <c r="AF257" s="13"/>
      <c r="AI257" s="52" t="s">
        <v>33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C11:H11"/>
    <mergeCell ref="A17:A19"/>
    <mergeCell ref="B17:B19"/>
    <mergeCell ref="C17:C19"/>
    <mergeCell ref="D17:F18"/>
    <mergeCell ref="G17:U17"/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" right="0" top="0" bottom="0" header="0" footer="0"/>
  <pageSetup paperSize="9" scale="70" orientation="landscape" verticalDpi="0" r:id="rId1"/>
  <ignoredErrors>
    <ignoredError sqref="C251:L251 N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2025-04-28T05:35:42Z</dcterms:modified>
  <cp:keywords>https://mul2-tavush.gov.am/tasks/419456/oneclick?token=b9ee3d3f6d5ac7558ec87fa76a49911e</cp:keywords>
</cp:coreProperties>
</file>