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gorcer 2025\2026-2028 ՄԺԾԾ\կրթություն\patet\"/>
    </mc:Choice>
  </mc:AlternateContent>
  <xr:revisionPtr revIDLastSave="0" documentId="13_ncr:1_{D1B27E89-0897-4F01-A0A1-18F642FA2AB0}" xr6:coauthVersionLast="47" xr6:coauthVersionMax="47" xr10:uidLastSave="{00000000-0000-0000-0000-000000000000}"/>
  <bookViews>
    <workbookView xWindow="-120" yWindow="-120" windowWidth="29040" windowHeight="15720" tabRatio="830" xr2:uid="{00000000-000D-0000-FFFF-FFFF00000000}"/>
  </bookViews>
  <sheets>
    <sheet name="Հավելված 4" sheetId="27" r:id="rId1"/>
    <sheet name="havelvac " sheetId="30" r:id="rId2"/>
  </sheets>
  <definedNames>
    <definedName name="AgencyCode">#REF!</definedName>
    <definedName name="AgencyName">#REF!</definedName>
    <definedName name="Functional1">#REF!</definedName>
    <definedName name="PANature">#REF!</definedName>
    <definedName name="PAType">#REF!</definedName>
    <definedName name="Performance2">#REF!</definedName>
    <definedName name="PerformanceType">#REF!</definedName>
    <definedName name="_xlnm.Print_Titles" localSheetId="0">'Հավելված 4'!$B:$D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27" l="1"/>
  <c r="J20" i="27" l="1"/>
  <c r="J17" i="27"/>
  <c r="T23" i="27"/>
  <c r="H16" i="27"/>
  <c r="U12" i="30"/>
  <c r="Q12" i="30"/>
  <c r="M12" i="30"/>
  <c r="I12" i="30"/>
  <c r="E12" i="30"/>
  <c r="I6" i="27"/>
  <c r="J6" i="27"/>
  <c r="K6" i="27"/>
  <c r="M6" i="27"/>
  <c r="N6" i="27"/>
  <c r="O6" i="27"/>
  <c r="Q6" i="27"/>
  <c r="R6" i="27"/>
  <c r="S6" i="27"/>
  <c r="U6" i="27"/>
  <c r="V6" i="27"/>
  <c r="W6" i="27"/>
  <c r="Y6" i="27"/>
  <c r="Z6" i="27"/>
  <c r="AA6" i="27"/>
  <c r="X14" i="27"/>
  <c r="T14" i="27"/>
  <c r="P14" i="27"/>
  <c r="L14" i="27"/>
  <c r="H14" i="27"/>
  <c r="H22" i="27" l="1"/>
  <c r="F20" i="30"/>
  <c r="G20" i="30"/>
  <c r="H20" i="30"/>
  <c r="J20" i="30"/>
  <c r="K20" i="30"/>
  <c r="L20" i="30"/>
  <c r="N20" i="30"/>
  <c r="O20" i="30"/>
  <c r="P20" i="30"/>
  <c r="R20" i="30"/>
  <c r="S20" i="30"/>
  <c r="T20" i="30"/>
  <c r="V20" i="30"/>
  <c r="W20" i="30"/>
  <c r="X20" i="30"/>
  <c r="U17" i="30"/>
  <c r="U18" i="30"/>
  <c r="U19" i="30"/>
  <c r="Q17" i="30"/>
  <c r="Q18" i="30"/>
  <c r="Q19" i="30"/>
  <c r="M17" i="30"/>
  <c r="M18" i="30"/>
  <c r="M19" i="30"/>
  <c r="I17" i="30"/>
  <c r="I18" i="30"/>
  <c r="I19" i="30"/>
  <c r="E17" i="30"/>
  <c r="E18" i="30"/>
  <c r="E19" i="30"/>
  <c r="U13" i="30"/>
  <c r="Q13" i="30"/>
  <c r="M13" i="30"/>
  <c r="I13" i="30"/>
  <c r="E13" i="30"/>
  <c r="X22" i="27"/>
  <c r="X23" i="27"/>
  <c r="X24" i="27"/>
  <c r="X21" i="27"/>
  <c r="X19" i="27"/>
  <c r="X18" i="27"/>
  <c r="X16" i="27"/>
  <c r="X15" i="27" s="1"/>
  <c r="X8" i="27"/>
  <c r="X9" i="27"/>
  <c r="X10" i="27"/>
  <c r="X11" i="27"/>
  <c r="X12" i="27"/>
  <c r="X13" i="27"/>
  <c r="T22" i="27"/>
  <c r="T24" i="27"/>
  <c r="T21" i="27"/>
  <c r="T19" i="27"/>
  <c r="T18" i="27"/>
  <c r="T16" i="27"/>
  <c r="T15" i="27" s="1"/>
  <c r="T8" i="27"/>
  <c r="T9" i="27"/>
  <c r="T10" i="27"/>
  <c r="T11" i="27"/>
  <c r="T12" i="27"/>
  <c r="T13" i="27"/>
  <c r="P22" i="27"/>
  <c r="P23" i="27"/>
  <c r="P24" i="27"/>
  <c r="P21" i="27"/>
  <c r="P19" i="27"/>
  <c r="P18" i="27"/>
  <c r="P16" i="27"/>
  <c r="P15" i="27" s="1"/>
  <c r="P8" i="27"/>
  <c r="P9" i="27"/>
  <c r="P10" i="27"/>
  <c r="P11" i="27"/>
  <c r="P12" i="27"/>
  <c r="P13" i="27"/>
  <c r="L22" i="27"/>
  <c r="L23" i="27"/>
  <c r="L24" i="27"/>
  <c r="I20" i="27"/>
  <c r="K20" i="27"/>
  <c r="M20" i="27"/>
  <c r="N20" i="27"/>
  <c r="O20" i="27"/>
  <c r="Q20" i="27"/>
  <c r="R20" i="27"/>
  <c r="S20" i="27"/>
  <c r="U20" i="27"/>
  <c r="V20" i="27"/>
  <c r="W20" i="27"/>
  <c r="Y20" i="27"/>
  <c r="Z20" i="27"/>
  <c r="AA20" i="27"/>
  <c r="H24" i="27"/>
  <c r="L21" i="27"/>
  <c r="L19" i="27"/>
  <c r="L18" i="27"/>
  <c r="L16" i="27"/>
  <c r="L15" i="27" s="1"/>
  <c r="L8" i="27"/>
  <c r="L9" i="27"/>
  <c r="L10" i="27"/>
  <c r="L11" i="27"/>
  <c r="L12" i="27"/>
  <c r="L13" i="27"/>
  <c r="H21" i="27"/>
  <c r="H19" i="27"/>
  <c r="H18" i="27"/>
  <c r="H15" i="27"/>
  <c r="H8" i="27"/>
  <c r="H9" i="27"/>
  <c r="H10" i="27"/>
  <c r="H11" i="27"/>
  <c r="H12" i="27"/>
  <c r="H13" i="27"/>
  <c r="I15" i="27"/>
  <c r="J15" i="27"/>
  <c r="K15" i="27"/>
  <c r="M15" i="27"/>
  <c r="N15" i="27"/>
  <c r="O15" i="27"/>
  <c r="Q15" i="27"/>
  <c r="R15" i="27"/>
  <c r="S15" i="27"/>
  <c r="U15" i="27"/>
  <c r="V15" i="27"/>
  <c r="W15" i="27"/>
  <c r="Y15" i="27"/>
  <c r="Z15" i="27"/>
  <c r="AA15" i="27"/>
  <c r="X20" i="27" l="1"/>
  <c r="T20" i="27"/>
  <c r="P20" i="27"/>
  <c r="L20" i="27"/>
  <c r="H20" i="27"/>
  <c r="U8" i="30" l="1"/>
  <c r="Q8" i="30"/>
  <c r="M8" i="30"/>
  <c r="I8" i="30"/>
  <c r="E8" i="30"/>
  <c r="X7" i="27"/>
  <c r="X6" i="27" s="1"/>
  <c r="T7" i="27"/>
  <c r="T6" i="27" s="1"/>
  <c r="P7" i="27"/>
  <c r="P6" i="27" s="1"/>
  <c r="L7" i="27"/>
  <c r="L6" i="27" s="1"/>
  <c r="H7" i="27"/>
  <c r="H6" i="27" s="1"/>
  <c r="U9" i="30" l="1"/>
  <c r="U10" i="30"/>
  <c r="U11" i="30"/>
  <c r="U14" i="30"/>
  <c r="U15" i="30"/>
  <c r="U16" i="30"/>
  <c r="Q9" i="30"/>
  <c r="Q10" i="30"/>
  <c r="Q11" i="30"/>
  <c r="Q14" i="30"/>
  <c r="Q15" i="30"/>
  <c r="Q16" i="30"/>
  <c r="M9" i="30"/>
  <c r="M10" i="30"/>
  <c r="M11" i="30"/>
  <c r="M14" i="30"/>
  <c r="M15" i="30"/>
  <c r="M16" i="30"/>
  <c r="I6" i="30"/>
  <c r="I7" i="30"/>
  <c r="I9" i="30"/>
  <c r="I10" i="30"/>
  <c r="I11" i="30"/>
  <c r="I14" i="30"/>
  <c r="I15" i="30"/>
  <c r="I16" i="30"/>
  <c r="E6" i="30"/>
  <c r="E7" i="30"/>
  <c r="E9" i="30"/>
  <c r="E10" i="30"/>
  <c r="E11" i="30"/>
  <c r="E14" i="30"/>
  <c r="E15" i="30"/>
  <c r="E16" i="30"/>
  <c r="I17" i="27"/>
  <c r="K17" i="27"/>
  <c r="M17" i="27"/>
  <c r="O17" i="27"/>
  <c r="Q17" i="27"/>
  <c r="S17" i="27"/>
  <c r="U17" i="27"/>
  <c r="W17" i="27"/>
  <c r="Y17" i="27"/>
  <c r="AA17" i="27"/>
  <c r="X17" i="27" l="1"/>
  <c r="T17" i="27"/>
  <c r="P17" i="27"/>
  <c r="P25" i="27" s="1"/>
  <c r="L17" i="27"/>
  <c r="L25" i="27" l="1"/>
  <c r="X25" i="27"/>
  <c r="T25" i="27"/>
  <c r="U7" i="30"/>
  <c r="Q7" i="30"/>
  <c r="M7" i="30"/>
  <c r="U6" i="30"/>
  <c r="Q6" i="30"/>
  <c r="M6" i="30"/>
  <c r="U5" i="30"/>
  <c r="Q5" i="30"/>
  <c r="M5" i="30"/>
  <c r="I5" i="30"/>
  <c r="I20" i="30" s="1"/>
  <c r="E5" i="30"/>
  <c r="E20" i="30" s="1"/>
  <c r="M20" i="30" l="1"/>
  <c r="Q20" i="30"/>
  <c r="U20" i="30"/>
  <c r="H17" i="27"/>
  <c r="H25" i="27" s="1"/>
</calcChain>
</file>

<file path=xl/sharedStrings.xml><?xml version="1.0" encoding="utf-8"?>
<sst xmlns="http://schemas.openxmlformats.org/spreadsheetml/2006/main" count="142" uniqueCount="50">
  <si>
    <t>Հանրակրթության ծրագիր</t>
  </si>
  <si>
    <t>Տարրական ընդհանուր հանրակրթություն</t>
  </si>
  <si>
    <t>Հիմնական ընդհանուր հանրակրթություն</t>
  </si>
  <si>
    <t>Միջնակարգ ընդհանուր հանրակրթություն</t>
  </si>
  <si>
    <t>Նախադպրոցական կրթություն</t>
  </si>
  <si>
    <t>Ատեստավորման միջոցով որակավորում ստացած ուսուցիչներին հավելավճարների տրամադրում</t>
  </si>
  <si>
    <t>Ծրագրային դասիչը</t>
  </si>
  <si>
    <t>Ծրագիր /Միջոցառում</t>
  </si>
  <si>
    <t>Ընդամենը</t>
  </si>
  <si>
    <t>Բաժին</t>
  </si>
  <si>
    <t xml:space="preserve">Խումբ </t>
  </si>
  <si>
    <t>Դաս</t>
  </si>
  <si>
    <t>09</t>
  </si>
  <si>
    <t>01</t>
  </si>
  <si>
    <t>02</t>
  </si>
  <si>
    <t>06</t>
  </si>
  <si>
    <t>Հավելված N 4. Բյուջետային ծրագրերի գծով ամփոփ ծախսերն ըստ բյուջետային ծախսերի տնտեսագիտական դասակարգման հոդվածների</t>
  </si>
  <si>
    <t> - Սուբսիդիաներ ոչ ֆինանսական պետական կազմակերպություններին 4511</t>
  </si>
  <si>
    <t>Ծրագիր</t>
  </si>
  <si>
    <t>Կրթության որակի ապահովում</t>
  </si>
  <si>
    <t>Այլ նպաստներ բյուջեից -4729</t>
  </si>
  <si>
    <t>Հավելված N 5. Բյուջետային ծրագրերի/միջոցառումների գծով ծախսերը՝ վարչատարածքային բաժանմամբ (ըստ մարզերի)</t>
  </si>
  <si>
    <t>Ծրագրի /Միջոցառման անվոնւմը</t>
  </si>
  <si>
    <t>Միջոցառում</t>
  </si>
  <si>
    <t>&lt;Մարզի անվանումը&gt;</t>
  </si>
  <si>
    <t>…</t>
  </si>
  <si>
    <t>Ընդամենը ըստ մարզերի</t>
  </si>
  <si>
    <t>2027թ բյուջե (հազ. դրամ)</t>
  </si>
  <si>
    <t xml:space="preserve">ՀՀ  պետական հանրակրթական բոլոր ուսումնական հաստատություններում ԲՏՃՄ ոլորտի (բացառությամբ մաթեմատիկայի) դասավանդող ուսուցիչների համար վարձատրության բարձրացված հստակ չափաքանակի սահմանում  </t>
  </si>
  <si>
    <t xml:space="preserve">ՀՀ գյուղական բնակավայրերում մինչև 100 աշակերտ ունեցող պետական ուսումնական հաստատություններում դասավանդող ուսուցիչներին հավելավճարի սահմանում  </t>
  </si>
  <si>
    <t xml:space="preserve">Կամավոր ատեստավորման համակարգի ներդրում՛ ուղղված ուսուցիչների որակի բարձրացմանը </t>
  </si>
  <si>
    <t>Հանրակրթական հիմնական ծրագրեր իրականացնող ուսումնական հաստատությունների  ատեստավորման ենթակա ուսուցչի և մանկավարժի վերապատրաստում</t>
  </si>
  <si>
    <t xml:space="preserve">Նախադպրոցական կրթության հասանելիության և որակի ապահովում </t>
  </si>
  <si>
    <r>
      <t>&lt;ՀՀ Տավուշի մարզ&gt;</t>
    </r>
    <r>
      <rPr>
        <b/>
        <vertAlign val="superscript"/>
        <sz val="8"/>
        <color theme="1"/>
        <rFont val="GHEA Grapalat"/>
        <family val="3"/>
      </rPr>
      <t>29</t>
    </r>
  </si>
  <si>
    <t>Հանրակրթական դպրոցների մանկավարժներին և դպրոցահասակ երեխաներին տրանսպորտային ծախսերի փոխհատուցում</t>
  </si>
  <si>
    <t> - Ընթացիկ դրամաշնորհներ պետական և համայնքային ոչ առևտրային  կազմակերպություններին 4637</t>
  </si>
  <si>
    <t>Կամավոր ատեստավորման նոր համակարգի ներդդրում՝ ուղղված արտադպրոցական ուսումնական հաստատությունների մանկավարժական աշխատողների որակի բարձրացմանը</t>
  </si>
  <si>
    <t>Արտադպրոցական դաստիարակության ծրագիր</t>
  </si>
  <si>
    <t xml:space="preserve">Նախադպրոցական ծրագրեր իրականացնող ուսումնական հաստատությունների մանկավարժների վերապատրաստում </t>
  </si>
  <si>
    <t xml:space="preserve">Մասնագիտական զարգացման և վարձատրության  փոխկապակցված համակարգի ներդրում՛  նախադպրոցական հաստատությունների  մանկավարժներին տարակարգի շնորհման գործընթացի  միջոցով </t>
  </si>
  <si>
    <t>05</t>
  </si>
  <si>
    <t>2026թ բյուջե (հազ. դրամ</t>
  </si>
  <si>
    <t>2028թ բյուջե (հազ. դրամ)</t>
  </si>
  <si>
    <t>Բազային տարի 2024թ․ (հազ. դրամ)</t>
  </si>
  <si>
    <t>2025թ պլան (հազ. դրամ)</t>
  </si>
  <si>
    <t>2026թ բյուջե  (հազ. դրամ)</t>
  </si>
  <si>
    <t>2028թ բյուջե  (հազ. դրամ)</t>
  </si>
  <si>
    <t>2023 թվականին Լեռնային Ղարաբաղից բռնի տեղահանված ուսուցիչների օժանդակության ծրագիր</t>
  </si>
  <si>
    <t xml:space="preserve"> Սոցիալական որոշ խմբերի մինչև 5  տարեկան երեխաների նախադպրոցական կրթության ապահովում </t>
  </si>
  <si>
    <t>Գործառական դասակարգման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</si>
</sst>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1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b/>
      <sz val="10"/>
      <color theme="1"/>
      <name val="GHEA Grapalat"/>
      <family val="3"/>
    </font>
    <font>
      <sz val="8"/>
      <color rgb="FF000000"/>
      <name val="GHEA Grapalat"/>
      <family val="3"/>
    </font>
    <font>
      <vertAlign val="superscript"/>
      <sz val="8"/>
      <color theme="1"/>
      <name val="GHEA Grapalat"/>
      <family val="3"/>
    </font>
    <font>
      <b/>
      <sz val="8"/>
      <color theme="1"/>
      <name val="GHEA Grapalat"/>
      <family val="3"/>
    </font>
    <font>
      <b/>
      <vertAlign val="superscript"/>
      <sz val="8"/>
      <color theme="1"/>
      <name val="GHEA Grapalat"/>
      <family val="3"/>
    </font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8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13" fillId="0" borderId="0"/>
  </cellStyleXfs>
  <cellXfs count="55">
    <xf numFmtId="0" fontId="0" fillId="0" borderId="0" xfId="0"/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textRotation="90" wrapText="1"/>
    </xf>
    <xf numFmtId="0" fontId="7" fillId="4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/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/>
    <xf numFmtId="164" fontId="14" fillId="0" borderId="0" xfId="0" applyNumberFormat="1" applyFont="1"/>
    <xf numFmtId="0" fontId="6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</cellXfs>
  <cellStyles count="5">
    <cellStyle name="Normal 2" xfId="1" xr:uid="{00000000-0005-0000-0000-000000000000}"/>
    <cellStyle name="Normal 3" xfId="3" xr:uid="{00000000-0005-0000-0000-000001000000}"/>
    <cellStyle name="Percent 2" xfId="2" xr:uid="{00000000-0005-0000-0000-000002000000}"/>
    <cellStyle name="Обычный" xfId="0" builtinId="0"/>
    <cellStyle name="Обычный 2" xfId="4" xr:uid="{BE7621C1-9C98-4049-92F7-DEF1E3063A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A25"/>
  <sheetViews>
    <sheetView tabSelected="1" zoomScale="80" zoomScaleNormal="80" workbookViewId="0">
      <pane xSplit="4" ySplit="6" topLeftCell="E7" activePane="bottomRight" state="frozen"/>
      <selection pane="topRight" activeCell="E1" sqref="E1"/>
      <selection pane="bottomLeft" activeCell="A8" sqref="A8"/>
      <selection pane="bottomRight" activeCell="H12" sqref="H12"/>
    </sheetView>
  </sheetViews>
  <sheetFormatPr defaultRowHeight="16.5" x14ac:dyDescent="0.3"/>
  <cols>
    <col min="1" max="1" width="1.42578125" style="30" customWidth="1"/>
    <col min="2" max="2" width="4" style="30" customWidth="1"/>
    <col min="3" max="3" width="5.7109375" style="30" customWidth="1"/>
    <col min="4" max="4" width="22" style="30" customWidth="1"/>
    <col min="5" max="5" width="15.5703125" style="30" customWidth="1"/>
    <col min="6" max="6" width="12.85546875" style="30" customWidth="1"/>
    <col min="7" max="7" width="13.28515625" style="30" customWidth="1"/>
    <col min="8" max="8" width="11.5703125" style="30" bestFit="1" customWidth="1"/>
    <col min="9" max="10" width="10.7109375" style="30" customWidth="1"/>
    <col min="11" max="11" width="9.7109375" style="30" bestFit="1" customWidth="1"/>
    <col min="12" max="12" width="11.7109375" style="30" bestFit="1" customWidth="1"/>
    <col min="13" max="14" width="11.42578125" style="30" customWidth="1"/>
    <col min="15" max="15" width="10.42578125" style="30" bestFit="1" customWidth="1"/>
    <col min="16" max="16" width="11.42578125" style="30" customWidth="1"/>
    <col min="17" max="17" width="13.7109375" style="30" bestFit="1" customWidth="1"/>
    <col min="18" max="18" width="13.7109375" style="30" customWidth="1"/>
    <col min="19" max="19" width="11.85546875" style="30" customWidth="1"/>
    <col min="20" max="20" width="11.7109375" style="30" bestFit="1" customWidth="1"/>
    <col min="21" max="21" width="13.7109375" style="30" bestFit="1" customWidth="1"/>
    <col min="22" max="22" width="13.7109375" style="30" customWidth="1"/>
    <col min="23" max="23" width="10.42578125" style="30" bestFit="1" customWidth="1"/>
    <col min="24" max="24" width="11.7109375" style="30" customWidth="1"/>
    <col min="25" max="25" width="13.7109375" style="30" bestFit="1" customWidth="1"/>
    <col min="26" max="26" width="13.7109375" style="30" customWidth="1"/>
    <col min="27" max="27" width="10.42578125" style="30" bestFit="1" customWidth="1"/>
    <col min="28" max="28" width="1.7109375" style="30" customWidth="1"/>
    <col min="29" max="16384" width="9.140625" style="30"/>
  </cols>
  <sheetData>
    <row r="2" spans="2:27" x14ac:dyDescent="0.3">
      <c r="B2" s="5" t="s">
        <v>16</v>
      </c>
    </row>
    <row r="3" spans="2:27" ht="17.25" x14ac:dyDescent="0.3">
      <c r="B3" s="1"/>
    </row>
    <row r="4" spans="2:27" ht="56.25" customHeight="1" x14ac:dyDescent="0.3">
      <c r="B4" s="43" t="s">
        <v>6</v>
      </c>
      <c r="C4" s="43"/>
      <c r="D4" s="43" t="s">
        <v>7</v>
      </c>
      <c r="E4" s="44" t="s">
        <v>49</v>
      </c>
      <c r="F4" s="45"/>
      <c r="G4" s="46"/>
      <c r="H4" s="44" t="s">
        <v>43</v>
      </c>
      <c r="I4" s="45"/>
      <c r="J4" s="45"/>
      <c r="K4" s="46"/>
      <c r="L4" s="43" t="s">
        <v>44</v>
      </c>
      <c r="M4" s="43"/>
      <c r="N4" s="43"/>
      <c r="O4" s="43"/>
      <c r="P4" s="43" t="s">
        <v>41</v>
      </c>
      <c r="Q4" s="43"/>
      <c r="R4" s="43"/>
      <c r="S4" s="43"/>
      <c r="T4" s="43" t="s">
        <v>27</v>
      </c>
      <c r="U4" s="43"/>
      <c r="V4" s="43"/>
      <c r="W4" s="43"/>
      <c r="X4" s="43" t="s">
        <v>42</v>
      </c>
      <c r="Y4" s="43"/>
      <c r="Z4" s="43"/>
      <c r="AA4" s="43"/>
    </row>
    <row r="5" spans="2:27" ht="150" customHeight="1" x14ac:dyDescent="0.3">
      <c r="B5" s="43"/>
      <c r="C5" s="43"/>
      <c r="D5" s="43"/>
      <c r="E5" s="38" t="s">
        <v>9</v>
      </c>
      <c r="F5" s="38" t="s">
        <v>10</v>
      </c>
      <c r="G5" s="38" t="s">
        <v>11</v>
      </c>
      <c r="H5" s="39" t="s">
        <v>8</v>
      </c>
      <c r="I5" s="37" t="s">
        <v>17</v>
      </c>
      <c r="J5" s="37" t="s">
        <v>35</v>
      </c>
      <c r="K5" s="37" t="s">
        <v>20</v>
      </c>
      <c r="L5" s="39" t="s">
        <v>8</v>
      </c>
      <c r="M5" s="37" t="s">
        <v>17</v>
      </c>
      <c r="N5" s="37" t="s">
        <v>35</v>
      </c>
      <c r="O5" s="37" t="s">
        <v>20</v>
      </c>
      <c r="P5" s="39" t="s">
        <v>8</v>
      </c>
      <c r="Q5" s="37" t="s">
        <v>17</v>
      </c>
      <c r="R5" s="37" t="s">
        <v>35</v>
      </c>
      <c r="S5" s="37" t="s">
        <v>20</v>
      </c>
      <c r="T5" s="39" t="s">
        <v>8</v>
      </c>
      <c r="U5" s="37" t="s">
        <v>17</v>
      </c>
      <c r="V5" s="37" t="s">
        <v>35</v>
      </c>
      <c r="W5" s="37" t="s">
        <v>20</v>
      </c>
      <c r="X5" s="39" t="s">
        <v>8</v>
      </c>
      <c r="Y5" s="37" t="s">
        <v>17</v>
      </c>
      <c r="Z5" s="37" t="s">
        <v>35</v>
      </c>
      <c r="AA5" s="37" t="s">
        <v>20</v>
      </c>
    </row>
    <row r="6" spans="2:27" x14ac:dyDescent="0.3">
      <c r="B6" s="41">
        <v>1146</v>
      </c>
      <c r="C6" s="42"/>
      <c r="D6" s="2" t="s">
        <v>0</v>
      </c>
      <c r="E6" s="2"/>
      <c r="F6" s="2"/>
      <c r="G6" s="2"/>
      <c r="H6" s="8">
        <f>SUM(H7:H14)</f>
        <v>6148308.4000000004</v>
      </c>
      <c r="I6" s="8">
        <f t="shared" ref="I6:AA6" si="0">SUM(I7:I14)</f>
        <v>5875112.7999999998</v>
      </c>
      <c r="J6" s="8">
        <f t="shared" si="0"/>
        <v>36404.699999999997</v>
      </c>
      <c r="K6" s="8">
        <f t="shared" si="0"/>
        <v>236790.9</v>
      </c>
      <c r="L6" s="8">
        <f t="shared" si="0"/>
        <v>6387822.3000000007</v>
      </c>
      <c r="M6" s="8">
        <f t="shared" si="0"/>
        <v>6091347.2999999998</v>
      </c>
      <c r="N6" s="8">
        <f t="shared" si="0"/>
        <v>0</v>
      </c>
      <c r="O6" s="8">
        <f t="shared" si="0"/>
        <v>296475</v>
      </c>
      <c r="P6" s="8">
        <f t="shared" si="0"/>
        <v>6514849.5000000019</v>
      </c>
      <c r="Q6" s="8">
        <f t="shared" si="0"/>
        <v>6204014.7000000011</v>
      </c>
      <c r="R6" s="8">
        <f t="shared" si="0"/>
        <v>0</v>
      </c>
      <c r="S6" s="8">
        <f t="shared" si="0"/>
        <v>310834.80000000005</v>
      </c>
      <c r="T6" s="8">
        <f t="shared" si="0"/>
        <v>6548514.5999999996</v>
      </c>
      <c r="U6" s="8">
        <f t="shared" si="0"/>
        <v>6231753.7999999998</v>
      </c>
      <c r="V6" s="8">
        <f t="shared" si="0"/>
        <v>0</v>
      </c>
      <c r="W6" s="8">
        <f t="shared" si="0"/>
        <v>316760.80000000005</v>
      </c>
      <c r="X6" s="8">
        <f t="shared" si="0"/>
        <v>6555682.5</v>
      </c>
      <c r="Y6" s="8">
        <f t="shared" si="0"/>
        <v>6233846.0999999996</v>
      </c>
      <c r="Z6" s="8">
        <f t="shared" si="0"/>
        <v>0</v>
      </c>
      <c r="AA6" s="8">
        <f t="shared" si="0"/>
        <v>321836.40000000002</v>
      </c>
    </row>
    <row r="7" spans="2:27" ht="25.5" x14ac:dyDescent="0.3">
      <c r="B7" s="47"/>
      <c r="C7" s="3">
        <v>11001</v>
      </c>
      <c r="D7" s="2" t="s">
        <v>1</v>
      </c>
      <c r="E7" s="22" t="s">
        <v>12</v>
      </c>
      <c r="F7" s="22" t="s">
        <v>13</v>
      </c>
      <c r="G7" s="22" t="s">
        <v>14</v>
      </c>
      <c r="H7" s="4">
        <f t="shared" ref="H7:H14" si="1">I7+K7+J7</f>
        <v>2124830.4</v>
      </c>
      <c r="I7" s="4">
        <v>2124830.4</v>
      </c>
      <c r="J7" s="4"/>
      <c r="K7" s="4">
        <v>0</v>
      </c>
      <c r="L7" s="4">
        <f>M7+O7+N7</f>
        <v>2238925.2000000002</v>
      </c>
      <c r="M7" s="4">
        <v>2238925.2000000002</v>
      </c>
      <c r="N7" s="4"/>
      <c r="O7" s="4">
        <v>0</v>
      </c>
      <c r="P7" s="4">
        <f>Q7+S7+R7</f>
        <v>2208629.2000000002</v>
      </c>
      <c r="Q7" s="4">
        <v>2208629.2000000002</v>
      </c>
      <c r="R7" s="4"/>
      <c r="S7" s="4">
        <v>0</v>
      </c>
      <c r="T7" s="4">
        <f>U7+W7+V7</f>
        <v>2218504.2999999998</v>
      </c>
      <c r="U7" s="4">
        <v>2218504.2999999998</v>
      </c>
      <c r="V7" s="4"/>
      <c r="W7" s="4">
        <v>0</v>
      </c>
      <c r="X7" s="4">
        <f>Y7+AA7+Z7</f>
        <v>2244184.6</v>
      </c>
      <c r="Y7" s="4">
        <v>2244184.6</v>
      </c>
      <c r="Z7" s="4"/>
      <c r="AA7" s="4">
        <v>0</v>
      </c>
    </row>
    <row r="8" spans="2:27" ht="25.5" x14ac:dyDescent="0.3">
      <c r="B8" s="48"/>
      <c r="C8" s="3">
        <v>11002</v>
      </c>
      <c r="D8" s="2" t="s">
        <v>2</v>
      </c>
      <c r="E8" s="22" t="s">
        <v>12</v>
      </c>
      <c r="F8" s="22" t="s">
        <v>14</v>
      </c>
      <c r="G8" s="22" t="s">
        <v>13</v>
      </c>
      <c r="H8" s="4">
        <f t="shared" si="1"/>
        <v>2715878.6</v>
      </c>
      <c r="I8" s="4">
        <v>2715878.6</v>
      </c>
      <c r="J8" s="4"/>
      <c r="K8" s="4">
        <v>0</v>
      </c>
      <c r="L8" s="4">
        <f t="shared" ref="L8:L24" si="2">M8+O8+N8</f>
        <v>2749710.8</v>
      </c>
      <c r="M8" s="4">
        <v>2749710.8</v>
      </c>
      <c r="N8" s="4"/>
      <c r="O8" s="4">
        <v>0</v>
      </c>
      <c r="P8" s="4">
        <f t="shared" ref="P8:P24" si="3">Q8+S8+R8</f>
        <v>2779398.6</v>
      </c>
      <c r="Q8" s="4">
        <v>2779398.6</v>
      </c>
      <c r="R8" s="4"/>
      <c r="S8" s="4">
        <v>0</v>
      </c>
      <c r="T8" s="4">
        <f t="shared" ref="T8:T24" si="4">U8+W8+V8</f>
        <v>2766898.7</v>
      </c>
      <c r="U8" s="4">
        <v>2766898.7</v>
      </c>
      <c r="V8" s="4"/>
      <c r="W8" s="4">
        <v>0</v>
      </c>
      <c r="X8" s="4">
        <f t="shared" ref="X8:X24" si="5">Y8+AA8+Z8</f>
        <v>2755360</v>
      </c>
      <c r="Y8" s="4">
        <v>2755360</v>
      </c>
      <c r="Z8" s="4"/>
      <c r="AA8" s="4">
        <v>0</v>
      </c>
    </row>
    <row r="9" spans="2:27" ht="25.5" x14ac:dyDescent="0.3">
      <c r="B9" s="48"/>
      <c r="C9" s="3">
        <v>11003</v>
      </c>
      <c r="D9" s="2" t="s">
        <v>3</v>
      </c>
      <c r="E9" s="22" t="s">
        <v>12</v>
      </c>
      <c r="F9" s="22" t="s">
        <v>14</v>
      </c>
      <c r="G9" s="22" t="s">
        <v>14</v>
      </c>
      <c r="H9" s="4">
        <f t="shared" si="1"/>
        <v>1034403.8</v>
      </c>
      <c r="I9" s="7">
        <v>1034403.8</v>
      </c>
      <c r="J9" s="7"/>
      <c r="K9" s="6">
        <v>0</v>
      </c>
      <c r="L9" s="4">
        <f t="shared" si="2"/>
        <v>1102711.3</v>
      </c>
      <c r="M9" s="7">
        <v>1102711.3</v>
      </c>
      <c r="N9" s="7"/>
      <c r="O9" s="6">
        <v>0</v>
      </c>
      <c r="P9" s="4">
        <f t="shared" si="3"/>
        <v>1215986.8999999999</v>
      </c>
      <c r="Q9" s="7">
        <v>1215986.8999999999</v>
      </c>
      <c r="R9" s="7"/>
      <c r="S9" s="4">
        <v>0</v>
      </c>
      <c r="T9" s="4">
        <f t="shared" si="4"/>
        <v>1246350.8</v>
      </c>
      <c r="U9" s="7">
        <v>1246350.8</v>
      </c>
      <c r="V9" s="7"/>
      <c r="W9" s="4">
        <v>0</v>
      </c>
      <c r="X9" s="4">
        <f t="shared" si="5"/>
        <v>1234301.5</v>
      </c>
      <c r="Y9" s="7">
        <v>1234301.5</v>
      </c>
      <c r="Z9" s="7"/>
      <c r="AA9" s="4">
        <v>0</v>
      </c>
    </row>
    <row r="10" spans="2:27" ht="99.75" customHeight="1" x14ac:dyDescent="0.3">
      <c r="B10" s="48"/>
      <c r="C10" s="3">
        <v>12002</v>
      </c>
      <c r="D10" s="2" t="s">
        <v>34</v>
      </c>
      <c r="E10" s="22" t="s">
        <v>12</v>
      </c>
      <c r="F10" s="22" t="s">
        <v>15</v>
      </c>
      <c r="G10" s="22" t="s">
        <v>13</v>
      </c>
      <c r="H10" s="4">
        <f t="shared" si="1"/>
        <v>36404.699999999997</v>
      </c>
      <c r="I10" s="7"/>
      <c r="J10" s="7">
        <v>36404.699999999997</v>
      </c>
      <c r="K10" s="6"/>
      <c r="L10" s="4">
        <f t="shared" si="2"/>
        <v>38418.699999999997</v>
      </c>
      <c r="M10" s="7"/>
      <c r="N10" s="7"/>
      <c r="O10" s="7">
        <v>38418.699999999997</v>
      </c>
      <c r="P10" s="4">
        <f t="shared" si="3"/>
        <v>38418.699999999997</v>
      </c>
      <c r="Q10" s="7"/>
      <c r="R10" s="7"/>
      <c r="S10" s="7">
        <v>38418.699999999997</v>
      </c>
      <c r="T10" s="4">
        <f t="shared" si="4"/>
        <v>39269.1</v>
      </c>
      <c r="U10" s="7"/>
      <c r="V10" s="7"/>
      <c r="W10" s="7">
        <v>39269.1</v>
      </c>
      <c r="X10" s="4">
        <f t="shared" si="5"/>
        <v>39269.1</v>
      </c>
      <c r="Y10" s="7"/>
      <c r="Z10" s="7"/>
      <c r="AA10" s="7">
        <v>39269.1</v>
      </c>
    </row>
    <row r="11" spans="2:27" ht="63.75" x14ac:dyDescent="0.3">
      <c r="B11" s="48"/>
      <c r="C11" s="3">
        <v>12004</v>
      </c>
      <c r="D11" s="2" t="s">
        <v>5</v>
      </c>
      <c r="E11" s="22" t="s">
        <v>12</v>
      </c>
      <c r="F11" s="22" t="s">
        <v>15</v>
      </c>
      <c r="G11" s="22" t="s">
        <v>13</v>
      </c>
      <c r="H11" s="4">
        <f t="shared" si="1"/>
        <v>11534.2</v>
      </c>
      <c r="I11" s="7">
        <v>0</v>
      </c>
      <c r="J11" s="7"/>
      <c r="K11" s="7">
        <v>11534.2</v>
      </c>
      <c r="L11" s="4">
        <f t="shared" si="2"/>
        <v>9702.4</v>
      </c>
      <c r="M11" s="7">
        <v>0</v>
      </c>
      <c r="N11" s="7"/>
      <c r="O11" s="21">
        <v>9702.4</v>
      </c>
      <c r="P11" s="4">
        <f t="shared" si="3"/>
        <v>24062.2</v>
      </c>
      <c r="Q11" s="7">
        <v>0</v>
      </c>
      <c r="R11" s="7"/>
      <c r="S11" s="7">
        <v>24062.2</v>
      </c>
      <c r="T11" s="4">
        <f t="shared" si="4"/>
        <v>29137.8</v>
      </c>
      <c r="U11" s="7">
        <v>0</v>
      </c>
      <c r="V11" s="7"/>
      <c r="W11" s="7">
        <v>29137.8</v>
      </c>
      <c r="X11" s="4">
        <f t="shared" si="5"/>
        <v>34213.4</v>
      </c>
      <c r="Y11" s="7">
        <v>0</v>
      </c>
      <c r="Z11" s="7"/>
      <c r="AA11" s="7">
        <v>34213.4</v>
      </c>
    </row>
    <row r="12" spans="2:27" ht="140.25" x14ac:dyDescent="0.3">
      <c r="B12" s="48"/>
      <c r="C12" s="3">
        <v>12015</v>
      </c>
      <c r="D12" s="2" t="s">
        <v>28</v>
      </c>
      <c r="E12" s="22" t="s">
        <v>12</v>
      </c>
      <c r="F12" s="22" t="s">
        <v>14</v>
      </c>
      <c r="G12" s="22" t="s">
        <v>13</v>
      </c>
      <c r="H12" s="4">
        <f t="shared" si="1"/>
        <v>107763.7</v>
      </c>
      <c r="I12" s="7"/>
      <c r="J12" s="7"/>
      <c r="K12" s="7">
        <v>107763.7</v>
      </c>
      <c r="L12" s="4">
        <f t="shared" si="2"/>
        <v>109340.8</v>
      </c>
      <c r="M12" s="7"/>
      <c r="N12" s="7"/>
      <c r="O12" s="7">
        <v>109340.8</v>
      </c>
      <c r="P12" s="4">
        <f t="shared" si="3"/>
        <v>109340.8</v>
      </c>
      <c r="Q12" s="7"/>
      <c r="R12" s="7"/>
      <c r="S12" s="7">
        <v>109340.8</v>
      </c>
      <c r="T12" s="4">
        <f t="shared" si="4"/>
        <v>109340.8</v>
      </c>
      <c r="U12" s="7"/>
      <c r="V12" s="7"/>
      <c r="W12" s="7">
        <v>109340.8</v>
      </c>
      <c r="X12" s="4">
        <f t="shared" si="5"/>
        <v>109340.8</v>
      </c>
      <c r="Y12" s="7"/>
      <c r="Z12" s="7"/>
      <c r="AA12" s="7">
        <v>109340.8</v>
      </c>
    </row>
    <row r="13" spans="2:27" ht="105" customHeight="1" x14ac:dyDescent="0.3">
      <c r="B13" s="48"/>
      <c r="C13" s="25">
        <v>12016</v>
      </c>
      <c r="D13" s="2" t="s">
        <v>29</v>
      </c>
      <c r="E13" s="22" t="s">
        <v>12</v>
      </c>
      <c r="F13" s="22" t="s">
        <v>14</v>
      </c>
      <c r="G13" s="22" t="s">
        <v>13</v>
      </c>
      <c r="H13" s="4">
        <f t="shared" si="1"/>
        <v>115116</v>
      </c>
      <c r="I13" s="7"/>
      <c r="J13" s="7"/>
      <c r="K13" s="7">
        <v>115116</v>
      </c>
      <c r="L13" s="4">
        <f t="shared" si="2"/>
        <v>135243.20000000001</v>
      </c>
      <c r="M13" s="7"/>
      <c r="N13" s="7"/>
      <c r="O13" s="7">
        <v>135243.20000000001</v>
      </c>
      <c r="P13" s="4">
        <f t="shared" si="3"/>
        <v>135243.20000000001</v>
      </c>
      <c r="Q13" s="7"/>
      <c r="R13" s="7"/>
      <c r="S13" s="7">
        <v>135243.20000000001</v>
      </c>
      <c r="T13" s="4">
        <f t="shared" si="4"/>
        <v>135243.20000000001</v>
      </c>
      <c r="U13" s="7"/>
      <c r="V13" s="7"/>
      <c r="W13" s="7">
        <v>135243.20000000001</v>
      </c>
      <c r="X13" s="4">
        <f t="shared" si="5"/>
        <v>135243.20000000001</v>
      </c>
      <c r="Y13" s="7"/>
      <c r="Z13" s="7"/>
      <c r="AA13" s="7">
        <v>135243.20000000001</v>
      </c>
    </row>
    <row r="14" spans="2:27" ht="105" customHeight="1" x14ac:dyDescent="0.3">
      <c r="B14" s="36"/>
      <c r="C14" s="25">
        <v>12020</v>
      </c>
      <c r="D14" s="2" t="s">
        <v>47</v>
      </c>
      <c r="E14" s="22" t="s">
        <v>12</v>
      </c>
      <c r="F14" s="22" t="s">
        <v>14</v>
      </c>
      <c r="G14" s="22" t="s">
        <v>13</v>
      </c>
      <c r="H14" s="4">
        <f t="shared" si="1"/>
        <v>2377</v>
      </c>
      <c r="I14" s="7"/>
      <c r="J14" s="7"/>
      <c r="K14" s="7">
        <v>2377</v>
      </c>
      <c r="L14" s="4">
        <f t="shared" si="2"/>
        <v>3769.9</v>
      </c>
      <c r="M14" s="7"/>
      <c r="N14" s="7"/>
      <c r="O14" s="7">
        <v>3769.9</v>
      </c>
      <c r="P14" s="4">
        <f t="shared" si="3"/>
        <v>3769.9</v>
      </c>
      <c r="Q14" s="7"/>
      <c r="R14" s="7"/>
      <c r="S14" s="7">
        <v>3769.9</v>
      </c>
      <c r="T14" s="4">
        <f t="shared" si="4"/>
        <v>3769.9</v>
      </c>
      <c r="U14" s="7"/>
      <c r="V14" s="7"/>
      <c r="W14" s="7">
        <v>3769.9</v>
      </c>
      <c r="X14" s="4">
        <f t="shared" si="5"/>
        <v>3769.9</v>
      </c>
      <c r="Y14" s="7"/>
      <c r="Z14" s="7"/>
      <c r="AA14" s="7">
        <v>3769.9</v>
      </c>
    </row>
    <row r="15" spans="2:27" ht="44.25" customHeight="1" x14ac:dyDescent="0.3">
      <c r="B15" s="40">
        <v>1148</v>
      </c>
      <c r="C15" s="40"/>
      <c r="D15" s="2" t="s">
        <v>37</v>
      </c>
      <c r="E15" s="2"/>
      <c r="F15" s="2"/>
      <c r="G15" s="2"/>
      <c r="H15" s="8">
        <f>H16</f>
        <v>12595.6</v>
      </c>
      <c r="I15" s="8">
        <f t="shared" ref="I15:AA15" si="6">I16</f>
        <v>0</v>
      </c>
      <c r="J15" s="8">
        <f t="shared" si="6"/>
        <v>0</v>
      </c>
      <c r="K15" s="8">
        <f t="shared" si="6"/>
        <v>12595.6</v>
      </c>
      <c r="L15" s="8">
        <f t="shared" si="6"/>
        <v>21446.6</v>
      </c>
      <c r="M15" s="8">
        <f t="shared" si="6"/>
        <v>0</v>
      </c>
      <c r="N15" s="8">
        <f t="shared" si="6"/>
        <v>0</v>
      </c>
      <c r="O15" s="8">
        <f t="shared" si="6"/>
        <v>21446.6</v>
      </c>
      <c r="P15" s="8">
        <f t="shared" si="6"/>
        <v>21446.6</v>
      </c>
      <c r="Q15" s="8">
        <f t="shared" si="6"/>
        <v>0</v>
      </c>
      <c r="R15" s="8">
        <f t="shared" si="6"/>
        <v>0</v>
      </c>
      <c r="S15" s="8">
        <f t="shared" si="6"/>
        <v>21446.6</v>
      </c>
      <c r="T15" s="8">
        <f t="shared" si="6"/>
        <v>21446.6</v>
      </c>
      <c r="U15" s="8">
        <f t="shared" si="6"/>
        <v>0</v>
      </c>
      <c r="V15" s="8">
        <f t="shared" si="6"/>
        <v>0</v>
      </c>
      <c r="W15" s="8">
        <f t="shared" si="6"/>
        <v>21446.6</v>
      </c>
      <c r="X15" s="8">
        <f t="shared" si="6"/>
        <v>21446.6</v>
      </c>
      <c r="Y15" s="8">
        <f t="shared" si="6"/>
        <v>0</v>
      </c>
      <c r="Z15" s="8">
        <f t="shared" si="6"/>
        <v>0</v>
      </c>
      <c r="AA15" s="8">
        <f t="shared" si="6"/>
        <v>21446.6</v>
      </c>
    </row>
    <row r="16" spans="2:27" ht="111" customHeight="1" x14ac:dyDescent="0.3">
      <c r="B16" s="26"/>
      <c r="C16" s="27">
        <v>12002</v>
      </c>
      <c r="D16" s="2" t="s">
        <v>36</v>
      </c>
      <c r="E16" s="22" t="s">
        <v>12</v>
      </c>
      <c r="F16" s="22" t="s">
        <v>40</v>
      </c>
      <c r="G16" s="22" t="s">
        <v>13</v>
      </c>
      <c r="H16" s="4">
        <f>I16+K16+J16</f>
        <v>12595.6</v>
      </c>
      <c r="I16" s="7"/>
      <c r="J16" s="7"/>
      <c r="K16" s="7">
        <v>12595.6</v>
      </c>
      <c r="L16" s="4">
        <f t="shared" si="2"/>
        <v>21446.6</v>
      </c>
      <c r="M16" s="7"/>
      <c r="N16" s="7"/>
      <c r="O16" s="7">
        <v>21446.6</v>
      </c>
      <c r="P16" s="4">
        <f t="shared" si="3"/>
        <v>21446.6</v>
      </c>
      <c r="Q16" s="7"/>
      <c r="R16" s="7"/>
      <c r="S16" s="7">
        <v>21446.6</v>
      </c>
      <c r="T16" s="4">
        <f t="shared" si="4"/>
        <v>21446.6</v>
      </c>
      <c r="U16" s="7"/>
      <c r="V16" s="7"/>
      <c r="W16" s="7">
        <v>21446.6</v>
      </c>
      <c r="X16" s="4">
        <f t="shared" si="5"/>
        <v>21446.6</v>
      </c>
      <c r="Y16" s="7"/>
      <c r="Z16" s="7"/>
      <c r="AA16" s="7">
        <v>21446.6</v>
      </c>
    </row>
    <row r="17" spans="2:27" ht="35.25" customHeight="1" x14ac:dyDescent="0.3">
      <c r="B17" s="41">
        <v>1192</v>
      </c>
      <c r="C17" s="42"/>
      <c r="D17" s="2" t="s">
        <v>19</v>
      </c>
      <c r="E17" s="2"/>
      <c r="F17" s="2"/>
      <c r="G17" s="2"/>
      <c r="H17" s="8">
        <f>SUM(H18:H19)</f>
        <v>247508.2</v>
      </c>
      <c r="I17" s="8">
        <f t="shared" ref="I17:AA17" si="7">SUM(I18:I19)</f>
        <v>0</v>
      </c>
      <c r="J17" s="8">
        <f t="shared" si="7"/>
        <v>0</v>
      </c>
      <c r="K17" s="8">
        <f t="shared" si="7"/>
        <v>247508.2</v>
      </c>
      <c r="L17" s="8">
        <f t="shared" si="7"/>
        <v>457319</v>
      </c>
      <c r="M17" s="8">
        <f t="shared" si="7"/>
        <v>0</v>
      </c>
      <c r="N17" s="8"/>
      <c r="O17" s="8">
        <f t="shared" si="7"/>
        <v>457319</v>
      </c>
      <c r="P17" s="8">
        <f t="shared" si="7"/>
        <v>664660.5</v>
      </c>
      <c r="Q17" s="8">
        <f t="shared" si="7"/>
        <v>0</v>
      </c>
      <c r="R17" s="8"/>
      <c r="S17" s="8">
        <f t="shared" si="7"/>
        <v>664660.5</v>
      </c>
      <c r="T17" s="8">
        <f t="shared" si="7"/>
        <v>872002</v>
      </c>
      <c r="U17" s="8">
        <f t="shared" si="7"/>
        <v>0</v>
      </c>
      <c r="V17" s="8"/>
      <c r="W17" s="8">
        <f t="shared" si="7"/>
        <v>872002</v>
      </c>
      <c r="X17" s="8">
        <f t="shared" si="7"/>
        <v>872002</v>
      </c>
      <c r="Y17" s="8">
        <f t="shared" si="7"/>
        <v>0</v>
      </c>
      <c r="Z17" s="8"/>
      <c r="AA17" s="8">
        <f t="shared" si="7"/>
        <v>872002</v>
      </c>
    </row>
    <row r="18" spans="2:27" ht="51" x14ac:dyDescent="0.3">
      <c r="B18" s="31"/>
      <c r="C18" s="3">
        <v>11010</v>
      </c>
      <c r="D18" s="2" t="s">
        <v>30</v>
      </c>
      <c r="E18" s="22" t="s">
        <v>12</v>
      </c>
      <c r="F18" s="22" t="s">
        <v>15</v>
      </c>
      <c r="G18" s="22" t="s">
        <v>13</v>
      </c>
      <c r="H18" s="4">
        <f>I18+K18+J18</f>
        <v>246257.5</v>
      </c>
      <c r="I18" s="7">
        <v>0</v>
      </c>
      <c r="J18" s="7"/>
      <c r="K18" s="7">
        <v>246257.5</v>
      </c>
      <c r="L18" s="4">
        <f t="shared" si="2"/>
        <v>453599</v>
      </c>
      <c r="M18" s="7">
        <v>0</v>
      </c>
      <c r="N18" s="7"/>
      <c r="O18" s="7">
        <v>453599</v>
      </c>
      <c r="P18" s="4">
        <f t="shared" si="3"/>
        <v>660940.5</v>
      </c>
      <c r="Q18" s="7">
        <v>0</v>
      </c>
      <c r="R18" s="7"/>
      <c r="S18" s="7">
        <v>660940.5</v>
      </c>
      <c r="T18" s="4">
        <f t="shared" si="4"/>
        <v>868282</v>
      </c>
      <c r="U18" s="7">
        <v>0</v>
      </c>
      <c r="V18" s="7"/>
      <c r="W18" s="7">
        <v>868282</v>
      </c>
      <c r="X18" s="4">
        <f t="shared" si="5"/>
        <v>868282</v>
      </c>
      <c r="Y18" s="7">
        <v>0</v>
      </c>
      <c r="Z18" s="7"/>
      <c r="AA18" s="7">
        <v>868282</v>
      </c>
    </row>
    <row r="19" spans="2:27" ht="101.25" customHeight="1" x14ac:dyDescent="0.3">
      <c r="B19" s="31"/>
      <c r="C19" s="3">
        <v>11022</v>
      </c>
      <c r="D19" s="2" t="s">
        <v>31</v>
      </c>
      <c r="E19" s="22" t="s">
        <v>12</v>
      </c>
      <c r="F19" s="22" t="s">
        <v>15</v>
      </c>
      <c r="G19" s="22" t="s">
        <v>13</v>
      </c>
      <c r="H19" s="4">
        <f>I19+K19+J19</f>
        <v>1250.7</v>
      </c>
      <c r="I19" s="7">
        <v>0</v>
      </c>
      <c r="J19" s="7"/>
      <c r="K19" s="7">
        <v>1250.7</v>
      </c>
      <c r="L19" s="4">
        <f t="shared" si="2"/>
        <v>3720</v>
      </c>
      <c r="M19" s="7">
        <v>0</v>
      </c>
      <c r="N19" s="7"/>
      <c r="O19" s="7">
        <v>3720</v>
      </c>
      <c r="P19" s="4">
        <f t="shared" si="3"/>
        <v>3720</v>
      </c>
      <c r="Q19" s="7">
        <v>0</v>
      </c>
      <c r="R19" s="7"/>
      <c r="S19" s="7">
        <v>3720</v>
      </c>
      <c r="T19" s="4">
        <f t="shared" si="4"/>
        <v>3720</v>
      </c>
      <c r="U19" s="7">
        <v>0</v>
      </c>
      <c r="V19" s="7"/>
      <c r="W19" s="7">
        <v>3720</v>
      </c>
      <c r="X19" s="4">
        <f t="shared" si="5"/>
        <v>3720</v>
      </c>
      <c r="Y19" s="7">
        <v>0</v>
      </c>
      <c r="Z19" s="7"/>
      <c r="AA19" s="7">
        <v>3720</v>
      </c>
    </row>
    <row r="20" spans="2:27" ht="35.25" customHeight="1" x14ac:dyDescent="0.3">
      <c r="B20" s="41">
        <v>1238</v>
      </c>
      <c r="C20" s="42"/>
      <c r="D20" s="2" t="s">
        <v>4</v>
      </c>
      <c r="E20" s="2"/>
      <c r="F20" s="2"/>
      <c r="G20" s="2"/>
      <c r="H20" s="8">
        <f>SUM(H21:H24)</f>
        <v>59986.5</v>
      </c>
      <c r="I20" s="8">
        <f t="shared" ref="I20:AA20" si="8">SUM(I21:I24)</f>
        <v>23377.3</v>
      </c>
      <c r="J20" s="8">
        <f t="shared" si="8"/>
        <v>35533.800000000003</v>
      </c>
      <c r="K20" s="8">
        <f t="shared" si="8"/>
        <v>1075.4000000000001</v>
      </c>
      <c r="L20" s="8">
        <f t="shared" si="8"/>
        <v>286641.30000000005</v>
      </c>
      <c r="M20" s="8">
        <f t="shared" si="8"/>
        <v>17600.400000000001</v>
      </c>
      <c r="N20" s="8">
        <f t="shared" si="8"/>
        <v>0</v>
      </c>
      <c r="O20" s="8">
        <f t="shared" si="8"/>
        <v>269040.90000000002</v>
      </c>
      <c r="P20" s="8">
        <f t="shared" si="8"/>
        <v>295698.7</v>
      </c>
      <c r="Q20" s="8">
        <f t="shared" si="8"/>
        <v>26657.8</v>
      </c>
      <c r="R20" s="8">
        <f t="shared" si="8"/>
        <v>0</v>
      </c>
      <c r="S20" s="8">
        <f t="shared" si="8"/>
        <v>269040.90000000002</v>
      </c>
      <c r="T20" s="8">
        <f t="shared" si="8"/>
        <v>295879.7</v>
      </c>
      <c r="U20" s="8">
        <f t="shared" si="8"/>
        <v>26838.799999999999</v>
      </c>
      <c r="V20" s="8">
        <f t="shared" si="8"/>
        <v>0</v>
      </c>
      <c r="W20" s="8">
        <f t="shared" si="8"/>
        <v>269040.90000000002</v>
      </c>
      <c r="X20" s="8">
        <f t="shared" si="8"/>
        <v>295680.60000000003</v>
      </c>
      <c r="Y20" s="8">
        <f t="shared" si="8"/>
        <v>26639.7</v>
      </c>
      <c r="Z20" s="8">
        <f t="shared" si="8"/>
        <v>0</v>
      </c>
      <c r="AA20" s="8">
        <f t="shared" si="8"/>
        <v>269040.90000000002</v>
      </c>
    </row>
    <row r="21" spans="2:27" ht="51.75" customHeight="1" x14ac:dyDescent="0.3">
      <c r="B21" s="31"/>
      <c r="C21" s="3">
        <v>11001</v>
      </c>
      <c r="D21" s="2" t="s">
        <v>32</v>
      </c>
      <c r="E21" s="22" t="s">
        <v>12</v>
      </c>
      <c r="F21" s="22" t="s">
        <v>13</v>
      </c>
      <c r="G21" s="22" t="s">
        <v>13</v>
      </c>
      <c r="H21" s="4">
        <f>I21+K21+J21</f>
        <v>23377.3</v>
      </c>
      <c r="I21" s="7">
        <v>23377.3</v>
      </c>
      <c r="J21" s="7"/>
      <c r="K21" s="7">
        <v>0</v>
      </c>
      <c r="L21" s="4">
        <f t="shared" si="2"/>
        <v>17600.400000000001</v>
      </c>
      <c r="M21" s="7">
        <v>17600.400000000001</v>
      </c>
      <c r="N21" s="7"/>
      <c r="O21" s="7">
        <v>0</v>
      </c>
      <c r="P21" s="4">
        <f t="shared" si="3"/>
        <v>26657.8</v>
      </c>
      <c r="Q21" s="21">
        <v>26657.8</v>
      </c>
      <c r="R21" s="7"/>
      <c r="S21" s="7">
        <v>0</v>
      </c>
      <c r="T21" s="4">
        <f t="shared" si="4"/>
        <v>26838.799999999999</v>
      </c>
      <c r="U21" s="7">
        <v>26838.799999999999</v>
      </c>
      <c r="V21" s="7"/>
      <c r="W21" s="7">
        <v>0</v>
      </c>
      <c r="X21" s="4">
        <f t="shared" si="5"/>
        <v>26639.7</v>
      </c>
      <c r="Y21" s="7">
        <v>26639.7</v>
      </c>
      <c r="Z21" s="7"/>
      <c r="AA21" s="7">
        <v>0</v>
      </c>
    </row>
    <row r="22" spans="2:27" ht="76.5" x14ac:dyDescent="0.3">
      <c r="B22" s="31"/>
      <c r="C22" s="28">
        <v>11002</v>
      </c>
      <c r="D22" s="2" t="s">
        <v>38</v>
      </c>
      <c r="E22" s="22" t="s">
        <v>12</v>
      </c>
      <c r="F22" s="22" t="s">
        <v>13</v>
      </c>
      <c r="G22" s="22" t="s">
        <v>13</v>
      </c>
      <c r="H22" s="4">
        <f>I22+K22+J22</f>
        <v>1075.4000000000001</v>
      </c>
      <c r="I22" s="31"/>
      <c r="J22" s="32"/>
      <c r="K22" s="33">
        <v>1075.4000000000001</v>
      </c>
      <c r="L22" s="4">
        <f t="shared" si="2"/>
        <v>3360</v>
      </c>
      <c r="M22" s="32"/>
      <c r="N22" s="32"/>
      <c r="O22" s="33">
        <v>3360</v>
      </c>
      <c r="P22" s="4">
        <f t="shared" si="3"/>
        <v>3360</v>
      </c>
      <c r="Q22" s="32"/>
      <c r="R22" s="32"/>
      <c r="S22" s="32">
        <v>3360</v>
      </c>
      <c r="T22" s="4">
        <f t="shared" si="4"/>
        <v>3360</v>
      </c>
      <c r="U22" s="32"/>
      <c r="V22" s="32"/>
      <c r="W22" s="32">
        <v>3360</v>
      </c>
      <c r="X22" s="4">
        <f t="shared" si="5"/>
        <v>3360</v>
      </c>
      <c r="Y22" s="32"/>
      <c r="Z22" s="32"/>
      <c r="AA22" s="33">
        <v>3360</v>
      </c>
    </row>
    <row r="23" spans="2:27" ht="63.75" x14ac:dyDescent="0.3">
      <c r="B23" s="31"/>
      <c r="C23" s="29">
        <v>12001</v>
      </c>
      <c r="D23" s="2" t="s">
        <v>48</v>
      </c>
      <c r="E23" s="22" t="s">
        <v>12</v>
      </c>
      <c r="F23" s="22" t="s">
        <v>13</v>
      </c>
      <c r="G23" s="22" t="s">
        <v>13</v>
      </c>
      <c r="H23" s="4">
        <f>I23+K23+J23</f>
        <v>35533.800000000003</v>
      </c>
      <c r="I23" s="34"/>
      <c r="J23" s="33">
        <v>35533.800000000003</v>
      </c>
      <c r="K23" s="33"/>
      <c r="L23" s="4">
        <f t="shared" si="2"/>
        <v>264785.40000000002</v>
      </c>
      <c r="M23" s="33"/>
      <c r="N23" s="33"/>
      <c r="O23" s="33">
        <v>264785.40000000002</v>
      </c>
      <c r="P23" s="4">
        <f t="shared" si="3"/>
        <v>264785.40000000002</v>
      </c>
      <c r="Q23" s="33"/>
      <c r="R23" s="33"/>
      <c r="S23" s="33">
        <v>264785.40000000002</v>
      </c>
      <c r="T23" s="4">
        <f t="shared" si="4"/>
        <v>264785.40000000002</v>
      </c>
      <c r="U23" s="33"/>
      <c r="V23" s="33"/>
      <c r="W23" s="33">
        <v>264785.40000000002</v>
      </c>
      <c r="X23" s="4">
        <f t="shared" si="5"/>
        <v>264785.40000000002</v>
      </c>
      <c r="Y23" s="33"/>
      <c r="Z23" s="33"/>
      <c r="AA23" s="33">
        <v>264785.40000000002</v>
      </c>
    </row>
    <row r="24" spans="2:27" ht="127.5" x14ac:dyDescent="0.3">
      <c r="B24" s="31"/>
      <c r="C24" s="28">
        <v>12002</v>
      </c>
      <c r="D24" s="2" t="s">
        <v>39</v>
      </c>
      <c r="E24" s="22" t="s">
        <v>12</v>
      </c>
      <c r="F24" s="22" t="s">
        <v>13</v>
      </c>
      <c r="G24" s="22" t="s">
        <v>13</v>
      </c>
      <c r="H24" s="4">
        <f>I24+K24+J24</f>
        <v>0</v>
      </c>
      <c r="I24" s="31"/>
      <c r="J24" s="32">
        <v>0</v>
      </c>
      <c r="K24" s="32">
        <v>0</v>
      </c>
      <c r="L24" s="4">
        <f t="shared" si="2"/>
        <v>895.5</v>
      </c>
      <c r="M24" s="32"/>
      <c r="N24" s="32"/>
      <c r="O24" s="32">
        <v>895.5</v>
      </c>
      <c r="P24" s="4">
        <f t="shared" si="3"/>
        <v>895.5</v>
      </c>
      <c r="Q24" s="32"/>
      <c r="R24" s="32"/>
      <c r="S24" s="32">
        <v>895.5</v>
      </c>
      <c r="T24" s="4">
        <f t="shared" si="4"/>
        <v>895.5</v>
      </c>
      <c r="U24" s="32"/>
      <c r="V24" s="32"/>
      <c r="W24" s="32">
        <v>895.5</v>
      </c>
      <c r="X24" s="4">
        <f t="shared" si="5"/>
        <v>895.5</v>
      </c>
      <c r="Y24" s="32"/>
      <c r="Z24" s="32"/>
      <c r="AA24" s="33">
        <v>895.5</v>
      </c>
    </row>
    <row r="25" spans="2:27" x14ac:dyDescent="0.3">
      <c r="H25" s="35">
        <f>H6+H15+H17+H20</f>
        <v>6468398.7000000002</v>
      </c>
      <c r="I25" s="35"/>
      <c r="J25" s="35"/>
      <c r="K25" s="35"/>
      <c r="L25" s="35">
        <f t="shared" ref="L25:X25" si="9">L6+L15+L17+L20</f>
        <v>7153229.2000000002</v>
      </c>
      <c r="M25" s="35"/>
      <c r="N25" s="35"/>
      <c r="O25" s="35"/>
      <c r="P25" s="35">
        <f t="shared" si="9"/>
        <v>7496655.3000000017</v>
      </c>
      <c r="Q25" s="35"/>
      <c r="R25" s="35"/>
      <c r="S25" s="35"/>
      <c r="T25" s="35">
        <f t="shared" si="9"/>
        <v>7737842.8999999994</v>
      </c>
      <c r="U25" s="35"/>
      <c r="V25" s="35"/>
      <c r="W25" s="35"/>
      <c r="X25" s="35">
        <f t="shared" si="9"/>
        <v>7744811.6999999993</v>
      </c>
      <c r="Y25" s="35"/>
      <c r="Z25" s="35"/>
      <c r="AA25" s="35"/>
    </row>
  </sheetData>
  <mergeCells count="13">
    <mergeCell ref="X4:AA4"/>
    <mergeCell ref="L4:O4"/>
    <mergeCell ref="P4:S4"/>
    <mergeCell ref="B15:C15"/>
    <mergeCell ref="B20:C20"/>
    <mergeCell ref="T4:W4"/>
    <mergeCell ref="H4:K4"/>
    <mergeCell ref="B7:B13"/>
    <mergeCell ref="B17:C17"/>
    <mergeCell ref="B6:C6"/>
    <mergeCell ref="E4:G4"/>
    <mergeCell ref="B4:C5"/>
    <mergeCell ref="D4:D5"/>
  </mergeCells>
  <phoneticPr fontId="15" type="noConversion"/>
  <pageMargins left="0" right="0" top="0" bottom="0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4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I10" sqref="I10"/>
    </sheetView>
  </sheetViews>
  <sheetFormatPr defaultRowHeight="15" x14ac:dyDescent="0.25"/>
  <cols>
    <col min="1" max="1" width="3.5703125" customWidth="1"/>
    <col min="2" max="2" width="7.5703125" customWidth="1"/>
    <col min="3" max="3" width="9.7109375" customWidth="1"/>
    <col min="4" max="4" width="23.5703125" customWidth="1"/>
    <col min="5" max="5" width="9" bestFit="1" customWidth="1"/>
    <col min="6" max="6" width="9.28515625" customWidth="1"/>
    <col min="7" max="7" width="4.42578125" customWidth="1"/>
    <col min="8" max="8" width="2.85546875" customWidth="1"/>
    <col min="9" max="9" width="9.5703125" customWidth="1"/>
    <col min="10" max="10" width="9.42578125" customWidth="1"/>
    <col min="11" max="11" width="3.42578125" customWidth="1"/>
    <col min="12" max="12" width="4" customWidth="1"/>
    <col min="13" max="13" width="8.7109375" customWidth="1"/>
    <col min="14" max="14" width="9" customWidth="1"/>
    <col min="15" max="15" width="3" customWidth="1"/>
    <col min="16" max="16" width="3.7109375" customWidth="1"/>
    <col min="17" max="17" width="8.85546875" bestFit="1" customWidth="1"/>
    <col min="18" max="18" width="9" customWidth="1"/>
    <col min="19" max="19" width="3.42578125" customWidth="1"/>
    <col min="20" max="20" width="2.5703125" customWidth="1"/>
    <col min="21" max="21" width="9" customWidth="1"/>
    <col min="22" max="22" width="9.5703125" customWidth="1"/>
    <col min="23" max="24" width="2.42578125" customWidth="1"/>
  </cols>
  <sheetData>
    <row r="1" spans="1:24" x14ac:dyDescent="0.25">
      <c r="A1" s="10" t="s">
        <v>21</v>
      </c>
    </row>
    <row r="3" spans="1:24" ht="36" customHeight="1" x14ac:dyDescent="0.25">
      <c r="B3" s="43" t="s">
        <v>6</v>
      </c>
      <c r="C3" s="43"/>
      <c r="D3" s="43" t="s">
        <v>22</v>
      </c>
      <c r="E3" s="43" t="s">
        <v>43</v>
      </c>
      <c r="F3" s="43"/>
      <c r="G3" s="43"/>
      <c r="H3" s="43"/>
      <c r="I3" s="43" t="s">
        <v>44</v>
      </c>
      <c r="J3" s="43"/>
      <c r="K3" s="43"/>
      <c r="L3" s="43"/>
      <c r="M3" s="43" t="s">
        <v>45</v>
      </c>
      <c r="N3" s="43"/>
      <c r="O3" s="43"/>
      <c r="P3" s="43"/>
      <c r="Q3" s="43" t="s">
        <v>27</v>
      </c>
      <c r="R3" s="43"/>
      <c r="S3" s="43"/>
      <c r="T3" s="43"/>
      <c r="U3" s="43" t="s">
        <v>46</v>
      </c>
      <c r="V3" s="43"/>
      <c r="W3" s="43"/>
      <c r="X3" s="43"/>
    </row>
    <row r="4" spans="1:24" ht="87" x14ac:dyDescent="0.25">
      <c r="B4" s="11" t="s">
        <v>18</v>
      </c>
      <c r="C4" s="11" t="s">
        <v>23</v>
      </c>
      <c r="D4" s="43"/>
      <c r="E4" s="9" t="s">
        <v>8</v>
      </c>
      <c r="F4" s="24" t="s">
        <v>33</v>
      </c>
      <c r="G4" s="12" t="s">
        <v>24</v>
      </c>
      <c r="H4" s="12" t="s">
        <v>25</v>
      </c>
      <c r="I4" s="9" t="s">
        <v>8</v>
      </c>
      <c r="J4" s="24" t="s">
        <v>33</v>
      </c>
      <c r="K4" s="12" t="s">
        <v>24</v>
      </c>
      <c r="L4" s="12" t="s">
        <v>25</v>
      </c>
      <c r="M4" s="9" t="s">
        <v>8</v>
      </c>
      <c r="N4" s="24" t="s">
        <v>33</v>
      </c>
      <c r="O4" s="12" t="s">
        <v>24</v>
      </c>
      <c r="P4" s="12" t="s">
        <v>25</v>
      </c>
      <c r="Q4" s="9" t="s">
        <v>8</v>
      </c>
      <c r="R4" s="24" t="s">
        <v>33</v>
      </c>
      <c r="S4" s="12" t="s">
        <v>24</v>
      </c>
      <c r="T4" s="12" t="s">
        <v>25</v>
      </c>
      <c r="U4" s="9" t="s">
        <v>8</v>
      </c>
      <c r="V4" s="24" t="s">
        <v>33</v>
      </c>
      <c r="W4" s="12" t="s">
        <v>24</v>
      </c>
      <c r="X4" s="12" t="s">
        <v>25</v>
      </c>
    </row>
    <row r="5" spans="1:24" ht="25.5" x14ac:dyDescent="0.25">
      <c r="B5" s="13">
        <v>1146</v>
      </c>
      <c r="C5" s="23">
        <v>11001</v>
      </c>
      <c r="D5" s="13" t="s">
        <v>1</v>
      </c>
      <c r="E5" s="14">
        <f>F5+G5+H5</f>
        <v>2124830.4</v>
      </c>
      <c r="F5" s="16">
        <v>2124830.4</v>
      </c>
      <c r="G5" s="15"/>
      <c r="H5" s="15"/>
      <c r="I5" s="14">
        <f>J5+K5+L5</f>
        <v>2238925.2000000002</v>
      </c>
      <c r="J5" s="16">
        <v>2238925.2000000002</v>
      </c>
      <c r="K5" s="15"/>
      <c r="L5" s="15"/>
      <c r="M5" s="17">
        <f>N5+O5+P5</f>
        <v>2208629.2000000002</v>
      </c>
      <c r="N5" s="16">
        <v>2208629.2000000002</v>
      </c>
      <c r="O5" s="15"/>
      <c r="P5" s="15"/>
      <c r="Q5" s="17">
        <f>R5+S5+T5</f>
        <v>2218504.2999999998</v>
      </c>
      <c r="R5" s="16">
        <v>2218504.2999999998</v>
      </c>
      <c r="S5" s="15"/>
      <c r="T5" s="15"/>
      <c r="U5" s="17">
        <f>V5+W5+X5</f>
        <v>2244184.6</v>
      </c>
      <c r="V5" s="16">
        <v>2244184.6</v>
      </c>
      <c r="W5" s="15"/>
      <c r="X5" s="15"/>
    </row>
    <row r="6" spans="1:24" ht="25.5" x14ac:dyDescent="0.25">
      <c r="B6" s="13">
        <v>1146</v>
      </c>
      <c r="C6" s="23">
        <v>11002</v>
      </c>
      <c r="D6" s="13" t="s">
        <v>2</v>
      </c>
      <c r="E6" s="14">
        <f t="shared" ref="E6:E19" si="0">F6+G6+H6</f>
        <v>2715878.6</v>
      </c>
      <c r="F6" s="16">
        <v>2715878.6</v>
      </c>
      <c r="G6" s="15"/>
      <c r="H6" s="15"/>
      <c r="I6" s="14">
        <f t="shared" ref="I6:I19" si="1">J6+K6+L6</f>
        <v>2749710.8</v>
      </c>
      <c r="J6" s="16">
        <v>2749710.8</v>
      </c>
      <c r="K6" s="15"/>
      <c r="L6" s="15"/>
      <c r="M6" s="17">
        <f t="shared" ref="M6:M19" si="2">N6+O6+P6</f>
        <v>2779398.6</v>
      </c>
      <c r="N6" s="16">
        <v>2779398.6</v>
      </c>
      <c r="O6" s="15"/>
      <c r="P6" s="15"/>
      <c r="Q6" s="17">
        <f t="shared" ref="Q6:Q19" si="3">R6+S6+T6</f>
        <v>2766898.7</v>
      </c>
      <c r="R6" s="16">
        <v>2766898.7</v>
      </c>
      <c r="S6" s="15"/>
      <c r="T6" s="15"/>
      <c r="U6" s="17">
        <f t="shared" ref="U6:U19" si="4">V6+W6+X6</f>
        <v>2755360</v>
      </c>
      <c r="V6" s="16">
        <v>2755360</v>
      </c>
      <c r="W6" s="15"/>
      <c r="X6" s="15"/>
    </row>
    <row r="7" spans="1:24" ht="25.5" x14ac:dyDescent="0.25">
      <c r="B7" s="13">
        <v>1146</v>
      </c>
      <c r="C7" s="23">
        <v>11003</v>
      </c>
      <c r="D7" s="13" t="s">
        <v>3</v>
      </c>
      <c r="E7" s="14">
        <f t="shared" si="0"/>
        <v>1034403.8</v>
      </c>
      <c r="F7" s="16">
        <v>1034403.8</v>
      </c>
      <c r="G7" s="15"/>
      <c r="H7" s="15"/>
      <c r="I7" s="14">
        <f t="shared" si="1"/>
        <v>1102711.3</v>
      </c>
      <c r="J7" s="16">
        <v>1102711.3</v>
      </c>
      <c r="K7" s="15"/>
      <c r="L7" s="15"/>
      <c r="M7" s="17">
        <f t="shared" si="2"/>
        <v>1215986.8999999999</v>
      </c>
      <c r="N7" s="16">
        <v>1215986.8999999999</v>
      </c>
      <c r="O7" s="15"/>
      <c r="P7" s="15"/>
      <c r="Q7" s="17">
        <f t="shared" si="3"/>
        <v>1246350.8</v>
      </c>
      <c r="R7" s="16">
        <v>1246350.8</v>
      </c>
      <c r="S7" s="15"/>
      <c r="T7" s="15"/>
      <c r="U7" s="17">
        <f t="shared" si="4"/>
        <v>1234301.5</v>
      </c>
      <c r="V7" s="16">
        <v>1234301.5</v>
      </c>
      <c r="W7" s="15"/>
      <c r="X7" s="15"/>
    </row>
    <row r="8" spans="1:24" ht="63.75" x14ac:dyDescent="0.25">
      <c r="B8" s="13">
        <v>1146</v>
      </c>
      <c r="C8" s="23">
        <v>12002</v>
      </c>
      <c r="D8" s="13" t="s">
        <v>34</v>
      </c>
      <c r="E8" s="14">
        <f t="shared" si="0"/>
        <v>36404.699999999997</v>
      </c>
      <c r="F8" s="16">
        <v>36404.699999999997</v>
      </c>
      <c r="G8" s="15"/>
      <c r="H8" s="15"/>
      <c r="I8" s="14">
        <f t="shared" si="1"/>
        <v>38418.699999999997</v>
      </c>
      <c r="J8" s="16">
        <v>38418.699999999997</v>
      </c>
      <c r="K8" s="15"/>
      <c r="L8" s="15"/>
      <c r="M8" s="17">
        <f t="shared" si="2"/>
        <v>38418.699999999997</v>
      </c>
      <c r="N8" s="16">
        <v>38418.699999999997</v>
      </c>
      <c r="O8" s="15"/>
      <c r="P8" s="15"/>
      <c r="Q8" s="17">
        <f t="shared" si="3"/>
        <v>39269.1</v>
      </c>
      <c r="R8" s="16">
        <v>39269.1</v>
      </c>
      <c r="S8" s="15"/>
      <c r="T8" s="15"/>
      <c r="U8" s="17">
        <f t="shared" si="4"/>
        <v>39269.1</v>
      </c>
      <c r="V8" s="16">
        <v>39269.1</v>
      </c>
      <c r="W8" s="15"/>
      <c r="X8" s="15"/>
    </row>
    <row r="9" spans="1:24" ht="63.75" x14ac:dyDescent="0.25">
      <c r="B9" s="13">
        <v>1146</v>
      </c>
      <c r="C9" s="23">
        <v>12004</v>
      </c>
      <c r="D9" s="13" t="s">
        <v>5</v>
      </c>
      <c r="E9" s="14">
        <f t="shared" si="0"/>
        <v>11534.2</v>
      </c>
      <c r="F9" s="16">
        <v>11534.2</v>
      </c>
      <c r="G9" s="15"/>
      <c r="H9" s="15"/>
      <c r="I9" s="14">
        <f t="shared" si="1"/>
        <v>9702.4</v>
      </c>
      <c r="J9" s="16">
        <v>9702.4</v>
      </c>
      <c r="K9" s="15"/>
      <c r="L9" s="15"/>
      <c r="M9" s="17">
        <f t="shared" si="2"/>
        <v>24062.2</v>
      </c>
      <c r="N9" s="16">
        <v>24062.2</v>
      </c>
      <c r="O9" s="15"/>
      <c r="P9" s="15"/>
      <c r="Q9" s="17">
        <f t="shared" si="3"/>
        <v>29137.8</v>
      </c>
      <c r="R9" s="16">
        <v>29137.8</v>
      </c>
      <c r="S9" s="15"/>
      <c r="T9" s="15"/>
      <c r="U9" s="17">
        <f t="shared" si="4"/>
        <v>34213.4</v>
      </c>
      <c r="V9" s="16">
        <v>34213.4</v>
      </c>
      <c r="W9" s="15"/>
      <c r="X9" s="15"/>
    </row>
    <row r="10" spans="1:24" ht="127.5" x14ac:dyDescent="0.25">
      <c r="B10" s="13">
        <v>1146</v>
      </c>
      <c r="C10" s="23">
        <v>12015</v>
      </c>
      <c r="D10" s="13" t="s">
        <v>28</v>
      </c>
      <c r="E10" s="14">
        <f t="shared" si="0"/>
        <v>107763.7</v>
      </c>
      <c r="F10" s="16">
        <v>107763.7</v>
      </c>
      <c r="G10" s="15"/>
      <c r="H10" s="15"/>
      <c r="I10" s="14">
        <f t="shared" si="1"/>
        <v>109340.8</v>
      </c>
      <c r="J10" s="16">
        <v>109340.8</v>
      </c>
      <c r="K10" s="15"/>
      <c r="L10" s="15"/>
      <c r="M10" s="17">
        <f t="shared" si="2"/>
        <v>109340.8</v>
      </c>
      <c r="N10" s="16">
        <v>109340.8</v>
      </c>
      <c r="O10" s="15"/>
      <c r="P10" s="15"/>
      <c r="Q10" s="17">
        <f t="shared" si="3"/>
        <v>109340.8</v>
      </c>
      <c r="R10" s="16">
        <v>109340.8</v>
      </c>
      <c r="S10" s="15"/>
      <c r="T10" s="15"/>
      <c r="U10" s="17">
        <f t="shared" si="4"/>
        <v>109340.8</v>
      </c>
      <c r="V10" s="16">
        <v>109340.8</v>
      </c>
      <c r="W10" s="15"/>
      <c r="X10" s="15"/>
    </row>
    <row r="11" spans="1:24" ht="89.25" x14ac:dyDescent="0.25">
      <c r="B11" s="13">
        <v>1146</v>
      </c>
      <c r="C11" s="23">
        <v>12016</v>
      </c>
      <c r="D11" s="13" t="s">
        <v>29</v>
      </c>
      <c r="E11" s="14">
        <f t="shared" si="0"/>
        <v>115116</v>
      </c>
      <c r="F11" s="16">
        <v>115116</v>
      </c>
      <c r="G11" s="15"/>
      <c r="H11" s="15"/>
      <c r="I11" s="14">
        <f t="shared" si="1"/>
        <v>135243.20000000001</v>
      </c>
      <c r="J11" s="16">
        <v>135243.20000000001</v>
      </c>
      <c r="K11" s="15"/>
      <c r="L11" s="15"/>
      <c r="M11" s="17">
        <f t="shared" si="2"/>
        <v>135243.20000000001</v>
      </c>
      <c r="N11" s="16">
        <v>135243.20000000001</v>
      </c>
      <c r="O11" s="15"/>
      <c r="P11" s="15"/>
      <c r="Q11" s="17">
        <f t="shared" si="3"/>
        <v>135243.20000000001</v>
      </c>
      <c r="R11" s="16">
        <v>135243.20000000001</v>
      </c>
      <c r="S11" s="15"/>
      <c r="T11" s="15"/>
      <c r="U11" s="17">
        <f t="shared" si="4"/>
        <v>135243.20000000001</v>
      </c>
      <c r="V11" s="16">
        <v>135243.20000000001</v>
      </c>
      <c r="W11" s="15"/>
      <c r="X11" s="15"/>
    </row>
    <row r="12" spans="1:24" ht="51" x14ac:dyDescent="0.25">
      <c r="B12" s="13">
        <v>1146</v>
      </c>
      <c r="C12" s="23">
        <v>12020</v>
      </c>
      <c r="D12" s="13" t="s">
        <v>47</v>
      </c>
      <c r="E12" s="14">
        <f t="shared" si="0"/>
        <v>2377</v>
      </c>
      <c r="F12" s="16">
        <v>2377</v>
      </c>
      <c r="G12" s="15"/>
      <c r="H12" s="15"/>
      <c r="I12" s="14">
        <f t="shared" si="1"/>
        <v>3769.9</v>
      </c>
      <c r="J12" s="16">
        <v>3769.9</v>
      </c>
      <c r="K12" s="15"/>
      <c r="L12" s="15"/>
      <c r="M12" s="17">
        <f t="shared" si="2"/>
        <v>3769.9</v>
      </c>
      <c r="N12" s="16">
        <v>3769.9</v>
      </c>
      <c r="O12" s="15"/>
      <c r="P12" s="15"/>
      <c r="Q12" s="17">
        <f t="shared" si="3"/>
        <v>3769.9</v>
      </c>
      <c r="R12" s="16">
        <v>3769.9</v>
      </c>
      <c r="S12" s="15"/>
      <c r="T12" s="15"/>
      <c r="U12" s="17">
        <f t="shared" si="4"/>
        <v>3769.9</v>
      </c>
      <c r="V12" s="16">
        <v>3769.9</v>
      </c>
      <c r="W12" s="15"/>
      <c r="X12" s="15"/>
    </row>
    <row r="13" spans="1:24" ht="104.25" customHeight="1" x14ac:dyDescent="0.25">
      <c r="B13" s="13">
        <v>1148</v>
      </c>
      <c r="C13" s="23">
        <v>12002</v>
      </c>
      <c r="D13" s="13" t="s">
        <v>36</v>
      </c>
      <c r="E13" s="14">
        <f t="shared" si="0"/>
        <v>12595.6</v>
      </c>
      <c r="F13" s="16">
        <v>12595.6</v>
      </c>
      <c r="G13" s="15"/>
      <c r="H13" s="15"/>
      <c r="I13" s="14">
        <f t="shared" si="1"/>
        <v>21446.6</v>
      </c>
      <c r="J13" s="16">
        <v>21446.6</v>
      </c>
      <c r="K13" s="15"/>
      <c r="L13" s="15"/>
      <c r="M13" s="17">
        <f t="shared" si="2"/>
        <v>21446.6</v>
      </c>
      <c r="N13" s="16">
        <v>21446.6</v>
      </c>
      <c r="O13" s="15"/>
      <c r="P13" s="15"/>
      <c r="Q13" s="17">
        <f t="shared" si="3"/>
        <v>21446.6</v>
      </c>
      <c r="R13" s="16">
        <v>21446.6</v>
      </c>
      <c r="S13" s="15"/>
      <c r="T13" s="15"/>
      <c r="U13" s="17">
        <f t="shared" si="4"/>
        <v>21446.6</v>
      </c>
      <c r="V13" s="16">
        <v>21446.6</v>
      </c>
      <c r="W13" s="15"/>
      <c r="X13" s="15"/>
    </row>
    <row r="14" spans="1:24" ht="51" x14ac:dyDescent="0.25">
      <c r="B14" s="13">
        <v>1192</v>
      </c>
      <c r="C14" s="23">
        <v>11010</v>
      </c>
      <c r="D14" s="13" t="s">
        <v>30</v>
      </c>
      <c r="E14" s="14">
        <f t="shared" si="0"/>
        <v>246257.5</v>
      </c>
      <c r="F14" s="16">
        <v>246257.5</v>
      </c>
      <c r="G14" s="15"/>
      <c r="H14" s="15"/>
      <c r="I14" s="14">
        <f t="shared" si="1"/>
        <v>453599</v>
      </c>
      <c r="J14" s="16">
        <v>453599</v>
      </c>
      <c r="K14" s="15"/>
      <c r="L14" s="15"/>
      <c r="M14" s="17">
        <f t="shared" si="2"/>
        <v>660940.5</v>
      </c>
      <c r="N14" s="16">
        <v>660940.5</v>
      </c>
      <c r="O14" s="15"/>
      <c r="P14" s="15"/>
      <c r="Q14" s="17">
        <f t="shared" si="3"/>
        <v>868282</v>
      </c>
      <c r="R14" s="16">
        <v>868282</v>
      </c>
      <c r="S14" s="15"/>
      <c r="T14" s="15"/>
      <c r="U14" s="17">
        <f t="shared" si="4"/>
        <v>868282</v>
      </c>
      <c r="V14" s="16">
        <v>868282</v>
      </c>
      <c r="W14" s="15"/>
      <c r="X14" s="15"/>
    </row>
    <row r="15" spans="1:24" ht="89.25" x14ac:dyDescent="0.25">
      <c r="B15" s="13">
        <v>1192</v>
      </c>
      <c r="C15" s="23">
        <v>11022</v>
      </c>
      <c r="D15" s="13" t="s">
        <v>31</v>
      </c>
      <c r="E15" s="14">
        <f t="shared" si="0"/>
        <v>1250.7</v>
      </c>
      <c r="F15" s="16">
        <v>1250.7</v>
      </c>
      <c r="G15" s="15"/>
      <c r="H15" s="15"/>
      <c r="I15" s="14">
        <f t="shared" si="1"/>
        <v>3720</v>
      </c>
      <c r="J15" s="16">
        <v>3720</v>
      </c>
      <c r="K15" s="15"/>
      <c r="L15" s="15"/>
      <c r="M15" s="17">
        <f t="shared" si="2"/>
        <v>3720</v>
      </c>
      <c r="N15" s="16">
        <v>3720</v>
      </c>
      <c r="O15" s="15"/>
      <c r="P15" s="15"/>
      <c r="Q15" s="17">
        <f t="shared" si="3"/>
        <v>3720</v>
      </c>
      <c r="R15" s="16">
        <v>3720</v>
      </c>
      <c r="S15" s="15"/>
      <c r="T15" s="15"/>
      <c r="U15" s="17">
        <f t="shared" si="4"/>
        <v>3720</v>
      </c>
      <c r="V15" s="16">
        <v>3720</v>
      </c>
      <c r="W15" s="15"/>
      <c r="X15" s="15"/>
    </row>
    <row r="16" spans="1:24" ht="38.25" x14ac:dyDescent="0.25">
      <c r="B16" s="52">
        <v>1238</v>
      </c>
      <c r="C16" s="23">
        <v>11001</v>
      </c>
      <c r="D16" s="13" t="s">
        <v>32</v>
      </c>
      <c r="E16" s="14">
        <f t="shared" si="0"/>
        <v>23377.3</v>
      </c>
      <c r="F16" s="16">
        <v>23377.3</v>
      </c>
      <c r="G16" s="15"/>
      <c r="H16" s="15"/>
      <c r="I16" s="14">
        <f t="shared" si="1"/>
        <v>17600.400000000001</v>
      </c>
      <c r="J16" s="16">
        <v>17600.400000000001</v>
      </c>
      <c r="K16" s="15"/>
      <c r="L16" s="15"/>
      <c r="M16" s="17">
        <f t="shared" si="2"/>
        <v>26657.8</v>
      </c>
      <c r="N16" s="16">
        <v>26657.8</v>
      </c>
      <c r="O16" s="15"/>
      <c r="P16" s="15"/>
      <c r="Q16" s="17">
        <f t="shared" si="3"/>
        <v>26838.799999999999</v>
      </c>
      <c r="R16" s="16">
        <v>26838.799999999999</v>
      </c>
      <c r="S16" s="15"/>
      <c r="T16" s="15"/>
      <c r="U16" s="17">
        <f t="shared" si="4"/>
        <v>26639.7</v>
      </c>
      <c r="V16" s="16">
        <v>26639.7</v>
      </c>
      <c r="W16" s="15"/>
      <c r="X16" s="15"/>
    </row>
    <row r="17" spans="2:24" ht="63.75" x14ac:dyDescent="0.25">
      <c r="B17" s="53"/>
      <c r="C17" s="23">
        <v>11002</v>
      </c>
      <c r="D17" s="13" t="s">
        <v>38</v>
      </c>
      <c r="E17" s="14">
        <f t="shared" si="0"/>
        <v>1075.4000000000001</v>
      </c>
      <c r="F17" s="16">
        <v>1075.4000000000001</v>
      </c>
      <c r="G17" s="15"/>
      <c r="H17" s="15"/>
      <c r="I17" s="14">
        <f t="shared" si="1"/>
        <v>3360</v>
      </c>
      <c r="J17" s="16">
        <v>3360</v>
      </c>
      <c r="K17" s="15"/>
      <c r="L17" s="15"/>
      <c r="M17" s="17">
        <f t="shared" si="2"/>
        <v>3360</v>
      </c>
      <c r="N17" s="16">
        <v>3360</v>
      </c>
      <c r="O17" s="15"/>
      <c r="P17" s="15"/>
      <c r="Q17" s="17">
        <f t="shared" si="3"/>
        <v>3360</v>
      </c>
      <c r="R17" s="16">
        <v>3360</v>
      </c>
      <c r="S17" s="15"/>
      <c r="T17" s="15"/>
      <c r="U17" s="17">
        <f t="shared" si="4"/>
        <v>3360</v>
      </c>
      <c r="V17" s="16">
        <v>3360</v>
      </c>
      <c r="W17" s="15"/>
      <c r="X17" s="15"/>
    </row>
    <row r="18" spans="2:24" ht="63.75" x14ac:dyDescent="0.25">
      <c r="B18" s="53"/>
      <c r="C18" s="23">
        <v>12001</v>
      </c>
      <c r="D18" s="13" t="s">
        <v>48</v>
      </c>
      <c r="E18" s="14">
        <f t="shared" si="0"/>
        <v>35533.800000000003</v>
      </c>
      <c r="F18" s="16">
        <v>35533.800000000003</v>
      </c>
      <c r="G18" s="15"/>
      <c r="H18" s="15"/>
      <c r="I18" s="14">
        <f t="shared" si="1"/>
        <v>264785.40000000002</v>
      </c>
      <c r="J18" s="16">
        <v>264785.40000000002</v>
      </c>
      <c r="K18" s="15"/>
      <c r="L18" s="15"/>
      <c r="M18" s="17">
        <f t="shared" si="2"/>
        <v>264785.40000000002</v>
      </c>
      <c r="N18" s="16">
        <v>264785.40000000002</v>
      </c>
      <c r="O18" s="15"/>
      <c r="P18" s="15"/>
      <c r="Q18" s="17">
        <f t="shared" si="3"/>
        <v>264785.40000000002</v>
      </c>
      <c r="R18" s="16">
        <v>264785.40000000002</v>
      </c>
      <c r="S18" s="15"/>
      <c r="T18" s="15"/>
      <c r="U18" s="17">
        <f t="shared" si="4"/>
        <v>264785.40000000002</v>
      </c>
      <c r="V18" s="16">
        <v>264785.40000000002</v>
      </c>
      <c r="W18" s="15"/>
      <c r="X18" s="15"/>
    </row>
    <row r="19" spans="2:24" ht="127.5" x14ac:dyDescent="0.25">
      <c r="B19" s="54"/>
      <c r="C19" s="23">
        <v>12002</v>
      </c>
      <c r="D19" s="13" t="s">
        <v>39</v>
      </c>
      <c r="E19" s="14">
        <f t="shared" si="0"/>
        <v>0</v>
      </c>
      <c r="F19" s="16">
        <v>0</v>
      </c>
      <c r="G19" s="15"/>
      <c r="H19" s="15"/>
      <c r="I19" s="14">
        <f t="shared" si="1"/>
        <v>895.5</v>
      </c>
      <c r="J19" s="16">
        <v>895.5</v>
      </c>
      <c r="K19" s="15"/>
      <c r="L19" s="15"/>
      <c r="M19" s="17">
        <f t="shared" si="2"/>
        <v>895.5</v>
      </c>
      <c r="N19" s="16">
        <v>895.5</v>
      </c>
      <c r="O19" s="15"/>
      <c r="P19" s="15"/>
      <c r="Q19" s="17">
        <f t="shared" si="3"/>
        <v>895.5</v>
      </c>
      <c r="R19" s="16">
        <v>895.5</v>
      </c>
      <c r="S19" s="15"/>
      <c r="T19" s="15"/>
      <c r="U19" s="17">
        <f t="shared" si="4"/>
        <v>895.5</v>
      </c>
      <c r="V19" s="16">
        <v>895.5</v>
      </c>
      <c r="W19" s="15"/>
      <c r="X19" s="15"/>
    </row>
    <row r="20" spans="2:24" ht="15" customHeight="1" x14ac:dyDescent="0.25">
      <c r="B20" s="49" t="s">
        <v>26</v>
      </c>
      <c r="C20" s="50"/>
      <c r="D20" s="51"/>
      <c r="E20" s="18">
        <f>SUM(E5:E19)</f>
        <v>6468398.7000000002</v>
      </c>
      <c r="F20" s="18">
        <f t="shared" ref="F20:X20" si="5">SUM(F5:F19)</f>
        <v>6468398.7000000002</v>
      </c>
      <c r="G20" s="18">
        <f t="shared" si="5"/>
        <v>0</v>
      </c>
      <c r="H20" s="18">
        <f t="shared" si="5"/>
        <v>0</v>
      </c>
      <c r="I20" s="18">
        <f t="shared" si="5"/>
        <v>7153229.2000000011</v>
      </c>
      <c r="J20" s="18">
        <f t="shared" si="5"/>
        <v>7153229.2000000011</v>
      </c>
      <c r="K20" s="18">
        <f t="shared" si="5"/>
        <v>0</v>
      </c>
      <c r="L20" s="18">
        <f t="shared" si="5"/>
        <v>0</v>
      </c>
      <c r="M20" s="18">
        <f t="shared" si="5"/>
        <v>7496655.3000000017</v>
      </c>
      <c r="N20" s="18">
        <f t="shared" si="5"/>
        <v>7496655.3000000017</v>
      </c>
      <c r="O20" s="18">
        <f t="shared" si="5"/>
        <v>0</v>
      </c>
      <c r="P20" s="18">
        <f t="shared" si="5"/>
        <v>0</v>
      </c>
      <c r="Q20" s="18">
        <f t="shared" si="5"/>
        <v>7737842.8999999994</v>
      </c>
      <c r="R20" s="18">
        <f t="shared" si="5"/>
        <v>7737842.8999999994</v>
      </c>
      <c r="S20" s="18">
        <f t="shared" si="5"/>
        <v>0</v>
      </c>
      <c r="T20" s="18">
        <f t="shared" si="5"/>
        <v>0</v>
      </c>
      <c r="U20" s="18">
        <f t="shared" si="5"/>
        <v>7744811.7000000002</v>
      </c>
      <c r="V20" s="18">
        <f t="shared" si="5"/>
        <v>7744811.7000000002</v>
      </c>
      <c r="W20" s="18">
        <f t="shared" si="5"/>
        <v>0</v>
      </c>
      <c r="X20" s="18">
        <f t="shared" si="5"/>
        <v>0</v>
      </c>
    </row>
    <row r="22" spans="2:24" x14ac:dyDescent="0.25">
      <c r="B22" s="19"/>
    </row>
    <row r="23" spans="2:24" s="20" customFormat="1" x14ac:dyDescent="0.25"/>
    <row r="24" spans="2:24" x14ac:dyDescent="0.25">
      <c r="B24" s="19"/>
      <c r="C24" s="19"/>
      <c r="D24" s="19"/>
      <c r="E24" s="19"/>
      <c r="F24" s="19"/>
      <c r="G24" s="19"/>
      <c r="H24" s="19"/>
      <c r="I24" s="19"/>
      <c r="J24" s="19"/>
      <c r="K24" s="19"/>
    </row>
  </sheetData>
  <mergeCells count="9">
    <mergeCell ref="U3:X3"/>
    <mergeCell ref="B20:D20"/>
    <mergeCell ref="B3:C3"/>
    <mergeCell ref="D3:D4"/>
    <mergeCell ref="E3:H3"/>
    <mergeCell ref="I3:L3"/>
    <mergeCell ref="M3:P3"/>
    <mergeCell ref="Q3:T3"/>
    <mergeCell ref="B16:B19"/>
  </mergeCells>
  <pageMargins left="0" right="0" top="0" bottom="0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Հավելված 4</vt:lpstr>
      <vt:lpstr>havelvac </vt:lpstr>
      <vt:lpstr>'Հավելված 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Vahan</dc:creator>
  <cp:lastModifiedBy>Admin</cp:lastModifiedBy>
  <cp:lastPrinted>2025-02-28T05:12:54Z</cp:lastPrinted>
  <dcterms:created xsi:type="dcterms:W3CDTF">2017-12-06T07:28:20Z</dcterms:created>
  <dcterms:modified xsi:type="dcterms:W3CDTF">2025-02-28T05:13:03Z</dcterms:modified>
</cp:coreProperties>
</file>