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54149EE-282D-4E1F-8176-281936BC8A82}" xr6:coauthVersionLast="47" xr6:coauthVersionMax="47" xr10:uidLastSave="{00000000-0000-0000-0000-000000000000}"/>
  <bookViews>
    <workbookView xWindow="-120" yWindow="-120" windowWidth="29040" windowHeight="15840" tabRatio="532" xr2:uid="{00000000-000D-0000-FFFF-FFFF00000000}"/>
  </bookViews>
  <sheets>
    <sheet name="12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25" l="1"/>
  <c r="N13" i="25"/>
  <c r="M13" i="25"/>
  <c r="L13" i="25"/>
  <c r="K13" i="25"/>
  <c r="J13" i="25"/>
  <c r="I13" i="25"/>
  <c r="H13" i="25"/>
  <c r="D13" i="25"/>
  <c r="C13" i="25"/>
  <c r="G12" i="25"/>
  <c r="F12" i="25"/>
  <c r="P12" i="25" s="1"/>
  <c r="E12" i="25"/>
  <c r="G11" i="25"/>
  <c r="F11" i="25"/>
  <c r="E11" i="25"/>
  <c r="G10" i="25"/>
  <c r="F10" i="25"/>
  <c r="E10" i="25"/>
  <c r="G9" i="25"/>
  <c r="F9" i="25"/>
  <c r="E9" i="25"/>
  <c r="F13" i="25" l="1"/>
  <c r="Q12" i="25"/>
  <c r="G13" i="25"/>
  <c r="P9" i="25"/>
  <c r="P10" i="25"/>
  <c r="Q10" i="25" s="1"/>
  <c r="E13" i="25"/>
  <c r="P11" i="25"/>
  <c r="Q11" i="25" s="1"/>
  <c r="Q9" i="25"/>
  <c r="Q13" i="25" l="1"/>
  <c r="P13" i="25"/>
</calcChain>
</file>

<file path=xl/sharedStrings.xml><?xml version="1.0" encoding="utf-8"?>
<sst xmlns="http://schemas.openxmlformats.org/spreadsheetml/2006/main" count="30" uniqueCount="24">
  <si>
    <t>ՏԵՂԵԿԱՏՎՈՒԹՅՈՒՆ</t>
  </si>
  <si>
    <t>հազար դրամ</t>
  </si>
  <si>
    <t>N</t>
  </si>
  <si>
    <t xml:space="preserve">Համայնքի անվանումը </t>
  </si>
  <si>
    <t>հաշվարկ</t>
  </si>
  <si>
    <t>փաստ</t>
  </si>
  <si>
    <t>Այդ թվում` մանկապարտեզներ</t>
  </si>
  <si>
    <t>Դիլիջան</t>
  </si>
  <si>
    <t>Բերդ</t>
  </si>
  <si>
    <t>Նոյեմբերյան</t>
  </si>
  <si>
    <t>Իջևան</t>
  </si>
  <si>
    <t>Ընդամենը</t>
  </si>
  <si>
    <t>հաշվարկ
(5=7+9+11)</t>
  </si>
  <si>
    <t>փաստ
(6=8+10+12)</t>
  </si>
  <si>
    <t>Նախորդ տարիների
 պարտքը /31.12.2023թ. դրությամբ/</t>
  </si>
  <si>
    <t xml:space="preserve"> Նախորդ տարիների պարտքի  մարումը
2024թ.
ընթացքում</t>
  </si>
  <si>
    <t>ՀՀ  ՏԱՎՈՒՇԻ մարզի համայնքների աշխատակազմերի, համայնքին ենթակա բյուջետային հիմնարկների, ՀՈԱԿ-ների աշխատողների աշխատավարձերի վերաբերյալ   2024թ. դեկտեմբերի 30-ի  դրությամբ</t>
  </si>
  <si>
    <t>Ընդամենը
համայնքապետարանի, ՏԻՄ -ին ենթակա բյուջետային հիմնարկների, ՀՈԱԿ-ների աշխատողների աշխատավարձերը 
2024թ. դեկտեմբերի 30-ի դրությամբ</t>
  </si>
  <si>
    <t xml:space="preserve"> Այդ թվում` համայնքապետարանի աշխատողների  աշխատավարձերը 2024թ. դեկտեմբերի 30-ի դրությամբ</t>
  </si>
  <si>
    <t>Այդ թվում` ՏԻՄ-ին ենթակա  բյուջետային հիմնարկների աշխատողների աշխատավարձերը 
2024թ. դեկտեմբերի 30-ի դրությամբ</t>
  </si>
  <si>
    <t>Այդ թվում` ՀՈԱԿ-ների աշխատողների աշխատավարձերը 2023թ.  2024թ. դեկտեմբերի 30-ի դրությամբ</t>
  </si>
  <si>
    <t>2024թ. ընթացիկ տարվա աշխատավարձի պարտքը
2024թ. դեկտեմբերի 30-ի  դրությամբ(15=5-6)</t>
  </si>
  <si>
    <t>Ընդամենը աշխատավարձի պարտքը
2024թ. դեկտեմբերի 30-ի դրությամբ (16=4+15)</t>
  </si>
  <si>
    <t xml:space="preserve"> Նախորդ տարիների պարտքի  մնացորդը
30.12.2024թ.
դրությամբ`     4=2-3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</si>
</sst>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GHEA Grapalat"/>
      <family val="3"/>
    </font>
    <font>
      <sz val="7"/>
      <name val="GHEA Grapalat"/>
      <family val="3"/>
    </font>
    <font>
      <sz val="10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GHEA Grapalat"/>
      <family val="3"/>
    </font>
    <font>
      <sz val="10"/>
      <name val="Arial LatArm"/>
      <family val="2"/>
    </font>
    <font>
      <sz val="10"/>
      <name val="Arial"/>
      <family val="2"/>
      <charset val="204"/>
    </font>
    <font>
      <sz val="10"/>
      <color theme="1"/>
      <name val="GHEA Grapalat"/>
      <family val="3"/>
    </font>
    <font>
      <sz val="10"/>
      <color rgb="FFFF0000"/>
      <name val="GHEA Grapalat"/>
      <family val="3"/>
    </font>
    <font>
      <sz val="8"/>
      <color rgb="FFFF0000"/>
      <name val="GHEA Grapalat"/>
      <family val="3"/>
    </font>
    <font>
      <sz val="7"/>
      <color rgb="FFFF0000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2" fillId="0" borderId="0"/>
    <xf numFmtId="0" fontId="15" fillId="0" borderId="0"/>
    <xf numFmtId="0" fontId="8" fillId="0" borderId="0"/>
    <xf numFmtId="4" fontId="14" fillId="0" borderId="13" applyFill="0" applyProtection="0">
      <alignment horizontal="right" vertical="center"/>
    </xf>
    <xf numFmtId="0" fontId="20" fillId="0" borderId="0"/>
    <xf numFmtId="0" fontId="7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9" fillId="0" borderId="0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2" xfId="0" applyFont="1" applyFill="1" applyBorder="1" applyAlignment="1">
      <alignment horizontal="left" vertical="center"/>
    </xf>
    <xf numFmtId="0" fontId="11" fillId="0" borderId="0" xfId="0" applyFont="1"/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13" fillId="0" borderId="0" xfId="0" applyFont="1" applyFill="1"/>
    <xf numFmtId="0" fontId="9" fillId="0" borderId="0" xfId="0" applyFont="1" applyFill="1" applyBorder="1"/>
    <xf numFmtId="0" fontId="11" fillId="0" borderId="12" xfId="0" applyFont="1" applyFill="1" applyBorder="1" applyAlignment="1">
      <alignment horizontal="left" vertical="center"/>
    </xf>
    <xf numFmtId="165" fontId="11" fillId="0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0" xfId="0" applyFont="1" applyFill="1" applyBorder="1" applyAlignment="1">
      <alignment vertical="center" wrapText="1"/>
    </xf>
    <xf numFmtId="165" fontId="11" fillId="5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164" fontId="11" fillId="6" borderId="2" xfId="1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Fill="1"/>
    <xf numFmtId="0" fontId="9" fillId="6" borderId="12" xfId="0" applyFont="1" applyFill="1" applyBorder="1" applyAlignment="1">
      <alignment horizontal="center" vertical="center" wrapText="1"/>
    </xf>
    <xf numFmtId="165" fontId="11" fillId="6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</cellXfs>
  <cellStyles count="30">
    <cellStyle name="Normal 2" xfId="1" xr:uid="{00000000-0005-0000-0000-000000000000}"/>
    <cellStyle name="Normal 2 2" xfId="3" xr:uid="{00000000-0005-0000-0000-000001000000}"/>
    <cellStyle name="Normal 2 2 2" xfId="11" xr:uid="{00000000-0005-0000-0000-000002000000}"/>
    <cellStyle name="Normal 2 2 2 2" xfId="19" xr:uid="{00000000-0005-0000-0000-000003000000}"/>
    <cellStyle name="Normal 2 2 2 3" xfId="24" xr:uid="{B70D955D-39F5-48BA-9A45-B42951E4AA90}"/>
    <cellStyle name="Normal 2 2 2 4" xfId="29" xr:uid="{BDA0495C-E674-4699-9782-4E9D1BAA3AB9}"/>
    <cellStyle name="Normal 2 2 3" xfId="8" xr:uid="{00000000-0005-0000-0000-000004000000}"/>
    <cellStyle name="Normal 2 2 4" xfId="16" xr:uid="{00000000-0005-0000-0000-000005000000}"/>
    <cellStyle name="Normal 2 2 5" xfId="21" xr:uid="{619365C3-9F16-4F90-B2D3-9836C246DBDC}"/>
    <cellStyle name="Normal 2 2 6" xfId="26" xr:uid="{1B3B96AD-4B34-4C36-B454-8E280A7AAFBA}"/>
    <cellStyle name="Normal 2 3" xfId="6" xr:uid="{00000000-0005-0000-0000-000006000000}"/>
    <cellStyle name="Normal 2 3 2" xfId="10" xr:uid="{00000000-0005-0000-0000-000007000000}"/>
    <cellStyle name="Normal 2 3 3" xfId="17" xr:uid="{00000000-0005-0000-0000-000008000000}"/>
    <cellStyle name="Normal 2 3 4" xfId="22" xr:uid="{B65BA1D7-4B0A-40EB-A205-97E1FB4CAD1D}"/>
    <cellStyle name="Normal 2 3 5" xfId="27" xr:uid="{D19ED4C8-29B9-4B52-A7C8-945C507DFB4A}"/>
    <cellStyle name="Normal 2 4" xfId="7" xr:uid="{00000000-0005-0000-0000-000009000000}"/>
    <cellStyle name="Normal 2 4 2" xfId="18" xr:uid="{00000000-0005-0000-0000-00000A000000}"/>
    <cellStyle name="Normal 2 4 3" xfId="23" xr:uid="{434AD792-180B-4925-B1D2-1C7197F2762E}"/>
    <cellStyle name="Normal 2 4 4" xfId="28" xr:uid="{F5F6E30C-1024-4266-A9C5-7411C2882171}"/>
    <cellStyle name="Normal 2 5" xfId="13" xr:uid="{00000000-0005-0000-0000-00000B000000}"/>
    <cellStyle name="Normal 2 6" xfId="14" xr:uid="{00000000-0005-0000-0000-00000C000000}"/>
    <cellStyle name="Normal 2 7" xfId="15" xr:uid="{00000000-0005-0000-0000-00000D000000}"/>
    <cellStyle name="Normal 2 8" xfId="20" xr:uid="{E3B21FE9-7E86-4C23-AF6B-207813F28F8D}"/>
    <cellStyle name="Normal 2 9" xfId="25" xr:uid="{80D5EF1C-7078-4F5E-9ECE-A676A3105E17}"/>
    <cellStyle name="rgt_arm14_Money_900" xfId="4" xr:uid="{00000000-0005-0000-0000-00000E000000}"/>
    <cellStyle name="Обычный" xfId="0" builtinId="0"/>
    <cellStyle name="Обычный 2" xfId="2" xr:uid="{00000000-0005-0000-0000-000010000000}"/>
    <cellStyle name="Обычный 3" xfId="9" xr:uid="{00000000-0005-0000-0000-000011000000}"/>
    <cellStyle name="Обычный 3 2" xfId="12" xr:uid="{00000000-0005-0000-0000-000012000000}"/>
    <cellStyle name="Обычный 4" xfId="5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F7A4-9B95-4C1B-8721-E06C46C05FCA}">
  <dimension ref="A2:AI14"/>
  <sheetViews>
    <sheetView tabSelected="1" workbookViewId="0">
      <selection activeCell="I19" sqref="I19"/>
    </sheetView>
  </sheetViews>
  <sheetFormatPr defaultRowHeight="12.75" x14ac:dyDescent="0.25"/>
  <cols>
    <col min="1" max="1" width="3.28515625" style="9" customWidth="1"/>
    <col min="2" max="2" width="13.140625" style="9" customWidth="1"/>
    <col min="3" max="4" width="10.140625" style="10" customWidth="1"/>
    <col min="5" max="5" width="10.140625" style="9" customWidth="1"/>
    <col min="6" max="6" width="16.7109375" style="9" customWidth="1"/>
    <col min="7" max="7" width="14.85546875" style="9" customWidth="1"/>
    <col min="8" max="8" width="14.140625" style="9" customWidth="1"/>
    <col min="9" max="9" width="13.7109375" style="9" customWidth="1"/>
    <col min="10" max="10" width="14.42578125" style="9" customWidth="1"/>
    <col min="11" max="11" width="13" style="9" customWidth="1"/>
    <col min="12" max="12" width="13.85546875" style="9" customWidth="1"/>
    <col min="13" max="13" width="13.42578125" style="9" customWidth="1"/>
    <col min="14" max="14" width="12.5703125" style="9" customWidth="1"/>
    <col min="15" max="15" width="13" style="9" customWidth="1"/>
    <col min="16" max="16" width="16.28515625" style="9" customWidth="1"/>
    <col min="17" max="17" width="16.5703125" style="9" customWidth="1"/>
    <col min="18" max="18" width="2" style="8" customWidth="1"/>
    <col min="19" max="23" width="5.5703125" style="8" customWidth="1"/>
    <col min="24" max="35" width="9.140625" style="8"/>
    <col min="36" max="16384" width="9.140625" style="9"/>
  </cols>
  <sheetData>
    <row r="2" spans="1:35" s="8" customFormat="1" ht="16.5" x14ac:dyDescent="0.3">
      <c r="C2" s="37" t="s">
        <v>0</v>
      </c>
      <c r="D2" s="37"/>
      <c r="E2" s="37"/>
      <c r="F2" s="37"/>
      <c r="G2" s="37"/>
      <c r="H2" s="37"/>
      <c r="I2" s="37"/>
      <c r="J2" s="37"/>
      <c r="K2" s="21"/>
      <c r="L2" s="21"/>
      <c r="M2" s="21"/>
      <c r="N2" s="21"/>
      <c r="O2" s="21"/>
      <c r="P2" s="21"/>
      <c r="Q2" s="11"/>
    </row>
    <row r="3" spans="1:35" s="8" customFormat="1" ht="51.75" customHeight="1" x14ac:dyDescent="0.25">
      <c r="A3" s="1"/>
      <c r="B3" s="1"/>
      <c r="C3" s="38" t="s">
        <v>16</v>
      </c>
      <c r="D3" s="38"/>
      <c r="E3" s="38"/>
      <c r="F3" s="38"/>
      <c r="G3" s="38"/>
      <c r="H3" s="38"/>
      <c r="I3" s="38"/>
      <c r="J3" s="38"/>
      <c r="K3" s="22"/>
      <c r="L3" s="22"/>
      <c r="M3" s="22"/>
      <c r="N3" s="22"/>
      <c r="O3" s="22"/>
      <c r="P3" s="22"/>
      <c r="Q3" s="22"/>
    </row>
    <row r="4" spans="1:35" s="12" customFormat="1" ht="13.5" x14ac:dyDescent="0.25">
      <c r="A4" s="39"/>
      <c r="B4" s="39"/>
      <c r="C4" s="39"/>
      <c r="D4" s="39"/>
      <c r="E4" s="39"/>
      <c r="F4" s="1"/>
      <c r="H4" s="2"/>
      <c r="I4" s="1"/>
      <c r="J4" s="1"/>
      <c r="K4" s="1"/>
      <c r="L4" s="1"/>
      <c r="M4" s="1"/>
      <c r="N4" s="1"/>
      <c r="O4" s="1"/>
      <c r="P4" s="15" t="s">
        <v>1</v>
      </c>
      <c r="Q4" s="1"/>
    </row>
    <row r="5" spans="1:35" s="8" customFormat="1" ht="40.5" customHeight="1" x14ac:dyDescent="0.25">
      <c r="A5" s="40" t="s">
        <v>2</v>
      </c>
      <c r="B5" s="40" t="s">
        <v>3</v>
      </c>
      <c r="C5" s="43" t="s">
        <v>14</v>
      </c>
      <c r="D5" s="43" t="s">
        <v>15</v>
      </c>
      <c r="E5" s="46" t="s">
        <v>23</v>
      </c>
      <c r="F5" s="49" t="s">
        <v>17</v>
      </c>
      <c r="G5" s="50"/>
      <c r="H5" s="49" t="s">
        <v>18</v>
      </c>
      <c r="I5" s="50"/>
      <c r="J5" s="49" t="s">
        <v>19</v>
      </c>
      <c r="K5" s="50"/>
      <c r="L5" s="55" t="s">
        <v>20</v>
      </c>
      <c r="M5" s="56"/>
      <c r="N5" s="56"/>
      <c r="O5" s="57"/>
      <c r="P5" s="58" t="s">
        <v>21</v>
      </c>
      <c r="Q5" s="61" t="s">
        <v>22</v>
      </c>
    </row>
    <row r="6" spans="1:35" s="8" customFormat="1" ht="67.5" customHeight="1" x14ac:dyDescent="0.25">
      <c r="A6" s="41"/>
      <c r="B6" s="41"/>
      <c r="C6" s="44"/>
      <c r="D6" s="44"/>
      <c r="E6" s="47"/>
      <c r="F6" s="51"/>
      <c r="G6" s="52"/>
      <c r="H6" s="51"/>
      <c r="I6" s="52"/>
      <c r="J6" s="51"/>
      <c r="K6" s="52"/>
      <c r="L6" s="40" t="s">
        <v>4</v>
      </c>
      <c r="M6" s="40" t="s">
        <v>5</v>
      </c>
      <c r="N6" s="55" t="s">
        <v>6</v>
      </c>
      <c r="O6" s="57"/>
      <c r="P6" s="59"/>
      <c r="Q6" s="62"/>
    </row>
    <row r="7" spans="1:35" s="8" customFormat="1" ht="25.5" x14ac:dyDescent="0.25">
      <c r="A7" s="42"/>
      <c r="B7" s="42"/>
      <c r="C7" s="45"/>
      <c r="D7" s="45"/>
      <c r="E7" s="48"/>
      <c r="F7" s="35" t="s">
        <v>12</v>
      </c>
      <c r="G7" s="35" t="s">
        <v>13</v>
      </c>
      <c r="H7" s="35" t="s">
        <v>4</v>
      </c>
      <c r="I7" s="35" t="s">
        <v>5</v>
      </c>
      <c r="J7" s="35" t="s">
        <v>4</v>
      </c>
      <c r="K7" s="35" t="s">
        <v>5</v>
      </c>
      <c r="L7" s="42"/>
      <c r="M7" s="42"/>
      <c r="N7" s="35" t="s">
        <v>4</v>
      </c>
      <c r="O7" s="35" t="s">
        <v>5</v>
      </c>
      <c r="P7" s="60"/>
      <c r="Q7" s="63"/>
    </row>
    <row r="8" spans="1:35" s="8" customFormat="1" x14ac:dyDescent="0.25">
      <c r="A8" s="3"/>
      <c r="B8" s="36">
        <v>1</v>
      </c>
      <c r="C8" s="36">
        <v>2</v>
      </c>
      <c r="D8" s="36">
        <v>3</v>
      </c>
      <c r="E8" s="4">
        <v>4</v>
      </c>
      <c r="F8" s="36">
        <v>5</v>
      </c>
      <c r="G8" s="36">
        <v>6</v>
      </c>
      <c r="H8" s="36">
        <v>7</v>
      </c>
      <c r="I8" s="36">
        <v>8</v>
      </c>
      <c r="J8" s="36">
        <v>9</v>
      </c>
      <c r="K8" s="36">
        <v>10</v>
      </c>
      <c r="L8" s="36">
        <v>11</v>
      </c>
      <c r="M8" s="36">
        <v>12</v>
      </c>
      <c r="N8" s="36">
        <v>13</v>
      </c>
      <c r="O8" s="36">
        <v>14</v>
      </c>
      <c r="P8" s="33">
        <v>15</v>
      </c>
      <c r="Q8" s="33">
        <v>16</v>
      </c>
    </row>
    <row r="9" spans="1:35" s="19" customFormat="1" ht="23.25" customHeight="1" x14ac:dyDescent="0.25">
      <c r="A9" s="16">
        <v>1</v>
      </c>
      <c r="B9" s="6" t="s">
        <v>10</v>
      </c>
      <c r="C9" s="20">
        <v>0</v>
      </c>
      <c r="D9" s="20">
        <v>0</v>
      </c>
      <c r="E9" s="18">
        <f t="shared" ref="E9:E12" si="0">C9-D9</f>
        <v>0</v>
      </c>
      <c r="F9" s="29">
        <f t="shared" ref="F9:G9" si="1">H9+J9+L9</f>
        <v>1454513.8</v>
      </c>
      <c r="G9" s="29">
        <f t="shared" si="1"/>
        <v>1454513.8</v>
      </c>
      <c r="H9" s="29">
        <v>480722.7</v>
      </c>
      <c r="I9" s="29">
        <v>480722.7</v>
      </c>
      <c r="J9" s="29">
        <v>285043.7</v>
      </c>
      <c r="K9" s="29">
        <v>285043.7</v>
      </c>
      <c r="L9" s="29">
        <v>688747.4</v>
      </c>
      <c r="M9" s="29">
        <v>688747.4</v>
      </c>
      <c r="N9" s="29">
        <v>359386.1</v>
      </c>
      <c r="O9" s="29">
        <v>359386.1</v>
      </c>
      <c r="P9" s="34">
        <f t="shared" ref="P9:P12" si="2">F9-G9</f>
        <v>0</v>
      </c>
      <c r="Q9" s="34">
        <f t="shared" ref="Q9:Q12" si="3">E9+P9</f>
        <v>0</v>
      </c>
    </row>
    <row r="10" spans="1:35" s="5" customFormat="1" ht="23.25" customHeight="1" x14ac:dyDescent="0.25">
      <c r="A10" s="16">
        <v>2</v>
      </c>
      <c r="B10" s="13" t="s">
        <v>7</v>
      </c>
      <c r="C10" s="20">
        <v>0</v>
      </c>
      <c r="D10" s="20">
        <v>0</v>
      </c>
      <c r="E10" s="18">
        <f t="shared" si="0"/>
        <v>0</v>
      </c>
      <c r="F10" s="29">
        <f>H10+J10+L10</f>
        <v>930007.10000000009</v>
      </c>
      <c r="G10" s="29">
        <f>I10+K10+M10</f>
        <v>930007.10000000009</v>
      </c>
      <c r="H10" s="34">
        <v>296999.8</v>
      </c>
      <c r="I10" s="34">
        <v>296999.8</v>
      </c>
      <c r="J10" s="34">
        <v>0</v>
      </c>
      <c r="K10" s="34">
        <v>0</v>
      </c>
      <c r="L10" s="34">
        <v>633007.30000000016</v>
      </c>
      <c r="M10" s="34">
        <v>633007.30000000016</v>
      </c>
      <c r="N10" s="34">
        <v>251320</v>
      </c>
      <c r="O10" s="34">
        <v>251320</v>
      </c>
      <c r="P10" s="34">
        <f t="shared" si="2"/>
        <v>0</v>
      </c>
      <c r="Q10" s="34">
        <f t="shared" si="3"/>
        <v>0</v>
      </c>
    </row>
    <row r="11" spans="1:35" s="5" customFormat="1" ht="23.25" customHeight="1" x14ac:dyDescent="0.25">
      <c r="A11" s="16">
        <v>3</v>
      </c>
      <c r="B11" s="13" t="s">
        <v>8</v>
      </c>
      <c r="C11" s="14">
        <v>0</v>
      </c>
      <c r="D11" s="20">
        <v>0</v>
      </c>
      <c r="E11" s="18">
        <f t="shared" si="0"/>
        <v>0</v>
      </c>
      <c r="F11" s="29">
        <f t="shared" ref="F11:G12" si="4">H11+J11+L11</f>
        <v>740947.7</v>
      </c>
      <c r="G11" s="29">
        <f t="shared" si="4"/>
        <v>740947.7</v>
      </c>
      <c r="H11" s="34">
        <v>226969.8</v>
      </c>
      <c r="I11" s="34">
        <v>226969.8</v>
      </c>
      <c r="J11" s="34">
        <v>96121.099999999991</v>
      </c>
      <c r="K11" s="34">
        <v>96121.099999999991</v>
      </c>
      <c r="L11" s="34">
        <v>417856.8</v>
      </c>
      <c r="M11" s="34">
        <v>417856.8</v>
      </c>
      <c r="N11" s="34">
        <v>223666.8</v>
      </c>
      <c r="O11" s="34">
        <v>223666.8</v>
      </c>
      <c r="P11" s="34">
        <f t="shared" si="2"/>
        <v>0</v>
      </c>
      <c r="Q11" s="34">
        <f t="shared" si="3"/>
        <v>0</v>
      </c>
    </row>
    <row r="12" spans="1:35" s="28" customFormat="1" ht="23.25" customHeight="1" x14ac:dyDescent="0.25">
      <c r="A12" s="24">
        <v>4</v>
      </c>
      <c r="B12" s="25" t="s">
        <v>9</v>
      </c>
      <c r="C12" s="17">
        <v>0</v>
      </c>
      <c r="D12" s="20">
        <v>0</v>
      </c>
      <c r="E12" s="18">
        <f t="shared" si="0"/>
        <v>0</v>
      </c>
      <c r="F12" s="29">
        <f t="shared" si="4"/>
        <v>1176256.8</v>
      </c>
      <c r="G12" s="29">
        <f t="shared" si="4"/>
        <v>1176256.8</v>
      </c>
      <c r="H12" s="29">
        <v>390076.7</v>
      </c>
      <c r="I12" s="29">
        <v>390076.7</v>
      </c>
      <c r="J12" s="29">
        <v>0</v>
      </c>
      <c r="K12" s="29">
        <v>0</v>
      </c>
      <c r="L12" s="29">
        <v>786180.1</v>
      </c>
      <c r="M12" s="29">
        <v>786180.1</v>
      </c>
      <c r="N12" s="29">
        <v>309552</v>
      </c>
      <c r="O12" s="29">
        <v>309552</v>
      </c>
      <c r="P12" s="34">
        <f t="shared" si="2"/>
        <v>0</v>
      </c>
      <c r="Q12" s="34">
        <f t="shared" si="3"/>
        <v>0</v>
      </c>
      <c r="R12" s="26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6"/>
      <c r="AF12" s="26"/>
      <c r="AG12" s="26"/>
      <c r="AH12" s="26"/>
      <c r="AI12" s="26"/>
    </row>
    <row r="13" spans="1:35" s="7" customFormat="1" ht="23.25" customHeight="1" x14ac:dyDescent="0.25">
      <c r="A13" s="53" t="s">
        <v>11</v>
      </c>
      <c r="B13" s="54"/>
      <c r="C13" s="23">
        <f t="shared" ref="C13:Q13" si="5">SUM(C9:C12)</f>
        <v>0</v>
      </c>
      <c r="D13" s="23">
        <f t="shared" si="5"/>
        <v>0</v>
      </c>
      <c r="E13" s="23">
        <f t="shared" si="5"/>
        <v>0</v>
      </c>
      <c r="F13" s="23">
        <f t="shared" si="5"/>
        <v>4301725.4000000004</v>
      </c>
      <c r="G13" s="23">
        <f t="shared" si="5"/>
        <v>4301725.4000000004</v>
      </c>
      <c r="H13" s="23">
        <f t="shared" si="5"/>
        <v>1394769</v>
      </c>
      <c r="I13" s="23">
        <f t="shared" si="5"/>
        <v>1394769</v>
      </c>
      <c r="J13" s="23">
        <f t="shared" si="5"/>
        <v>381164.79999999999</v>
      </c>
      <c r="K13" s="23">
        <f t="shared" si="5"/>
        <v>381164.79999999999</v>
      </c>
      <c r="L13" s="23">
        <f t="shared" si="5"/>
        <v>2525791.6</v>
      </c>
      <c r="M13" s="23">
        <f t="shared" si="5"/>
        <v>2525791.6</v>
      </c>
      <c r="N13" s="23">
        <f t="shared" si="5"/>
        <v>1143924.8999999999</v>
      </c>
      <c r="O13" s="23">
        <f t="shared" si="5"/>
        <v>1143924.8999999999</v>
      </c>
      <c r="P13" s="23">
        <f t="shared" si="5"/>
        <v>0</v>
      </c>
      <c r="Q13" s="23">
        <f t="shared" si="5"/>
        <v>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s="30" customFormat="1" x14ac:dyDescent="0.25">
      <c r="C14" s="31"/>
      <c r="D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</sheetData>
  <mergeCells count="18">
    <mergeCell ref="A13:B13"/>
    <mergeCell ref="J5:K6"/>
    <mergeCell ref="L5:O5"/>
    <mergeCell ref="P5:P7"/>
    <mergeCell ref="Q5:Q7"/>
    <mergeCell ref="L6:L7"/>
    <mergeCell ref="M6:M7"/>
    <mergeCell ref="N6:O6"/>
    <mergeCell ref="C2:J2"/>
    <mergeCell ref="C3:J3"/>
    <mergeCell ref="A4:E4"/>
    <mergeCell ref="A5:A7"/>
    <mergeCell ref="B5:B7"/>
    <mergeCell ref="C5:C7"/>
    <mergeCell ref="D5:D7"/>
    <mergeCell ref="E5:E7"/>
    <mergeCell ref="F5:G6"/>
    <mergeCell ref="H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https://mul2-tavush.gov.am/tasks/307165/oneclick/Ashkhatavardz.xlsx?token=4cc6e3af969418bd56affaa936a2cab2</cp:keywords>
  <cp:lastModifiedBy/>
  <dcterms:created xsi:type="dcterms:W3CDTF">2006-09-16T00:00:00Z</dcterms:created>
  <dcterms:modified xsi:type="dcterms:W3CDTF">2025-01-14T06:10:14Z</dcterms:modified>
</cp:coreProperties>
</file>