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9393ABB-B19A-4731-9767-C38BC018F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6" i="1" l="1"/>
  <c r="S157" i="1"/>
  <c r="S158" i="1"/>
  <c r="S159" i="1"/>
  <c r="S160" i="1"/>
  <c r="S161" i="1"/>
  <c r="S162" i="1"/>
  <c r="M250" i="1" l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I243" i="1" l="1"/>
  <c r="I241" i="1"/>
  <c r="I240" i="1"/>
  <c r="AI251" i="1"/>
  <c r="AH251" i="1"/>
  <c r="AC251" i="1"/>
  <c r="AB251" i="1"/>
  <c r="Z251" i="1"/>
  <c r="Y251" i="1"/>
  <c r="T251" i="1"/>
  <c r="S251" i="1"/>
  <c r="Q251" i="1"/>
  <c r="P251" i="1"/>
  <c r="K251" i="1"/>
  <c r="J251" i="1"/>
  <c r="H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4" i="1"/>
  <c r="AG72" i="1"/>
  <c r="AG71" i="1"/>
  <c r="AG70" i="1"/>
  <c r="AG68" i="1"/>
  <c r="AG67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X245" i="1" s="1"/>
  <c r="W244" i="1"/>
  <c r="V244" i="1"/>
  <c r="W243" i="1"/>
  <c r="V243" i="1"/>
  <c r="X243" i="1" s="1"/>
  <c r="W242" i="1"/>
  <c r="V242" i="1"/>
  <c r="W241" i="1"/>
  <c r="V241" i="1"/>
  <c r="X241" i="1" s="1"/>
  <c r="W240" i="1"/>
  <c r="V240" i="1"/>
  <c r="W239" i="1"/>
  <c r="V239" i="1"/>
  <c r="X239" i="1" s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4" i="1"/>
  <c r="V74" i="1"/>
  <c r="W72" i="1"/>
  <c r="V72" i="1"/>
  <c r="W71" i="1"/>
  <c r="V71" i="1"/>
  <c r="W70" i="1"/>
  <c r="V70" i="1"/>
  <c r="W68" i="1"/>
  <c r="V68" i="1"/>
  <c r="W67" i="1"/>
  <c r="V67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F246" i="1" l="1"/>
  <c r="F25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30" i="1"/>
  <c r="X232" i="1"/>
  <c r="X234" i="1"/>
  <c r="X236" i="1"/>
  <c r="X238" i="1"/>
  <c r="X240" i="1"/>
  <c r="X242" i="1"/>
  <c r="X244" i="1"/>
  <c r="X246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F245" i="1"/>
  <c r="F247" i="1"/>
  <c r="F249" i="1"/>
  <c r="X249" i="1"/>
  <c r="X191" i="1"/>
  <c r="X228" i="1"/>
  <c r="X190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03" i="1"/>
  <c r="X104" i="1"/>
  <c r="X105" i="1"/>
  <c r="X106" i="1"/>
  <c r="X108" i="1"/>
  <c r="X109" i="1"/>
  <c r="X110" i="1"/>
  <c r="X111" i="1"/>
  <c r="X112" i="1"/>
  <c r="X113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250" i="1"/>
  <c r="X114" i="1"/>
  <c r="X107" i="1"/>
  <c r="X97" i="1"/>
  <c r="X98" i="1"/>
  <c r="X99" i="1"/>
  <c r="X100" i="1"/>
  <c r="X101" i="1"/>
  <c r="X102" i="1"/>
  <c r="X23" i="1"/>
  <c r="X24" i="1"/>
  <c r="X25" i="1"/>
  <c r="X26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7" i="1"/>
  <c r="X68" i="1"/>
  <c r="X70" i="1"/>
  <c r="X71" i="1"/>
  <c r="X72" i="1"/>
  <c r="X74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F248" i="1"/>
  <c r="X59" i="1"/>
  <c r="X247" i="1"/>
  <c r="X248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AJ21" i="1"/>
  <c r="AJ251" i="1" s="1"/>
  <c r="AG21" i="1"/>
  <c r="AD21" i="1"/>
  <c r="AD251" i="1" s="1"/>
  <c r="AA21" i="1"/>
  <c r="AA251" i="1" s="1"/>
  <c r="W21" i="1"/>
  <c r="V21" i="1"/>
  <c r="U21" i="1"/>
  <c r="U251" i="1" s="1"/>
  <c r="R21" i="1"/>
  <c r="R251" i="1" s="1"/>
  <c r="L21" i="1"/>
  <c r="L251" i="1" s="1"/>
  <c r="I21" i="1"/>
  <c r="X21" i="1" l="1"/>
  <c r="C251" i="1"/>
  <c r="G251" i="1" l="1"/>
  <c r="I98" i="1"/>
  <c r="I105" i="1"/>
  <c r="D105" i="1"/>
  <c r="F105" i="1" s="1"/>
  <c r="I110" i="1"/>
  <c r="I100" i="1"/>
  <c r="I99" i="1"/>
  <c r="D99" i="1"/>
  <c r="F99" i="1" s="1"/>
  <c r="I101" i="1"/>
  <c r="I102" i="1"/>
  <c r="I112" i="1"/>
  <c r="D100" i="1"/>
  <c r="F100" i="1" s="1"/>
  <c r="I103" i="1"/>
  <c r="D103" i="1"/>
  <c r="F103" i="1" s="1"/>
  <c r="D104" i="1"/>
  <c r="F104" i="1" s="1"/>
  <c r="I104" i="1"/>
  <c r="I109" i="1"/>
  <c r="I106" i="1"/>
  <c r="D102" i="1"/>
  <c r="F102" i="1" s="1"/>
  <c r="I114" i="1"/>
  <c r="D97" i="1"/>
  <c r="F97" i="1" s="1"/>
  <c r="I97" i="1"/>
  <c r="D110" i="1"/>
  <c r="F110" i="1" s="1"/>
  <c r="D106" i="1"/>
  <c r="F106" i="1" s="1"/>
  <c r="D98" i="1"/>
  <c r="F98" i="1" s="1"/>
  <c r="D101" i="1"/>
  <c r="F101" i="1" s="1"/>
  <c r="D112" i="1"/>
  <c r="F112" i="1" s="1"/>
  <c r="I111" i="1"/>
  <c r="D111" i="1"/>
  <c r="F111" i="1" s="1"/>
  <c r="D109" i="1"/>
  <c r="F109" i="1" s="1"/>
  <c r="I108" i="1"/>
  <c r="D108" i="1"/>
  <c r="F108" i="1" s="1"/>
  <c r="I107" i="1"/>
  <c r="D107" i="1"/>
  <c r="F107" i="1" s="1"/>
  <c r="D114" i="1"/>
  <c r="F114" i="1" s="1"/>
  <c r="I113" i="1"/>
  <c r="D113" i="1"/>
  <c r="F113" i="1" s="1"/>
  <c r="I251" i="1" l="1"/>
  <c r="O82" i="1"/>
  <c r="O80" i="1"/>
  <c r="O22" i="1"/>
  <c r="O86" i="1"/>
  <c r="O39" i="1"/>
  <c r="O96" i="1"/>
  <c r="O55" i="1"/>
  <c r="O93" i="1"/>
  <c r="O94" i="1"/>
  <c r="O36" i="1"/>
  <c r="D39" i="1"/>
  <c r="F39" i="1" s="1"/>
  <c r="O79" i="1"/>
  <c r="O38" i="1"/>
  <c r="O87" i="1"/>
  <c r="O48" i="1"/>
  <c r="D48" i="1"/>
  <c r="F48" i="1" s="1"/>
  <c r="O50" i="1"/>
  <c r="D50" i="1"/>
  <c r="F50" i="1" s="1"/>
  <c r="D82" i="1"/>
  <c r="F82" i="1" s="1"/>
  <c r="O81" i="1"/>
  <c r="D81" i="1"/>
  <c r="F81" i="1" s="1"/>
  <c r="O44" i="1"/>
  <c r="O59" i="1"/>
  <c r="D59" i="1"/>
  <c r="F59" i="1" s="1"/>
  <c r="D79" i="1"/>
  <c r="F79" i="1" s="1"/>
  <c r="D87" i="1"/>
  <c r="F87" i="1" s="1"/>
  <c r="O54" i="1"/>
  <c r="O33" i="1"/>
  <c r="O68" i="1"/>
  <c r="O65" i="1"/>
  <c r="O71" i="1"/>
  <c r="D80" i="1"/>
  <c r="F80" i="1" s="1"/>
  <c r="O32" i="1"/>
  <c r="D32" i="1"/>
  <c r="F32" i="1" s="1"/>
  <c r="O63" i="1"/>
  <c r="O28" i="1"/>
  <c r="O70" i="1"/>
  <c r="D70" i="1"/>
  <c r="F70" i="1" s="1"/>
  <c r="O83" i="1"/>
  <c r="O26" i="1"/>
  <c r="D26" i="1"/>
  <c r="F26" i="1" s="1"/>
  <c r="D86" i="1"/>
  <c r="F86" i="1" s="1"/>
  <c r="O84" i="1"/>
  <c r="D84" i="1"/>
  <c r="F84" i="1" s="1"/>
  <c r="D91" i="1"/>
  <c r="F91" i="1" s="1"/>
  <c r="O91" i="1"/>
  <c r="O56" i="1"/>
  <c r="D56" i="1"/>
  <c r="F56" i="1" s="1"/>
  <c r="D83" i="1"/>
  <c r="F83" i="1" s="1"/>
  <c r="D93" i="1"/>
  <c r="F93" i="1" s="1"/>
  <c r="D63" i="1"/>
  <c r="F63" i="1" s="1"/>
  <c r="O57" i="1"/>
  <c r="D57" i="1"/>
  <c r="F57" i="1" s="1"/>
  <c r="D44" i="1"/>
  <c r="F44" i="1" s="1"/>
  <c r="O46" i="1"/>
  <c r="D46" i="1"/>
  <c r="F46" i="1" s="1"/>
  <c r="O42" i="1"/>
  <c r="D42" i="1"/>
  <c r="F42" i="1" s="1"/>
  <c r="D54" i="1"/>
  <c r="F54" i="1" s="1"/>
  <c r="D68" i="1"/>
  <c r="F68" i="1" s="1"/>
  <c r="D96" i="1"/>
  <c r="F96" i="1" s="1"/>
  <c r="D36" i="1"/>
  <c r="F36" i="1" s="1"/>
  <c r="O53" i="1"/>
  <c r="D53" i="1"/>
  <c r="F53" i="1" s="1"/>
  <c r="D22" i="1"/>
  <c r="F22" i="1" s="1"/>
  <c r="O47" i="1"/>
  <c r="D47" i="1"/>
  <c r="F47" i="1" s="1"/>
  <c r="D21" i="1"/>
  <c r="O21" i="1"/>
  <c r="O85" i="1"/>
  <c r="D85" i="1"/>
  <c r="F85" i="1" s="1"/>
  <c r="O58" i="1"/>
  <c r="D58" i="1"/>
  <c r="F58" i="1" s="1"/>
  <c r="O49" i="1"/>
  <c r="D49" i="1"/>
  <c r="F49" i="1" s="1"/>
  <c r="D55" i="1"/>
  <c r="F55" i="1" s="1"/>
  <c r="O27" i="1"/>
  <c r="D27" i="1"/>
  <c r="F27" i="1" s="1"/>
  <c r="O30" i="1"/>
  <c r="D30" i="1"/>
  <c r="F30" i="1" s="1"/>
  <c r="D38" i="1"/>
  <c r="F38" i="1" s="1"/>
  <c r="D33" i="1"/>
  <c r="F33" i="1" s="1"/>
  <c r="D65" i="1"/>
  <c r="F65" i="1" s="1"/>
  <c r="O76" i="1"/>
  <c r="D76" i="1"/>
  <c r="F76" i="1" s="1"/>
  <c r="D71" i="1"/>
  <c r="F71" i="1" s="1"/>
  <c r="D94" i="1"/>
  <c r="F94" i="1" s="1"/>
  <c r="O24" i="1"/>
  <c r="D24" i="1"/>
  <c r="F24" i="1" s="1"/>
  <c r="O41" i="1"/>
  <c r="D41" i="1"/>
  <c r="F41" i="1" s="1"/>
  <c r="D28" i="1"/>
  <c r="F28" i="1" s="1"/>
  <c r="O78" i="1"/>
  <c r="D78" i="1"/>
  <c r="F78" i="1" s="1"/>
  <c r="O37" i="1"/>
  <c r="D37" i="1"/>
  <c r="F37" i="1" s="1"/>
  <c r="F21" i="1" l="1"/>
  <c r="W28" i="1"/>
  <c r="AF251" i="1"/>
  <c r="W73" i="1"/>
  <c r="W75" i="1"/>
  <c r="W29" i="1"/>
  <c r="W66" i="1"/>
  <c r="W69" i="1"/>
  <c r="AE251" i="1"/>
  <c r="AG29" i="1"/>
  <c r="V28" i="1"/>
  <c r="AG28" i="1"/>
  <c r="V29" i="1"/>
  <c r="AG66" i="1"/>
  <c r="AG73" i="1"/>
  <c r="V73" i="1"/>
  <c r="AG69" i="1"/>
  <c r="V69" i="1"/>
  <c r="V75" i="1"/>
  <c r="AG75" i="1"/>
  <c r="V66" i="1"/>
  <c r="X66" i="1" l="1"/>
  <c r="X28" i="1"/>
  <c r="X73" i="1"/>
  <c r="X69" i="1"/>
  <c r="X29" i="1"/>
  <c r="V251" i="1"/>
  <c r="AG251" i="1"/>
  <c r="X75" i="1"/>
  <c r="W251" i="1"/>
  <c r="X251" i="1" l="1"/>
  <c r="E60" i="1"/>
  <c r="E75" i="1"/>
  <c r="D95" i="1" l="1"/>
  <c r="F95" i="1" s="1"/>
  <c r="O95" i="1"/>
  <c r="D90" i="1"/>
  <c r="F90" i="1" s="1"/>
  <c r="O90" i="1"/>
  <c r="O88" i="1"/>
  <c r="D88" i="1"/>
  <c r="F88" i="1" s="1"/>
  <c r="O75" i="1"/>
  <c r="D75" i="1"/>
  <c r="F75" i="1" s="1"/>
  <c r="O73" i="1"/>
  <c r="D73" i="1"/>
  <c r="F73" i="1" s="1"/>
  <c r="O69" i="1"/>
  <c r="D69" i="1"/>
  <c r="F69" i="1" s="1"/>
  <c r="O66" i="1"/>
  <c r="D66" i="1"/>
  <c r="F66" i="1" s="1"/>
  <c r="O62" i="1"/>
  <c r="D62" i="1"/>
  <c r="F62" i="1" s="1"/>
  <c r="D60" i="1"/>
  <c r="F60" i="1" s="1"/>
  <c r="O60" i="1"/>
  <c r="O51" i="1"/>
  <c r="D51" i="1"/>
  <c r="O43" i="1"/>
  <c r="D43" i="1"/>
  <c r="F43" i="1" s="1"/>
  <c r="D35" i="1"/>
  <c r="F35" i="1" s="1"/>
  <c r="O35" i="1"/>
  <c r="D31" i="1"/>
  <c r="F31" i="1" s="1"/>
  <c r="O31" i="1"/>
  <c r="O25" i="1"/>
  <c r="D25" i="1"/>
  <c r="F25" i="1" s="1"/>
  <c r="O92" i="1"/>
  <c r="D92" i="1"/>
  <c r="F92" i="1" s="1"/>
  <c r="O89" i="1"/>
  <c r="D89" i="1"/>
  <c r="F89" i="1" s="1"/>
  <c r="D77" i="1"/>
  <c r="F77" i="1" s="1"/>
  <c r="O77" i="1"/>
  <c r="O74" i="1"/>
  <c r="D74" i="1"/>
  <c r="F74" i="1" s="1"/>
  <c r="O72" i="1"/>
  <c r="D72" i="1"/>
  <c r="F72" i="1" s="1"/>
  <c r="O67" i="1"/>
  <c r="D67" i="1"/>
  <c r="F67" i="1" s="1"/>
  <c r="D64" i="1"/>
  <c r="F64" i="1" s="1"/>
  <c r="O64" i="1"/>
  <c r="O61" i="1"/>
  <c r="D61" i="1"/>
  <c r="F61" i="1" s="1"/>
  <c r="O52" i="1"/>
  <c r="D52" i="1"/>
  <c r="F52" i="1" s="1"/>
  <c r="O45" i="1"/>
  <c r="D45" i="1"/>
  <c r="F45" i="1" s="1"/>
  <c r="D40" i="1"/>
  <c r="F40" i="1" s="1"/>
  <c r="O40" i="1"/>
  <c r="O34" i="1"/>
  <c r="D34" i="1"/>
  <c r="F34" i="1" s="1"/>
  <c r="D29" i="1"/>
  <c r="F29" i="1" s="1"/>
  <c r="O29" i="1"/>
  <c r="D23" i="1"/>
  <c r="O23" i="1"/>
  <c r="M251" i="1"/>
  <c r="N251" i="1"/>
  <c r="E51" i="1"/>
  <c r="E251" i="1" s="1"/>
  <c r="O251" i="1" l="1"/>
  <c r="F51" i="1"/>
  <c r="F23" i="1"/>
  <c r="D251" i="1"/>
  <c r="F251" i="1" l="1"/>
</calcChain>
</file>

<file path=xl/sharedStrings.xml><?xml version="1.0" encoding="utf-8"?>
<sst xmlns="http://schemas.openxmlformats.org/spreadsheetml/2006/main" count="300" uniqueCount="115">
  <si>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</si>
  <si>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</si>
  <si>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</si>
  <si>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</si>
  <si>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</si>
  <si>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</si>
  <si>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</si>
  <si>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</si>
  <si>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</si>
  <si>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>Համակարգի բոլոր ՊՈԱԿ-ների գծով</t>
    </r>
    <r>
      <rPr>
        <b/>
        <sz val="9"/>
        <rFont val="GHEA Grapalat"/>
        <family val="3"/>
      </rPr>
      <t xml:space="preserve"> </t>
    </r>
    <r>
      <rPr>
        <b/>
        <sz val="11"/>
        <rFont val="GHEA Grapalat"/>
        <family val="3"/>
      </rPr>
      <t>ամփոփ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 xml:space="preserve">(ընդգծել)  </t>
    </r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</si>
  <si>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</si>
  <si>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</si>
  <si>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</si>
  <si>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</si>
  <si>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</si>
  <si>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</si>
  <si>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</si>
  <si>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</si>
  <si>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</si>
  <si>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</si>
  <si>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</si>
  <si>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</si>
  <si>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</si>
  <si>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</si>
  <si>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</si>
  <si>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</si>
  <si>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</si>
  <si>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</si>
  <si>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</si>
  <si>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</si>
  <si>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</si>
  <si>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</si>
  <si>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</si>
  <si>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</si>
  <si>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</si>
  <si>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</si>
  <si>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t>Պետական ոչ առևտրային կազմակերպության անվանումը       ___________________Ամփոփ_________________________</t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</si>
  <si>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__________ՀՀ Տավուշի մարզպետի աշխատակազմ_________  </t>
    </r>
  </si>
  <si>
    <t xml:space="preserve">  Իջևանի   թիվ  1  մ/դ</t>
  </si>
  <si>
    <t xml:space="preserve">  Իջևանի   թիվ  3  մ/դ</t>
  </si>
  <si>
    <t xml:space="preserve">  Իջևանի   թիվ  4  մ/դ</t>
  </si>
  <si>
    <t xml:space="preserve">  Իջևանի   թիվ  5   մ/դ</t>
  </si>
  <si>
    <t xml:space="preserve">  Իջևանի  վարժար.</t>
  </si>
  <si>
    <t xml:space="preserve"> Գանձաքարի  մ/դ </t>
  </si>
  <si>
    <t xml:space="preserve"> Գետահովիտի  մ/դ  </t>
  </si>
  <si>
    <t xml:space="preserve"> Աղավնավանքի  մ/դ  </t>
  </si>
  <si>
    <t xml:space="preserve"> Ազատամուտի  մ/դ  սահմ. </t>
  </si>
  <si>
    <t xml:space="preserve"> Աչաջրի  մ/դ   սահմ. </t>
  </si>
  <si>
    <t xml:space="preserve"> Այգեհովտի  մ/դ    սահմ. </t>
  </si>
  <si>
    <t xml:space="preserve"> Սևքարի մ/դ    սահմ. </t>
  </si>
  <si>
    <t xml:space="preserve"> Սարիգյուղի  մ/դ   սահմ. </t>
  </si>
  <si>
    <t xml:space="preserve"> Ենոքավանի  մ/դ</t>
  </si>
  <si>
    <t xml:space="preserve"> Վազաշենի  մ/դ   սահմ. </t>
  </si>
  <si>
    <t xml:space="preserve"> Հովքի  մ/դ</t>
  </si>
  <si>
    <t xml:space="preserve"> Խաշթառակի   մ/դ  սահմ. </t>
  </si>
  <si>
    <t xml:space="preserve"> Բերքաբերի  մ/դ   սահմ. </t>
  </si>
  <si>
    <t xml:space="preserve"> Ն. Ծաղկավանի  մ/դ  սահմ. </t>
  </si>
  <si>
    <t xml:space="preserve"> Կայան-ավանի  մ/դ</t>
  </si>
  <si>
    <t xml:space="preserve"> Լուսաձորի հիմ. դպ  սահմ. </t>
  </si>
  <si>
    <t xml:space="preserve"> Դիտավանի   հիմ. դպ   սահմ. </t>
  </si>
  <si>
    <t xml:space="preserve"> Կիրանցի  հիմ. դպ  սահմ. </t>
  </si>
  <si>
    <t xml:space="preserve"> Դիլիջանի   թիվ  2  մ/դ</t>
  </si>
  <si>
    <t xml:space="preserve"> Դիլիջանի   թիվ  4 մ/դ</t>
  </si>
  <si>
    <t xml:space="preserve"> Դիլիջանի   թիվ  5  մ/դ</t>
  </si>
  <si>
    <t xml:space="preserve"> Դիլիջանի   թիվ  6  մ/դ</t>
  </si>
  <si>
    <t xml:space="preserve"> Հաղարծինի    մ/դ</t>
  </si>
  <si>
    <t xml:space="preserve"> Թեղուտի   մ/դ</t>
  </si>
  <si>
    <t xml:space="preserve"> Գոշի    մ/դ</t>
  </si>
  <si>
    <t xml:space="preserve"> Բերդի թիվ 1   մ/դ սահմ.</t>
  </si>
  <si>
    <t xml:space="preserve"> Բերդի թիվ 3   մ/դ սահմ.</t>
  </si>
  <si>
    <t xml:space="preserve"> Բերդի թիվ 4   մ/դ սահմ.</t>
  </si>
  <si>
    <t xml:space="preserve"> Արծվաբերդի   մ/դ սահմ.</t>
  </si>
  <si>
    <t xml:space="preserve"> Նավուրի  մ/դ  սահմ. </t>
  </si>
  <si>
    <t xml:space="preserve"> Վ.Ծաղկավանի  մ/դ  սահմ. </t>
  </si>
  <si>
    <t xml:space="preserve"> Վարագավանի  մ/դ  սահմ. </t>
  </si>
  <si>
    <t xml:space="preserve"> Պառավաքարի   մ/դ  սահմ. </t>
  </si>
  <si>
    <t xml:space="preserve"> Վ.Կարմիր աղբյուրի մ/դ սահմ. </t>
  </si>
  <si>
    <t xml:space="preserve"> Ն.Կարմիր աղբյուրի մ/դ սահմ. </t>
  </si>
  <si>
    <t xml:space="preserve"> Տավուշի   մ/դ  սահմ. </t>
  </si>
  <si>
    <t xml:space="preserve"> Այգեպարի  մ/դ   սահմ. </t>
  </si>
  <si>
    <t xml:space="preserve"> Մոսեսգեղի մ/դ  սահմ. </t>
  </si>
  <si>
    <t xml:space="preserve"> Այգեձորի   մ/դ  սահմ. </t>
  </si>
  <si>
    <t xml:space="preserve"> Չորաթանի  մ/դ  սահմ. </t>
  </si>
  <si>
    <t xml:space="preserve"> Նորաշենի   մ/դ   սահմ. </t>
  </si>
  <si>
    <t xml:space="preserve"> Նոյեմբերյանի թիվ 2 մ/դ սահմ.</t>
  </si>
  <si>
    <t xml:space="preserve"> Բագրատաշեն  թիվ  1  մ/դ</t>
  </si>
  <si>
    <t xml:space="preserve"> Կողբի   թիվ 1  մ/դ սահմ.</t>
  </si>
  <si>
    <t xml:space="preserve"> Կողբի   թիվ 2  մ/դ սահմ.</t>
  </si>
  <si>
    <t xml:space="preserve"> Այրումի  մ/դ</t>
  </si>
  <si>
    <t xml:space="preserve"> Բերդավանի  մ/դ   սահմ. </t>
  </si>
  <si>
    <t xml:space="preserve"> Արճիսի  մ/դ </t>
  </si>
  <si>
    <t xml:space="preserve"> Ոսկեվանի  մ/դ  սահմ. </t>
  </si>
  <si>
    <t xml:space="preserve"> Կոթիի  մ/դ   սահմ. </t>
  </si>
  <si>
    <t xml:space="preserve"> Հաղթանակի մ/դ</t>
  </si>
  <si>
    <t xml:space="preserve"> Զորականի  մ/դ </t>
  </si>
  <si>
    <t xml:space="preserve"> Ոսկեպարի  մ/դ  սահմ. </t>
  </si>
  <si>
    <t xml:space="preserve"> Պտղավանի   մ/դ   սահմ. </t>
  </si>
  <si>
    <t xml:space="preserve"> Բաղանիսի   մ/դ  սահմ. </t>
  </si>
  <si>
    <t xml:space="preserve"> Դովեղի  մ/դ   սահմ. </t>
  </si>
  <si>
    <t xml:space="preserve"> Դեբեդավանի  մ/դ    սահմ. </t>
  </si>
  <si>
    <t xml:space="preserve"> Խաչարձանի  մ/դ</t>
  </si>
  <si>
    <t xml:space="preserve"> Լուսահովիտի հիմ. դպ սահմ. </t>
  </si>
  <si>
    <t xml:space="preserve"> Աճարկուտի  հիմ. դպ  սահմ. </t>
  </si>
  <si>
    <t xml:space="preserve"> Ակնաղբյուրի  հիմ. դպ   սահմ. </t>
  </si>
  <si>
    <t xml:space="preserve"> Գոշի  հիմ.  դպ.</t>
  </si>
  <si>
    <t xml:space="preserve"> Արծվաբերդի  հիմ.դպ. սահմ. </t>
  </si>
  <si>
    <t xml:space="preserve"> Իծաքար հիմ.դպ</t>
  </si>
  <si>
    <t xml:space="preserve"> Չինչինի մ/դ  սահմ. </t>
  </si>
  <si>
    <t xml:space="preserve"> Չինարի մ/դ   սահմ. </t>
  </si>
  <si>
    <t xml:space="preserve"> Բագրատաշեն  թիվ  2  մ/դ</t>
  </si>
  <si>
    <t xml:space="preserve"> Լճկաձորի  հիմ.  դպ.</t>
  </si>
  <si>
    <t>Դեղձավան հիմ. դպ. սահմ.</t>
  </si>
  <si>
    <t xml:space="preserve"> Բարեկամավանի   մ/դ   սահմ. </t>
  </si>
  <si>
    <t xml:space="preserve"> Ջուջևանի   մ/դ   սահմ. </t>
  </si>
  <si>
    <t xml:space="preserve">     (01. 01. 2024թ. --  30.06.2024թ. ժամանակահատվածի համար)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</si>
</sst>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sz val="8"/>
      <name val="GHEA Grapalat"/>
      <family val="3"/>
    </font>
    <font>
      <sz val="9"/>
      <color indexed="8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sz val="9"/>
      <color rgb="FFFF0000"/>
      <name val="Arial LatArm"/>
      <family val="2"/>
    </font>
    <font>
      <sz val="10"/>
      <color indexed="8"/>
      <name val="MS Sans Serif"/>
      <family val="2"/>
      <charset val="204"/>
    </font>
    <font>
      <sz val="10"/>
      <color rgb="FFFF0000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3" borderId="20" xfId="0" applyFont="1" applyFill="1" applyBorder="1" applyAlignment="1">
      <alignment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2" fillId="3" borderId="8" xfId="0" applyNumberFormat="1" applyFont="1" applyFill="1" applyBorder="1" applyAlignment="1">
      <alignment horizontal="center" vertical="center" wrapText="1"/>
    </xf>
    <xf numFmtId="164" fontId="22" fillId="3" borderId="3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164" fontId="22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5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4" fillId="4" borderId="46" xfId="0" applyFont="1" applyFill="1" applyBorder="1" applyAlignment="1" applyProtection="1">
      <alignment wrapText="1"/>
      <protection locked="0"/>
    </xf>
    <xf numFmtId="164" fontId="26" fillId="0" borderId="46" xfId="0" applyNumberFormat="1" applyFont="1" applyFill="1" applyBorder="1" applyAlignment="1" applyProtection="1">
      <alignment horizontal="center" wrapText="1"/>
      <protection locked="0"/>
    </xf>
    <xf numFmtId="164" fontId="26" fillId="0" borderId="46" xfId="0" applyNumberFormat="1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wrapText="1"/>
      <protection locked="0"/>
    </xf>
    <xf numFmtId="164" fontId="25" fillId="0" borderId="46" xfId="0" applyNumberFormat="1" applyFont="1" applyFill="1" applyBorder="1" applyProtection="1">
      <protection locked="0"/>
    </xf>
    <xf numFmtId="164" fontId="26" fillId="4" borderId="46" xfId="0" applyNumberFormat="1" applyFont="1" applyFill="1" applyBorder="1" applyAlignment="1" applyProtection="1">
      <alignment horizontal="center" wrapText="1"/>
      <protection locked="0"/>
    </xf>
    <xf numFmtId="0" fontId="25" fillId="0" borderId="46" xfId="0" applyFont="1" applyFill="1" applyBorder="1" applyProtection="1">
      <protection locked="0"/>
    </xf>
    <xf numFmtId="0" fontId="25" fillId="4" borderId="46" xfId="0" applyFont="1" applyFill="1" applyBorder="1" applyProtection="1">
      <protection locked="0"/>
    </xf>
    <xf numFmtId="164" fontId="25" fillId="0" borderId="46" xfId="0" applyNumberFormat="1" applyFont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 wrapText="1"/>
      <protection locked="0"/>
    </xf>
    <xf numFmtId="164" fontId="26" fillId="0" borderId="0" xfId="0" applyNumberFormat="1" applyFont="1" applyFill="1" applyProtection="1">
      <protection locked="0"/>
    </xf>
    <xf numFmtId="164" fontId="26" fillId="5" borderId="46" xfId="0" applyNumberFormat="1" applyFont="1" applyFill="1" applyBorder="1" applyAlignment="1" applyProtection="1">
      <alignment horizontal="center"/>
      <protection locked="0"/>
    </xf>
    <xf numFmtId="164" fontId="28" fillId="0" borderId="46" xfId="0" applyNumberFormat="1" applyFont="1" applyFill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6" xfId="0" applyNumberFormat="1" applyFont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 vertical="center"/>
      <protection locked="0"/>
    </xf>
    <xf numFmtId="164" fontId="24" fillId="0" borderId="46" xfId="0" applyNumberFormat="1" applyFont="1" applyBorder="1" applyAlignment="1" applyProtection="1">
      <alignment horizontal="center" vertical="center"/>
      <protection locked="0"/>
    </xf>
    <xf numFmtId="0" fontId="27" fillId="4" borderId="46" xfId="0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Border="1" applyAlignment="1" applyProtection="1">
      <alignment horizontal="center" vertical="center"/>
      <protection locked="0"/>
    </xf>
    <xf numFmtId="0" fontId="29" fillId="4" borderId="46" xfId="0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/>
      <protection locked="0"/>
    </xf>
    <xf numFmtId="164" fontId="25" fillId="4" borderId="46" xfId="0" applyNumberFormat="1" applyFont="1" applyFill="1" applyBorder="1" applyProtection="1">
      <protection locked="0"/>
    </xf>
    <xf numFmtId="1" fontId="26" fillId="0" borderId="46" xfId="0" applyNumberFormat="1" applyFont="1" applyFill="1" applyBorder="1" applyAlignment="1" applyProtection="1">
      <alignment horizontal="center"/>
      <protection locked="0"/>
    </xf>
    <xf numFmtId="164" fontId="29" fillId="4" borderId="46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4" borderId="42" xfId="0" applyFont="1" applyFill="1" applyBorder="1" applyAlignment="1" applyProtection="1">
      <alignment horizontal="center"/>
      <protection locked="0"/>
    </xf>
    <xf numFmtId="0" fontId="1" fillId="2" borderId="42" xfId="0" applyFont="1" applyFill="1" applyBorder="1" applyAlignment="1" applyProtection="1">
      <alignment horizontal="center"/>
      <protection locked="0"/>
    </xf>
    <xf numFmtId="0" fontId="24" fillId="0" borderId="41" xfId="0" applyFont="1" applyBorder="1" applyAlignment="1" applyProtection="1">
      <alignment horizontal="center"/>
      <protection locked="0"/>
    </xf>
    <xf numFmtId="0" fontId="1" fillId="4" borderId="46" xfId="0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26" fillId="4" borderId="46" xfId="0" applyFont="1" applyFill="1" applyBorder="1" applyAlignment="1" applyProtection="1">
      <alignment horizontal="center" wrapText="1"/>
      <protection locked="0"/>
    </xf>
    <xf numFmtId="0" fontId="26" fillId="4" borderId="46" xfId="0" applyFont="1" applyFill="1" applyBorder="1" applyAlignment="1" applyProtection="1">
      <alignment horizontal="center"/>
      <protection locked="0"/>
    </xf>
    <xf numFmtId="164" fontId="30" fillId="4" borderId="42" xfId="0" applyNumberFormat="1" applyFont="1" applyFill="1" applyBorder="1" applyAlignment="1" applyProtection="1">
      <alignment horizontal="center" vertical="center"/>
      <protection locked="0"/>
    </xf>
    <xf numFmtId="164" fontId="30" fillId="4" borderId="42" xfId="0" applyNumberFormat="1" applyFont="1" applyFill="1" applyBorder="1" applyAlignment="1" applyProtection="1">
      <alignment horizontal="center"/>
      <protection locked="0"/>
    </xf>
    <xf numFmtId="164" fontId="30" fillId="4" borderId="46" xfId="0" applyNumberFormat="1" applyFont="1" applyFill="1" applyBorder="1" applyAlignment="1" applyProtection="1">
      <alignment horizontal="center" vertical="center"/>
      <protection locked="0"/>
    </xf>
    <xf numFmtId="164" fontId="30" fillId="4" borderId="46" xfId="0" applyNumberFormat="1" applyFont="1" applyFill="1" applyBorder="1" applyAlignment="1" applyProtection="1">
      <alignment horizontal="center"/>
      <protection locked="0"/>
    </xf>
    <xf numFmtId="164" fontId="30" fillId="6" borderId="46" xfId="0" applyNumberFormat="1" applyFont="1" applyFill="1" applyBorder="1" applyAlignment="1" applyProtection="1">
      <alignment horizontal="center" vertical="center"/>
      <protection locked="0"/>
    </xf>
    <xf numFmtId="164" fontId="30" fillId="6" borderId="46" xfId="0" applyNumberFormat="1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46" xfId="0" applyNumberFormat="1" applyFont="1" applyFill="1" applyBorder="1" applyProtection="1">
      <protection locked="0"/>
    </xf>
    <xf numFmtId="164" fontId="26" fillId="5" borderId="46" xfId="0" applyNumberFormat="1" applyFont="1" applyFill="1" applyBorder="1" applyProtection="1">
      <protection locked="0"/>
    </xf>
    <xf numFmtId="164" fontId="25" fillId="5" borderId="46" xfId="0" applyNumberFormat="1" applyFont="1" applyFill="1" applyBorder="1" applyProtection="1">
      <protection locked="0"/>
    </xf>
    <xf numFmtId="164" fontId="28" fillId="0" borderId="46" xfId="0" applyNumberFormat="1" applyFont="1" applyFill="1" applyBorder="1" applyProtection="1">
      <protection locked="0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hashvetvutyun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01.07..2020%20%20dakan%20hosq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Շեղում"/>
      <sheetName val="Лист1"/>
    </sheetNames>
    <sheetDataSet>
      <sheetData sheetId="0">
        <row r="21">
          <cell r="C21">
            <v>1497.8000000000059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AQ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9"/>
  <sheetViews>
    <sheetView tabSelected="1" zoomScale="85" zoomScaleNormal="85" workbookViewId="0">
      <selection activeCell="C97" sqref="C97"/>
    </sheetView>
  </sheetViews>
  <sheetFormatPr defaultRowHeight="13.5" x14ac:dyDescent="0.25"/>
  <cols>
    <col min="1" max="1" width="4.5703125" style="1" customWidth="1"/>
    <col min="2" max="2" width="34.5703125" style="1" customWidth="1"/>
    <col min="3" max="36" width="26.57031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40" t="s">
        <v>114</v>
      </c>
      <c r="D11" s="140"/>
      <c r="E11" s="140"/>
      <c r="F11" s="140"/>
      <c r="G11" s="140"/>
      <c r="H11" s="140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 x14ac:dyDescent="0.25">
      <c r="A13" s="79" t="s">
        <v>37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6.5" x14ac:dyDescent="0.25">
      <c r="A14" s="77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36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41" t="s">
        <v>11</v>
      </c>
      <c r="B17" s="143" t="s">
        <v>12</v>
      </c>
      <c r="C17" s="145" t="s">
        <v>13</v>
      </c>
      <c r="D17" s="147" t="s">
        <v>14</v>
      </c>
      <c r="E17" s="148"/>
      <c r="F17" s="149"/>
      <c r="G17" s="127" t="s">
        <v>15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53"/>
      <c r="V17" s="134" t="s">
        <v>16</v>
      </c>
      <c r="W17" s="135"/>
      <c r="X17" s="136"/>
      <c r="Y17" s="127" t="s">
        <v>15</v>
      </c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9"/>
    </row>
    <row r="18" spans="1:36" customFormat="1" ht="91.5" customHeight="1" thickBot="1" x14ac:dyDescent="0.3">
      <c r="A18" s="142"/>
      <c r="B18" s="144"/>
      <c r="C18" s="146"/>
      <c r="D18" s="150"/>
      <c r="E18" s="151"/>
      <c r="F18" s="152"/>
      <c r="G18" s="130" t="s">
        <v>17</v>
      </c>
      <c r="H18" s="131"/>
      <c r="I18" s="131"/>
      <c r="J18" s="131" t="s">
        <v>18</v>
      </c>
      <c r="K18" s="131"/>
      <c r="L18" s="131"/>
      <c r="M18" s="131" t="s">
        <v>19</v>
      </c>
      <c r="N18" s="131"/>
      <c r="O18" s="131"/>
      <c r="P18" s="131" t="s">
        <v>20</v>
      </c>
      <c r="Q18" s="131"/>
      <c r="R18" s="131"/>
      <c r="S18" s="131" t="s">
        <v>21</v>
      </c>
      <c r="T18" s="131"/>
      <c r="U18" s="132"/>
      <c r="V18" s="137"/>
      <c r="W18" s="138"/>
      <c r="X18" s="139"/>
      <c r="Y18" s="130" t="s">
        <v>22</v>
      </c>
      <c r="Z18" s="131"/>
      <c r="AA18" s="131"/>
      <c r="AB18" s="131" t="s">
        <v>23</v>
      </c>
      <c r="AC18" s="131"/>
      <c r="AD18" s="131"/>
      <c r="AE18" s="131" t="s">
        <v>24</v>
      </c>
      <c r="AF18" s="131"/>
      <c r="AG18" s="131"/>
      <c r="AH18" s="131" t="s">
        <v>25</v>
      </c>
      <c r="AI18" s="131"/>
      <c r="AJ18" s="133"/>
    </row>
    <row r="19" spans="1:36" customFormat="1" ht="26.25" thickBot="1" x14ac:dyDescent="0.3">
      <c r="A19" s="142"/>
      <c r="B19" s="144"/>
      <c r="C19" s="146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2">
        <v>16</v>
      </c>
      <c r="Q20" s="73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15" x14ac:dyDescent="0.25">
      <c r="A21" s="33">
        <v>1</v>
      </c>
      <c r="B21" s="80" t="s">
        <v>38</v>
      </c>
      <c r="C21" s="88">
        <v>11894.5</v>
      </c>
      <c r="D21" s="44">
        <f>SUM(G21+J21+M21+P21+S21)</f>
        <v>67036.14</v>
      </c>
      <c r="E21" s="45">
        <f>SUM(H21+K21+N21+Q21+T21)</f>
        <v>67036.14</v>
      </c>
      <c r="F21" s="46">
        <f>D21-E21</f>
        <v>0</v>
      </c>
      <c r="G21" s="58">
        <v>456</v>
      </c>
      <c r="H21" s="105">
        <v>456</v>
      </c>
      <c r="I21" s="61">
        <f>G21-H21</f>
        <v>0</v>
      </c>
      <c r="J21" s="86"/>
      <c r="K21" s="86"/>
      <c r="L21" s="61">
        <f>J21-K21</f>
        <v>0</v>
      </c>
      <c r="M21" s="86">
        <v>53.2</v>
      </c>
      <c r="N21" s="86">
        <v>53.2</v>
      </c>
      <c r="O21" s="61">
        <f>M21-N21</f>
        <v>0</v>
      </c>
      <c r="P21" s="83">
        <v>66424.600000000006</v>
      </c>
      <c r="Q21" s="81">
        <v>66424.600000000006</v>
      </c>
      <c r="R21" s="61">
        <f>P21-Q21</f>
        <v>0</v>
      </c>
      <c r="S21" s="116">
        <v>102.34</v>
      </c>
      <c r="T21" s="117">
        <v>102.34</v>
      </c>
      <c r="U21" s="76">
        <f>S21-T21</f>
        <v>0</v>
      </c>
      <c r="V21" s="44">
        <f>SUM(Y21+AB21+AE21+AH21)</f>
        <v>78828.3</v>
      </c>
      <c r="W21" s="45">
        <f t="shared" ref="W21" si="0">SUM(Z21+AC21+AF21+AI21)</f>
        <v>70585.2</v>
      </c>
      <c r="X21" s="46">
        <f>V21-W21</f>
        <v>8243.1000000000058</v>
      </c>
      <c r="Y21" s="81">
        <v>65509.2</v>
      </c>
      <c r="Z21" s="93">
        <v>63648.74</v>
      </c>
      <c r="AA21" s="45">
        <f>Y21-Z21</f>
        <v>1860.4599999999991</v>
      </c>
      <c r="AB21" s="123">
        <v>13265.900000000009</v>
      </c>
      <c r="AC21" s="90">
        <v>6883.26</v>
      </c>
      <c r="AD21" s="45">
        <f>AB21-AC21</f>
        <v>6382.6400000000085</v>
      </c>
      <c r="AE21" s="86">
        <v>53.2</v>
      </c>
      <c r="AF21" s="93">
        <v>53.2</v>
      </c>
      <c r="AG21" s="45">
        <f>AE21-AF21</f>
        <v>0</v>
      </c>
      <c r="AH21" s="86">
        <v>0</v>
      </c>
      <c r="AI21" s="86">
        <v>0</v>
      </c>
      <c r="AJ21" s="46">
        <f>AH21-AI21</f>
        <v>0</v>
      </c>
    </row>
    <row r="22" spans="1:36" x14ac:dyDescent="0.25">
      <c r="A22" s="33">
        <v>2</v>
      </c>
      <c r="B22" s="80" t="s">
        <v>39</v>
      </c>
      <c r="C22" s="88">
        <v>10434.9</v>
      </c>
      <c r="D22" s="55">
        <f t="shared" ref="D22:D85" si="1">SUM(G22+J22+M22+P22+S22)</f>
        <v>56389.5</v>
      </c>
      <c r="E22" s="56">
        <f t="shared" ref="E22:E85" si="2">SUM(H22+K22+N22+Q22+T22)</f>
        <v>56389.5</v>
      </c>
      <c r="F22" s="57">
        <f t="shared" ref="F22:F85" si="3">D22-E22</f>
        <v>0</v>
      </c>
      <c r="G22" s="59">
        <v>658</v>
      </c>
      <c r="H22" s="106">
        <v>658</v>
      </c>
      <c r="I22" s="62">
        <f t="shared" ref="I22:I85" si="4">G22-H22</f>
        <v>0</v>
      </c>
      <c r="J22" s="86"/>
      <c r="K22" s="86"/>
      <c r="L22" s="62">
        <f t="shared" ref="L22:L85" si="5">J22-K22</f>
        <v>0</v>
      </c>
      <c r="M22" s="86">
        <v>121.9</v>
      </c>
      <c r="N22" s="86">
        <v>121.9</v>
      </c>
      <c r="O22" s="62">
        <f t="shared" ref="O22:O85" si="6">M22-N22</f>
        <v>0</v>
      </c>
      <c r="P22" s="81">
        <v>55609.599999999999</v>
      </c>
      <c r="Q22" s="81">
        <v>55609.599999999999</v>
      </c>
      <c r="R22" s="62">
        <f t="shared" ref="R22:R85" si="7">P22-Q22</f>
        <v>0</v>
      </c>
      <c r="S22" s="118"/>
      <c r="T22" s="119"/>
      <c r="U22" s="64">
        <f t="shared" ref="U22:U85" si="8">S22-T22</f>
        <v>0</v>
      </c>
      <c r="V22" s="55">
        <f t="shared" ref="V22:V85" si="9">SUM(Y22+AB22+AE22+AH22)</f>
        <v>66824.399999999994</v>
      </c>
      <c r="W22" s="56">
        <f t="shared" ref="W22:W85" si="10">SUM(Z22+AC22+AF22+AI22)</f>
        <v>60999.780000000006</v>
      </c>
      <c r="X22" s="57">
        <f t="shared" ref="X22:X85" si="11">V22-W22</f>
        <v>5824.6199999999881</v>
      </c>
      <c r="Y22" s="81">
        <v>54925.4</v>
      </c>
      <c r="Z22" s="93">
        <v>54751.83</v>
      </c>
      <c r="AA22" s="56">
        <f t="shared" ref="AA22:AA85" si="12">Y22-Z22</f>
        <v>173.56999999999971</v>
      </c>
      <c r="AB22" s="123">
        <v>11777.099999999999</v>
      </c>
      <c r="AC22" s="82">
        <v>6126.05</v>
      </c>
      <c r="AD22" s="56">
        <f t="shared" ref="AD22:AD85" si="13">AB22-AC22</f>
        <v>5651.0499999999984</v>
      </c>
      <c r="AE22" s="86">
        <v>121.9</v>
      </c>
      <c r="AF22" s="93">
        <v>121.9</v>
      </c>
      <c r="AG22" s="56">
        <f t="shared" ref="AG22:AG85" si="14">AE22-AF22</f>
        <v>0</v>
      </c>
      <c r="AH22" s="86">
        <v>0</v>
      </c>
      <c r="AI22" s="86">
        <v>0</v>
      </c>
      <c r="AJ22" s="57">
        <f t="shared" ref="AJ22:AJ85" si="15">AH22-AI22</f>
        <v>0</v>
      </c>
    </row>
    <row r="23" spans="1:36" x14ac:dyDescent="0.25">
      <c r="A23" s="33">
        <v>3</v>
      </c>
      <c r="B23" s="80" t="s">
        <v>40</v>
      </c>
      <c r="C23" s="88">
        <v>8596.8000000000011</v>
      </c>
      <c r="D23" s="55">
        <f t="shared" si="1"/>
        <v>54280.999999999993</v>
      </c>
      <c r="E23" s="56">
        <f t="shared" si="2"/>
        <v>54236.999999999993</v>
      </c>
      <c r="F23" s="57">
        <f t="shared" si="3"/>
        <v>44</v>
      </c>
      <c r="G23" s="59">
        <v>2991.2</v>
      </c>
      <c r="H23" s="106">
        <v>2947.2</v>
      </c>
      <c r="I23" s="62">
        <f t="shared" si="4"/>
        <v>44</v>
      </c>
      <c r="J23" s="86"/>
      <c r="K23" s="86"/>
      <c r="L23" s="62">
        <f t="shared" si="5"/>
        <v>0</v>
      </c>
      <c r="M23" s="86">
        <v>129</v>
      </c>
      <c r="N23" s="86">
        <v>129</v>
      </c>
      <c r="O23" s="62">
        <f t="shared" si="6"/>
        <v>0</v>
      </c>
      <c r="P23" s="83">
        <v>51101.399999999994</v>
      </c>
      <c r="Q23" s="81">
        <v>51101.399999999994</v>
      </c>
      <c r="R23" s="62">
        <f t="shared" si="7"/>
        <v>0</v>
      </c>
      <c r="S23" s="118">
        <v>59.4</v>
      </c>
      <c r="T23" s="119">
        <v>59.4</v>
      </c>
      <c r="U23" s="64">
        <f t="shared" si="8"/>
        <v>0</v>
      </c>
      <c r="V23" s="55">
        <f t="shared" si="9"/>
        <v>62818.399999999994</v>
      </c>
      <c r="W23" s="56">
        <f t="shared" si="10"/>
        <v>53120.5</v>
      </c>
      <c r="X23" s="57">
        <f t="shared" si="11"/>
        <v>9697.8999999999942</v>
      </c>
      <c r="Y23" s="81">
        <v>50199.399999999994</v>
      </c>
      <c r="Z23" s="93">
        <v>45532.13</v>
      </c>
      <c r="AA23" s="56">
        <f t="shared" si="12"/>
        <v>4667.2699999999968</v>
      </c>
      <c r="AB23" s="123">
        <v>12490</v>
      </c>
      <c r="AC23" s="82">
        <v>7459.37</v>
      </c>
      <c r="AD23" s="56">
        <f t="shared" si="13"/>
        <v>5030.63</v>
      </c>
      <c r="AE23" s="86">
        <v>129</v>
      </c>
      <c r="AF23" s="93">
        <v>129</v>
      </c>
      <c r="AG23" s="56">
        <f t="shared" si="14"/>
        <v>0</v>
      </c>
      <c r="AH23" s="86">
        <v>0</v>
      </c>
      <c r="AI23" s="86">
        <v>0</v>
      </c>
      <c r="AJ23" s="57">
        <f t="shared" si="15"/>
        <v>0</v>
      </c>
    </row>
    <row r="24" spans="1:36" x14ac:dyDescent="0.25">
      <c r="A24" s="33">
        <v>4</v>
      </c>
      <c r="B24" s="80" t="s">
        <v>41</v>
      </c>
      <c r="C24" s="88">
        <v>11528.3</v>
      </c>
      <c r="D24" s="55">
        <f t="shared" si="1"/>
        <v>79673.36</v>
      </c>
      <c r="E24" s="56">
        <f t="shared" si="2"/>
        <v>79673.36</v>
      </c>
      <c r="F24" s="57">
        <f t="shared" si="3"/>
        <v>0</v>
      </c>
      <c r="G24" s="59">
        <v>2246.4</v>
      </c>
      <c r="H24" s="106">
        <v>2246.4</v>
      </c>
      <c r="I24" s="62">
        <f t="shared" si="4"/>
        <v>0</v>
      </c>
      <c r="J24" s="86"/>
      <c r="K24" s="86"/>
      <c r="L24" s="62">
        <f t="shared" si="5"/>
        <v>0</v>
      </c>
      <c r="M24" s="86">
        <v>21.6</v>
      </c>
      <c r="N24" s="86">
        <v>21.6</v>
      </c>
      <c r="O24" s="62">
        <f t="shared" si="6"/>
        <v>0</v>
      </c>
      <c r="P24" s="83">
        <v>77343.600000000006</v>
      </c>
      <c r="Q24" s="81">
        <v>77343.600000000006</v>
      </c>
      <c r="R24" s="62">
        <f t="shared" si="7"/>
        <v>0</v>
      </c>
      <c r="S24" s="118">
        <v>61.76</v>
      </c>
      <c r="T24" s="119">
        <v>61.76</v>
      </c>
      <c r="U24" s="64">
        <f t="shared" si="8"/>
        <v>0</v>
      </c>
      <c r="V24" s="55">
        <f t="shared" si="9"/>
        <v>91139.900000000009</v>
      </c>
      <c r="W24" s="56">
        <f t="shared" si="10"/>
        <v>87883.35</v>
      </c>
      <c r="X24" s="57">
        <f t="shared" si="11"/>
        <v>3256.5500000000029</v>
      </c>
      <c r="Y24" s="81">
        <v>79118.199999999983</v>
      </c>
      <c r="Z24" s="93">
        <v>78865.02</v>
      </c>
      <c r="AA24" s="56">
        <f t="shared" si="12"/>
        <v>253.17999999997846</v>
      </c>
      <c r="AB24" s="123">
        <v>12000.10000000002</v>
      </c>
      <c r="AC24" s="82">
        <v>8996.73</v>
      </c>
      <c r="AD24" s="56">
        <f t="shared" si="13"/>
        <v>3003.3700000000208</v>
      </c>
      <c r="AE24" s="86">
        <v>21.6</v>
      </c>
      <c r="AF24" s="93">
        <v>21.6</v>
      </c>
      <c r="AG24" s="56">
        <f t="shared" si="14"/>
        <v>0</v>
      </c>
      <c r="AH24" s="86">
        <v>0</v>
      </c>
      <c r="AI24" s="86">
        <v>0</v>
      </c>
      <c r="AJ24" s="57">
        <f t="shared" si="15"/>
        <v>0</v>
      </c>
    </row>
    <row r="25" spans="1:36" x14ac:dyDescent="0.25">
      <c r="A25" s="33">
        <v>5</v>
      </c>
      <c r="B25" s="80" t="s">
        <v>42</v>
      </c>
      <c r="C25" s="88">
        <v>19764.7</v>
      </c>
      <c r="D25" s="55">
        <f t="shared" si="1"/>
        <v>28511.600000000002</v>
      </c>
      <c r="E25" s="56">
        <f t="shared" si="2"/>
        <v>28511.600000000002</v>
      </c>
      <c r="F25" s="57">
        <f t="shared" si="3"/>
        <v>0</v>
      </c>
      <c r="G25" s="59">
        <v>4027.9</v>
      </c>
      <c r="H25" s="106">
        <v>4027.9</v>
      </c>
      <c r="I25" s="62">
        <f t="shared" si="4"/>
        <v>0</v>
      </c>
      <c r="J25" s="86"/>
      <c r="K25" s="86"/>
      <c r="L25" s="62">
        <f t="shared" si="5"/>
        <v>0</v>
      </c>
      <c r="M25" s="86">
        <v>37.799999999999997</v>
      </c>
      <c r="N25" s="86">
        <v>37.799999999999997</v>
      </c>
      <c r="O25" s="62">
        <f t="shared" si="6"/>
        <v>0</v>
      </c>
      <c r="P25" s="83">
        <v>24445.9</v>
      </c>
      <c r="Q25" s="81">
        <v>24445.9</v>
      </c>
      <c r="R25" s="62">
        <f t="shared" si="7"/>
        <v>0</v>
      </c>
      <c r="S25" s="118"/>
      <c r="T25" s="119"/>
      <c r="U25" s="64">
        <f t="shared" si="8"/>
        <v>0</v>
      </c>
      <c r="V25" s="55">
        <f t="shared" si="9"/>
        <v>48276.30000000001</v>
      </c>
      <c r="W25" s="56">
        <f t="shared" si="10"/>
        <v>25269.139999999996</v>
      </c>
      <c r="X25" s="57">
        <f t="shared" si="11"/>
        <v>23007.160000000014</v>
      </c>
      <c r="Y25" s="81">
        <v>36991.599999999999</v>
      </c>
      <c r="Z25" s="93">
        <v>24469.17</v>
      </c>
      <c r="AA25" s="56">
        <f t="shared" si="12"/>
        <v>12522.43</v>
      </c>
      <c r="AB25" s="123">
        <v>11246.900000000009</v>
      </c>
      <c r="AC25" s="82">
        <v>762.17</v>
      </c>
      <c r="AD25" s="56">
        <f t="shared" si="13"/>
        <v>10484.730000000009</v>
      </c>
      <c r="AE25" s="86">
        <v>37.799999999999997</v>
      </c>
      <c r="AF25" s="93">
        <v>37.799999999999997</v>
      </c>
      <c r="AG25" s="56">
        <f t="shared" si="14"/>
        <v>0</v>
      </c>
      <c r="AH25" s="86">
        <v>0</v>
      </c>
      <c r="AI25" s="86">
        <v>0</v>
      </c>
      <c r="AJ25" s="57">
        <f t="shared" si="15"/>
        <v>0</v>
      </c>
    </row>
    <row r="26" spans="1:36" x14ac:dyDescent="0.25">
      <c r="A26" s="33">
        <v>6</v>
      </c>
      <c r="B26" s="80" t="s">
        <v>43</v>
      </c>
      <c r="C26" s="88">
        <v>6961.9</v>
      </c>
      <c r="D26" s="55">
        <f t="shared" si="1"/>
        <v>60531.399999999994</v>
      </c>
      <c r="E26" s="56">
        <f t="shared" si="2"/>
        <v>60531.399999999994</v>
      </c>
      <c r="F26" s="57">
        <f t="shared" si="3"/>
        <v>0</v>
      </c>
      <c r="G26" s="59">
        <v>1717.8999999999999</v>
      </c>
      <c r="H26" s="106">
        <v>1717.9</v>
      </c>
      <c r="I26" s="62">
        <f t="shared" si="4"/>
        <v>0</v>
      </c>
      <c r="J26" s="86"/>
      <c r="K26" s="86"/>
      <c r="L26" s="62">
        <f t="shared" si="5"/>
        <v>0</v>
      </c>
      <c r="M26" s="86">
        <v>195.8</v>
      </c>
      <c r="N26" s="86">
        <v>195.8</v>
      </c>
      <c r="O26" s="62">
        <f t="shared" si="6"/>
        <v>0</v>
      </c>
      <c r="P26" s="83">
        <v>58617.7</v>
      </c>
      <c r="Q26" s="81">
        <v>58617.7</v>
      </c>
      <c r="R26" s="62">
        <f t="shared" si="7"/>
        <v>0</v>
      </c>
      <c r="S26" s="118"/>
      <c r="T26" s="119"/>
      <c r="U26" s="64">
        <f t="shared" si="8"/>
        <v>0</v>
      </c>
      <c r="V26" s="55">
        <f t="shared" si="9"/>
        <v>67493.3</v>
      </c>
      <c r="W26" s="56">
        <f t="shared" si="10"/>
        <v>59393.810000000005</v>
      </c>
      <c r="X26" s="57">
        <f t="shared" si="11"/>
        <v>8099.489999999998</v>
      </c>
      <c r="Y26" s="81">
        <v>60582.500000000007</v>
      </c>
      <c r="Z26" s="93">
        <v>55083.96</v>
      </c>
      <c r="AA26" s="56">
        <f t="shared" si="12"/>
        <v>5498.5400000000081</v>
      </c>
      <c r="AB26" s="123">
        <v>6714.9999999999854</v>
      </c>
      <c r="AC26" s="82">
        <v>4114.05</v>
      </c>
      <c r="AD26" s="56">
        <f t="shared" si="13"/>
        <v>2600.9499999999853</v>
      </c>
      <c r="AE26" s="86">
        <v>195.8</v>
      </c>
      <c r="AF26" s="93">
        <v>195.8</v>
      </c>
      <c r="AG26" s="56">
        <f t="shared" si="14"/>
        <v>0</v>
      </c>
      <c r="AH26" s="86">
        <v>0</v>
      </c>
      <c r="AI26" s="86">
        <v>0</v>
      </c>
      <c r="AJ26" s="57">
        <f t="shared" si="15"/>
        <v>0</v>
      </c>
    </row>
    <row r="27" spans="1:36" x14ac:dyDescent="0.25">
      <c r="A27" s="33">
        <v>7</v>
      </c>
      <c r="B27" s="80" t="s">
        <v>44</v>
      </c>
      <c r="C27" s="88">
        <v>3309.1</v>
      </c>
      <c r="D27" s="55">
        <f t="shared" si="1"/>
        <v>39937.200000000004</v>
      </c>
      <c r="E27" s="56">
        <f>SUM(H27+K27+N27+Q27+T27)</f>
        <v>39937.200000000004</v>
      </c>
      <c r="F27" s="57">
        <f>D27-E27</f>
        <v>0</v>
      </c>
      <c r="G27" s="59">
        <v>738.4</v>
      </c>
      <c r="H27" s="106">
        <v>738.4</v>
      </c>
      <c r="I27" s="62">
        <f t="shared" si="4"/>
        <v>0</v>
      </c>
      <c r="J27" s="86"/>
      <c r="K27" s="86"/>
      <c r="L27" s="62">
        <f>J27-K27</f>
        <v>0</v>
      </c>
      <c r="M27" s="86"/>
      <c r="N27" s="86"/>
      <c r="O27" s="62">
        <f t="shared" si="6"/>
        <v>0</v>
      </c>
      <c r="P27" s="83">
        <v>39198.800000000003</v>
      </c>
      <c r="Q27" s="81">
        <v>39198.800000000003</v>
      </c>
      <c r="R27" s="62">
        <f t="shared" si="7"/>
        <v>0</v>
      </c>
      <c r="S27" s="118"/>
      <c r="T27" s="119"/>
      <c r="U27" s="64">
        <f t="shared" si="8"/>
        <v>0</v>
      </c>
      <c r="V27" s="55">
        <f t="shared" si="9"/>
        <v>43246.3</v>
      </c>
      <c r="W27" s="56">
        <f t="shared" si="10"/>
        <v>40148.949999999997</v>
      </c>
      <c r="X27" s="57">
        <f t="shared" si="11"/>
        <v>3097.3500000000058</v>
      </c>
      <c r="Y27" s="81">
        <v>38526.300000000003</v>
      </c>
      <c r="Z27" s="93">
        <v>36477.129999999997</v>
      </c>
      <c r="AA27" s="56">
        <f t="shared" si="12"/>
        <v>2049.1700000000055</v>
      </c>
      <c r="AB27" s="123">
        <v>4720</v>
      </c>
      <c r="AC27" s="82">
        <v>3671.82</v>
      </c>
      <c r="AD27" s="56">
        <f t="shared" si="13"/>
        <v>1048.1799999999998</v>
      </c>
      <c r="AE27" s="86"/>
      <c r="AF27" s="93"/>
      <c r="AG27" s="56">
        <f t="shared" si="14"/>
        <v>0</v>
      </c>
      <c r="AH27" s="86">
        <v>0</v>
      </c>
      <c r="AI27" s="86">
        <v>0</v>
      </c>
      <c r="AJ27" s="57">
        <f t="shared" si="15"/>
        <v>0</v>
      </c>
    </row>
    <row r="28" spans="1:36" x14ac:dyDescent="0.25">
      <c r="A28" s="33">
        <v>8</v>
      </c>
      <c r="B28" s="80" t="s">
        <v>45</v>
      </c>
      <c r="C28" s="88">
        <v>2847.8</v>
      </c>
      <c r="D28" s="55">
        <f t="shared" si="1"/>
        <v>30716.6</v>
      </c>
      <c r="E28" s="56">
        <f>SUM(H28+K28+N28+Q28+T28)</f>
        <v>30716.6</v>
      </c>
      <c r="F28" s="57">
        <f t="shared" si="3"/>
        <v>0</v>
      </c>
      <c r="G28" s="59">
        <v>1752.9</v>
      </c>
      <c r="H28" s="106">
        <v>1752.9</v>
      </c>
      <c r="I28" s="62">
        <f t="shared" si="4"/>
        <v>0</v>
      </c>
      <c r="J28" s="86"/>
      <c r="K28" s="86"/>
      <c r="L28" s="62">
        <f>J28-K28</f>
        <v>0</v>
      </c>
      <c r="M28" s="86">
        <v>220.8</v>
      </c>
      <c r="N28" s="86">
        <v>220.8</v>
      </c>
      <c r="O28" s="62">
        <f t="shared" si="6"/>
        <v>0</v>
      </c>
      <c r="P28" s="83">
        <v>28742.899999999998</v>
      </c>
      <c r="Q28" s="83">
        <v>28742.899999999998</v>
      </c>
      <c r="R28" s="62">
        <f t="shared" si="7"/>
        <v>0</v>
      </c>
      <c r="S28" s="120"/>
      <c r="T28" s="121"/>
      <c r="U28" s="64">
        <f t="shared" si="8"/>
        <v>0</v>
      </c>
      <c r="V28" s="55">
        <f t="shared" si="9"/>
        <v>33684</v>
      </c>
      <c r="W28" s="56">
        <f t="shared" si="10"/>
        <v>26287.279999999999</v>
      </c>
      <c r="X28" s="57">
        <f t="shared" si="11"/>
        <v>7396.7200000000012</v>
      </c>
      <c r="Y28" s="81">
        <v>28311.7</v>
      </c>
      <c r="Z28" s="89">
        <v>24239.57</v>
      </c>
      <c r="AA28" s="56">
        <f t="shared" si="12"/>
        <v>4072.130000000001</v>
      </c>
      <c r="AB28" s="123">
        <v>5151.4999999999982</v>
      </c>
      <c r="AC28" s="82">
        <v>1826.91</v>
      </c>
      <c r="AD28" s="56">
        <f t="shared" si="13"/>
        <v>3324.5899999999983</v>
      </c>
      <c r="AE28" s="86">
        <v>220.8</v>
      </c>
      <c r="AF28" s="93">
        <v>220.8</v>
      </c>
      <c r="AG28" s="56">
        <f t="shared" si="14"/>
        <v>0</v>
      </c>
      <c r="AH28" s="86">
        <v>0</v>
      </c>
      <c r="AI28" s="86">
        <v>0</v>
      </c>
      <c r="AJ28" s="57">
        <f t="shared" si="15"/>
        <v>0</v>
      </c>
    </row>
    <row r="29" spans="1:36" x14ac:dyDescent="0.25">
      <c r="A29" s="33">
        <v>9</v>
      </c>
      <c r="B29" s="80" t="s">
        <v>46</v>
      </c>
      <c r="C29" s="88">
        <v>3321.7</v>
      </c>
      <c r="D29" s="55">
        <f t="shared" si="1"/>
        <v>59646.499999999993</v>
      </c>
      <c r="E29" s="56">
        <f t="shared" si="2"/>
        <v>59646.499999999993</v>
      </c>
      <c r="F29" s="57">
        <f t="shared" si="3"/>
        <v>0</v>
      </c>
      <c r="G29" s="59">
        <v>2695.3</v>
      </c>
      <c r="H29" s="107">
        <v>2695.3</v>
      </c>
      <c r="I29" s="62">
        <f t="shared" si="4"/>
        <v>0</v>
      </c>
      <c r="J29" s="86"/>
      <c r="K29" s="86"/>
      <c r="L29" s="62">
        <f t="shared" si="5"/>
        <v>0</v>
      </c>
      <c r="M29" s="86">
        <v>579.29999999999995</v>
      </c>
      <c r="N29" s="86">
        <v>579.29999999999995</v>
      </c>
      <c r="O29" s="62">
        <f t="shared" si="6"/>
        <v>0</v>
      </c>
      <c r="P29" s="83">
        <v>56371.899999999994</v>
      </c>
      <c r="Q29" s="81">
        <v>56371.899999999994</v>
      </c>
      <c r="R29" s="62">
        <f t="shared" si="7"/>
        <v>0</v>
      </c>
      <c r="S29" s="118"/>
      <c r="T29" s="119"/>
      <c r="U29" s="64">
        <f t="shared" si="8"/>
        <v>0</v>
      </c>
      <c r="V29" s="55">
        <f t="shared" si="9"/>
        <v>62968.2</v>
      </c>
      <c r="W29" s="56">
        <f t="shared" si="10"/>
        <v>57382.720000000001</v>
      </c>
      <c r="X29" s="57">
        <f t="shared" si="11"/>
        <v>5585.4799999999959</v>
      </c>
      <c r="Y29" s="81">
        <v>56403.3</v>
      </c>
      <c r="Z29" s="93">
        <v>51125.18</v>
      </c>
      <c r="AA29" s="56">
        <f t="shared" si="12"/>
        <v>5278.1200000000026</v>
      </c>
      <c r="AB29" s="123">
        <v>5985.5999999999913</v>
      </c>
      <c r="AC29" s="82">
        <v>5678.24</v>
      </c>
      <c r="AD29" s="56">
        <f t="shared" si="13"/>
        <v>307.35999999999149</v>
      </c>
      <c r="AE29" s="86">
        <v>579.29999999999995</v>
      </c>
      <c r="AF29" s="93">
        <v>579.29999999999995</v>
      </c>
      <c r="AG29" s="56">
        <f t="shared" si="14"/>
        <v>0</v>
      </c>
      <c r="AH29" s="86">
        <v>0</v>
      </c>
      <c r="AI29" s="86">
        <v>0</v>
      </c>
      <c r="AJ29" s="57">
        <f t="shared" si="15"/>
        <v>0</v>
      </c>
    </row>
    <row r="30" spans="1:36" x14ac:dyDescent="0.25">
      <c r="A30" s="33">
        <v>10</v>
      </c>
      <c r="B30" s="80" t="s">
        <v>47</v>
      </c>
      <c r="C30" s="88">
        <v>12216.7</v>
      </c>
      <c r="D30" s="55">
        <f t="shared" si="1"/>
        <v>74483.8</v>
      </c>
      <c r="E30" s="56">
        <f t="shared" si="2"/>
        <v>74483.8</v>
      </c>
      <c r="F30" s="57">
        <f t="shared" si="3"/>
        <v>0</v>
      </c>
      <c r="G30" s="59">
        <v>4598.8999999999996</v>
      </c>
      <c r="H30" s="106">
        <v>4598.8999999999996</v>
      </c>
      <c r="I30" s="62">
        <f t="shared" si="4"/>
        <v>0</v>
      </c>
      <c r="J30" s="86"/>
      <c r="K30" s="86"/>
      <c r="L30" s="62">
        <f t="shared" si="5"/>
        <v>0</v>
      </c>
      <c r="M30" s="86">
        <v>99.2</v>
      </c>
      <c r="N30" s="86">
        <v>99.2</v>
      </c>
      <c r="O30" s="62">
        <f t="shared" si="6"/>
        <v>0</v>
      </c>
      <c r="P30" s="83">
        <v>69785.7</v>
      </c>
      <c r="Q30" s="81">
        <v>69785.7</v>
      </c>
      <c r="R30" s="62">
        <f t="shared" si="7"/>
        <v>0</v>
      </c>
      <c r="S30" s="118"/>
      <c r="T30" s="119"/>
      <c r="U30" s="64">
        <f t="shared" si="8"/>
        <v>0</v>
      </c>
      <c r="V30" s="55">
        <f t="shared" si="9"/>
        <v>86700.499999999985</v>
      </c>
      <c r="W30" s="56">
        <f t="shared" si="10"/>
        <v>72614.58</v>
      </c>
      <c r="X30" s="57">
        <f t="shared" si="11"/>
        <v>14085.919999999984</v>
      </c>
      <c r="Y30" s="81">
        <v>69049.299999999988</v>
      </c>
      <c r="Z30" s="93">
        <v>64326.46</v>
      </c>
      <c r="AA30" s="56">
        <f t="shared" si="12"/>
        <v>4722.8399999999892</v>
      </c>
      <c r="AB30" s="123">
        <v>17552</v>
      </c>
      <c r="AC30" s="82">
        <v>8188.92</v>
      </c>
      <c r="AD30" s="56">
        <f t="shared" si="13"/>
        <v>9363.08</v>
      </c>
      <c r="AE30" s="86">
        <v>99.2</v>
      </c>
      <c r="AF30" s="93">
        <v>99.2</v>
      </c>
      <c r="AG30" s="56">
        <f t="shared" si="14"/>
        <v>0</v>
      </c>
      <c r="AH30" s="86">
        <v>0</v>
      </c>
      <c r="AI30" s="86">
        <v>0</v>
      </c>
      <c r="AJ30" s="57">
        <f t="shared" si="15"/>
        <v>0</v>
      </c>
    </row>
    <row r="31" spans="1:36" x14ac:dyDescent="0.25">
      <c r="A31" s="33">
        <v>11</v>
      </c>
      <c r="B31" s="80" t="s">
        <v>48</v>
      </c>
      <c r="C31" s="88">
        <v>2624.5</v>
      </c>
      <c r="D31" s="55">
        <f t="shared" si="1"/>
        <v>49616.950000000004</v>
      </c>
      <c r="E31" s="56">
        <f t="shared" si="2"/>
        <v>49616.950000000004</v>
      </c>
      <c r="F31" s="57">
        <f t="shared" si="3"/>
        <v>0</v>
      </c>
      <c r="G31" s="59">
        <v>960.2</v>
      </c>
      <c r="H31" s="106">
        <v>960.2</v>
      </c>
      <c r="I31" s="62">
        <f t="shared" si="4"/>
        <v>0</v>
      </c>
      <c r="J31" s="86"/>
      <c r="K31" s="86"/>
      <c r="L31" s="62">
        <f t="shared" si="5"/>
        <v>0</v>
      </c>
      <c r="M31" s="86">
        <v>62.8</v>
      </c>
      <c r="N31" s="86">
        <v>62.8</v>
      </c>
      <c r="O31" s="62">
        <f t="shared" si="6"/>
        <v>0</v>
      </c>
      <c r="P31" s="83">
        <v>48590.400000000001</v>
      </c>
      <c r="Q31" s="81">
        <v>48590.400000000001</v>
      </c>
      <c r="R31" s="62">
        <f t="shared" si="7"/>
        <v>0</v>
      </c>
      <c r="S31" s="118">
        <v>3.55</v>
      </c>
      <c r="T31" s="119">
        <v>3.55</v>
      </c>
      <c r="U31" s="64">
        <f t="shared" si="8"/>
        <v>0</v>
      </c>
      <c r="V31" s="55">
        <f t="shared" si="9"/>
        <v>52237.9</v>
      </c>
      <c r="W31" s="56">
        <f t="shared" si="10"/>
        <v>47394.33</v>
      </c>
      <c r="X31" s="57">
        <f t="shared" si="11"/>
        <v>4843.57</v>
      </c>
      <c r="Y31" s="81">
        <v>45166.5</v>
      </c>
      <c r="Z31" s="93">
        <v>43091.13</v>
      </c>
      <c r="AA31" s="56">
        <f t="shared" si="12"/>
        <v>2075.3700000000026</v>
      </c>
      <c r="AB31" s="123">
        <v>7008.5999999999985</v>
      </c>
      <c r="AC31" s="82">
        <v>4240.3999999999996</v>
      </c>
      <c r="AD31" s="56">
        <f t="shared" si="13"/>
        <v>2768.1999999999989</v>
      </c>
      <c r="AE31" s="86">
        <v>62.8</v>
      </c>
      <c r="AF31" s="93">
        <v>62.8</v>
      </c>
      <c r="AG31" s="56">
        <f t="shared" si="14"/>
        <v>0</v>
      </c>
      <c r="AH31" s="86">
        <v>0</v>
      </c>
      <c r="AI31" s="86">
        <v>0</v>
      </c>
      <c r="AJ31" s="57">
        <f t="shared" si="15"/>
        <v>0</v>
      </c>
    </row>
    <row r="32" spans="1:36" x14ac:dyDescent="0.25">
      <c r="A32" s="33">
        <v>12</v>
      </c>
      <c r="B32" s="80" t="s">
        <v>49</v>
      </c>
      <c r="C32" s="88">
        <v>469.1</v>
      </c>
      <c r="D32" s="55">
        <f t="shared" si="1"/>
        <v>44743</v>
      </c>
      <c r="E32" s="56">
        <f t="shared" si="2"/>
        <v>44743</v>
      </c>
      <c r="F32" s="57">
        <f t="shared" si="3"/>
        <v>0</v>
      </c>
      <c r="G32" s="59">
        <v>1577.1</v>
      </c>
      <c r="H32" s="106">
        <v>1577.1</v>
      </c>
      <c r="I32" s="62">
        <f t="shared" si="4"/>
        <v>0</v>
      </c>
      <c r="J32" s="86"/>
      <c r="K32" s="86"/>
      <c r="L32" s="62">
        <f t="shared" si="5"/>
        <v>0</v>
      </c>
      <c r="M32" s="86">
        <v>78.400000000000006</v>
      </c>
      <c r="N32" s="86">
        <v>78.400000000000006</v>
      </c>
      <c r="O32" s="62">
        <f t="shared" si="6"/>
        <v>0</v>
      </c>
      <c r="P32" s="83">
        <v>43087.5</v>
      </c>
      <c r="Q32" s="81">
        <v>43087.5</v>
      </c>
      <c r="R32" s="62">
        <f t="shared" si="7"/>
        <v>0</v>
      </c>
      <c r="S32" s="118"/>
      <c r="T32" s="119"/>
      <c r="U32" s="64">
        <f t="shared" si="8"/>
        <v>0</v>
      </c>
      <c r="V32" s="55">
        <f t="shared" si="9"/>
        <v>45212.1</v>
      </c>
      <c r="W32" s="56">
        <f t="shared" si="10"/>
        <v>43710.69</v>
      </c>
      <c r="X32" s="57">
        <f t="shared" si="11"/>
        <v>1501.4099999999962</v>
      </c>
      <c r="Y32" s="81">
        <v>40099.1</v>
      </c>
      <c r="Z32" s="93">
        <v>39322.51</v>
      </c>
      <c r="AA32" s="56">
        <f t="shared" si="12"/>
        <v>776.58999999999651</v>
      </c>
      <c r="AB32" s="123">
        <v>5034.5999999999985</v>
      </c>
      <c r="AC32" s="82">
        <v>4309.78</v>
      </c>
      <c r="AD32" s="56">
        <f t="shared" si="13"/>
        <v>724.8199999999988</v>
      </c>
      <c r="AE32" s="86">
        <v>78.400000000000006</v>
      </c>
      <c r="AF32" s="93">
        <v>78.400000000000006</v>
      </c>
      <c r="AG32" s="56">
        <f t="shared" si="14"/>
        <v>0</v>
      </c>
      <c r="AH32" s="86">
        <v>0</v>
      </c>
      <c r="AI32" s="86">
        <v>0</v>
      </c>
      <c r="AJ32" s="57">
        <f t="shared" si="15"/>
        <v>0</v>
      </c>
    </row>
    <row r="33" spans="1:36" x14ac:dyDescent="0.25">
      <c r="A33" s="33">
        <v>13</v>
      </c>
      <c r="B33" s="80" t="s">
        <v>50</v>
      </c>
      <c r="C33" s="88">
        <v>3200.3</v>
      </c>
      <c r="D33" s="55">
        <f t="shared" si="1"/>
        <v>36667.420000000006</v>
      </c>
      <c r="E33" s="56">
        <f t="shared" si="2"/>
        <v>36667.420000000006</v>
      </c>
      <c r="F33" s="57">
        <f t="shared" si="3"/>
        <v>0</v>
      </c>
      <c r="G33" s="59">
        <v>248.5</v>
      </c>
      <c r="H33" s="106">
        <v>248.5</v>
      </c>
      <c r="I33" s="62">
        <f t="shared" si="4"/>
        <v>0</v>
      </c>
      <c r="J33" s="86"/>
      <c r="K33" s="86"/>
      <c r="L33" s="62">
        <f t="shared" si="5"/>
        <v>0</v>
      </c>
      <c r="M33" s="86">
        <v>95.5</v>
      </c>
      <c r="N33" s="86">
        <v>95.5</v>
      </c>
      <c r="O33" s="62">
        <f t="shared" si="6"/>
        <v>0</v>
      </c>
      <c r="P33" s="83">
        <v>36147.800000000003</v>
      </c>
      <c r="Q33" s="81">
        <v>36147.800000000003</v>
      </c>
      <c r="R33" s="62">
        <f t="shared" si="7"/>
        <v>0</v>
      </c>
      <c r="S33" s="118">
        <v>175.62</v>
      </c>
      <c r="T33" s="119">
        <v>175.62</v>
      </c>
      <c r="U33" s="64">
        <f t="shared" si="8"/>
        <v>0</v>
      </c>
      <c r="V33" s="55">
        <f t="shared" si="9"/>
        <v>39692.100000000006</v>
      </c>
      <c r="W33" s="56">
        <f t="shared" si="10"/>
        <v>32887.440000000002</v>
      </c>
      <c r="X33" s="57">
        <f t="shared" si="11"/>
        <v>6804.6600000000035</v>
      </c>
      <c r="Y33" s="81">
        <v>35967.1</v>
      </c>
      <c r="Z33" s="93">
        <v>29714.83</v>
      </c>
      <c r="AA33" s="56">
        <f t="shared" si="12"/>
        <v>6252.2699999999968</v>
      </c>
      <c r="AB33" s="123">
        <v>3629.5000000000073</v>
      </c>
      <c r="AC33" s="82">
        <v>3077.11</v>
      </c>
      <c r="AD33" s="56">
        <f t="shared" si="13"/>
        <v>552.39000000000715</v>
      </c>
      <c r="AE33" s="86">
        <v>95.5</v>
      </c>
      <c r="AF33" s="93">
        <v>95.5</v>
      </c>
      <c r="AG33" s="56">
        <f t="shared" si="14"/>
        <v>0</v>
      </c>
      <c r="AH33" s="86">
        <v>0</v>
      </c>
      <c r="AI33" s="86">
        <v>0</v>
      </c>
      <c r="AJ33" s="57">
        <f t="shared" si="15"/>
        <v>0</v>
      </c>
    </row>
    <row r="34" spans="1:36" x14ac:dyDescent="0.25">
      <c r="A34" s="33">
        <v>14</v>
      </c>
      <c r="B34" s="80" t="s">
        <v>51</v>
      </c>
      <c r="C34" s="88">
        <v>7951.4</v>
      </c>
      <c r="D34" s="55">
        <f t="shared" si="1"/>
        <v>32411.600000000002</v>
      </c>
      <c r="E34" s="56">
        <f t="shared" si="2"/>
        <v>32411.600000000002</v>
      </c>
      <c r="F34" s="57">
        <f t="shared" si="3"/>
        <v>0</v>
      </c>
      <c r="G34" s="59">
        <v>1592.8</v>
      </c>
      <c r="H34" s="106">
        <v>1592.8</v>
      </c>
      <c r="I34" s="62">
        <f t="shared" si="4"/>
        <v>0</v>
      </c>
      <c r="J34" s="86"/>
      <c r="K34" s="86"/>
      <c r="L34" s="62">
        <f t="shared" si="5"/>
        <v>0</v>
      </c>
      <c r="M34" s="86">
        <v>267</v>
      </c>
      <c r="N34" s="86">
        <v>267</v>
      </c>
      <c r="O34" s="62">
        <f t="shared" si="6"/>
        <v>0</v>
      </c>
      <c r="P34" s="83">
        <v>30551.800000000003</v>
      </c>
      <c r="Q34" s="85">
        <v>30551.800000000003</v>
      </c>
      <c r="R34" s="62">
        <f t="shared" si="7"/>
        <v>0</v>
      </c>
      <c r="S34" s="118"/>
      <c r="T34" s="119"/>
      <c r="U34" s="64">
        <f t="shared" si="8"/>
        <v>0</v>
      </c>
      <c r="V34" s="55">
        <f t="shared" si="9"/>
        <v>40432.600000000006</v>
      </c>
      <c r="W34" s="56">
        <f t="shared" si="10"/>
        <v>29981.09</v>
      </c>
      <c r="X34" s="57">
        <f t="shared" si="11"/>
        <v>10451.510000000006</v>
      </c>
      <c r="Y34" s="85">
        <v>37360</v>
      </c>
      <c r="Z34" s="115">
        <v>28777.33</v>
      </c>
      <c r="AA34" s="56">
        <f t="shared" si="12"/>
        <v>8582.6699999999983</v>
      </c>
      <c r="AB34" s="123">
        <v>2805.6000000000072</v>
      </c>
      <c r="AC34" s="82">
        <v>936.76</v>
      </c>
      <c r="AD34" s="56">
        <f t="shared" si="13"/>
        <v>1868.8400000000072</v>
      </c>
      <c r="AE34" s="86">
        <v>267</v>
      </c>
      <c r="AF34" s="93">
        <v>267</v>
      </c>
      <c r="AG34" s="56">
        <f t="shared" si="14"/>
        <v>0</v>
      </c>
      <c r="AH34" s="87">
        <v>0</v>
      </c>
      <c r="AI34" s="87">
        <v>0</v>
      </c>
      <c r="AJ34" s="57">
        <f t="shared" si="15"/>
        <v>0</v>
      </c>
    </row>
    <row r="35" spans="1:36" x14ac:dyDescent="0.25">
      <c r="A35" s="33">
        <v>15</v>
      </c>
      <c r="B35" s="80" t="s">
        <v>52</v>
      </c>
      <c r="C35" s="88">
        <v>1419.7</v>
      </c>
      <c r="D35" s="55">
        <f t="shared" si="1"/>
        <v>39503.199999999997</v>
      </c>
      <c r="E35" s="56">
        <f t="shared" si="2"/>
        <v>39503.199999999997</v>
      </c>
      <c r="F35" s="57">
        <f t="shared" si="3"/>
        <v>0</v>
      </c>
      <c r="G35" s="59">
        <v>4386</v>
      </c>
      <c r="H35" s="106">
        <v>4386</v>
      </c>
      <c r="I35" s="62">
        <f t="shared" si="4"/>
        <v>0</v>
      </c>
      <c r="J35" s="87"/>
      <c r="K35" s="87"/>
      <c r="L35" s="62">
        <f t="shared" si="5"/>
        <v>0</v>
      </c>
      <c r="M35" s="87">
        <v>425.2</v>
      </c>
      <c r="N35" s="87">
        <v>425.2</v>
      </c>
      <c r="O35" s="62">
        <f t="shared" si="6"/>
        <v>0</v>
      </c>
      <c r="P35" s="83">
        <v>34692</v>
      </c>
      <c r="Q35" s="85">
        <v>34692</v>
      </c>
      <c r="R35" s="62">
        <f t="shared" si="7"/>
        <v>0</v>
      </c>
      <c r="S35" s="118"/>
      <c r="T35" s="119"/>
      <c r="U35" s="64">
        <f t="shared" si="8"/>
        <v>0</v>
      </c>
      <c r="V35" s="55">
        <f t="shared" si="9"/>
        <v>41042.699999999997</v>
      </c>
      <c r="W35" s="56">
        <f t="shared" si="10"/>
        <v>35440.009999999995</v>
      </c>
      <c r="X35" s="57">
        <f t="shared" si="11"/>
        <v>5602.6900000000023</v>
      </c>
      <c r="Y35" s="85">
        <v>36534.9</v>
      </c>
      <c r="Z35" s="115">
        <v>33349.18</v>
      </c>
      <c r="AA35" s="56">
        <f t="shared" si="12"/>
        <v>3185.7200000000012</v>
      </c>
      <c r="AB35" s="124">
        <v>4082.5999999999958</v>
      </c>
      <c r="AC35" s="91">
        <v>1665.63</v>
      </c>
      <c r="AD35" s="56">
        <f t="shared" si="13"/>
        <v>2416.9699999999957</v>
      </c>
      <c r="AE35" s="86">
        <v>425.2</v>
      </c>
      <c r="AF35" s="93">
        <v>425.2</v>
      </c>
      <c r="AG35" s="56">
        <f t="shared" si="14"/>
        <v>0</v>
      </c>
      <c r="AH35" s="87">
        <v>0</v>
      </c>
      <c r="AI35" s="87">
        <v>0</v>
      </c>
      <c r="AJ35" s="57">
        <f t="shared" si="15"/>
        <v>0</v>
      </c>
    </row>
    <row r="36" spans="1:36" x14ac:dyDescent="0.25">
      <c r="A36" s="33">
        <v>16</v>
      </c>
      <c r="B36" s="80" t="s">
        <v>53</v>
      </c>
      <c r="C36" s="88">
        <v>2679.7</v>
      </c>
      <c r="D36" s="55">
        <f t="shared" si="1"/>
        <v>30545.1</v>
      </c>
      <c r="E36" s="56">
        <f t="shared" si="2"/>
        <v>30545.1</v>
      </c>
      <c r="F36" s="57">
        <f t="shared" si="3"/>
        <v>0</v>
      </c>
      <c r="G36" s="59">
        <v>3060.5</v>
      </c>
      <c r="H36" s="106">
        <v>3060.5</v>
      </c>
      <c r="I36" s="62">
        <f t="shared" si="4"/>
        <v>0</v>
      </c>
      <c r="J36" s="87"/>
      <c r="K36" s="87"/>
      <c r="L36" s="62">
        <f t="shared" si="5"/>
        <v>0</v>
      </c>
      <c r="M36" s="87">
        <v>377.3</v>
      </c>
      <c r="N36" s="87">
        <v>377.3</v>
      </c>
      <c r="O36" s="62">
        <f t="shared" si="6"/>
        <v>0</v>
      </c>
      <c r="P36" s="83">
        <v>27107.3</v>
      </c>
      <c r="Q36" s="85">
        <v>27107.3</v>
      </c>
      <c r="R36" s="62">
        <f t="shared" si="7"/>
        <v>0</v>
      </c>
      <c r="S36" s="118"/>
      <c r="T36" s="119"/>
      <c r="U36" s="64">
        <f t="shared" si="8"/>
        <v>0</v>
      </c>
      <c r="V36" s="55">
        <f t="shared" si="9"/>
        <v>33224.800000000003</v>
      </c>
      <c r="W36" s="56">
        <f t="shared" si="10"/>
        <v>29043.859999999997</v>
      </c>
      <c r="X36" s="57">
        <f t="shared" si="11"/>
        <v>4180.940000000006</v>
      </c>
      <c r="Y36" s="85">
        <v>29874.5</v>
      </c>
      <c r="Z36" s="115">
        <v>27088.51</v>
      </c>
      <c r="AA36" s="56">
        <f t="shared" si="12"/>
        <v>2785.9900000000016</v>
      </c>
      <c r="AB36" s="124">
        <v>2973</v>
      </c>
      <c r="AC36" s="91">
        <v>1578.05</v>
      </c>
      <c r="AD36" s="56">
        <f t="shared" si="13"/>
        <v>1394.95</v>
      </c>
      <c r="AE36" s="86">
        <v>377.3</v>
      </c>
      <c r="AF36" s="93">
        <v>377.3</v>
      </c>
      <c r="AG36" s="56">
        <f t="shared" si="14"/>
        <v>0</v>
      </c>
      <c r="AH36" s="87">
        <v>0</v>
      </c>
      <c r="AI36" s="87">
        <v>0</v>
      </c>
      <c r="AJ36" s="57">
        <f t="shared" si="15"/>
        <v>0</v>
      </c>
    </row>
    <row r="37" spans="1:36" x14ac:dyDescent="0.25">
      <c r="A37" s="33">
        <v>17</v>
      </c>
      <c r="B37" s="80" t="s">
        <v>54</v>
      </c>
      <c r="C37" s="88">
        <v>1527.7</v>
      </c>
      <c r="D37" s="55">
        <f t="shared" si="1"/>
        <v>37179.1</v>
      </c>
      <c r="E37" s="56">
        <f t="shared" si="2"/>
        <v>37179.1</v>
      </c>
      <c r="F37" s="57">
        <f t="shared" si="3"/>
        <v>0</v>
      </c>
      <c r="G37" s="59">
        <v>340.8</v>
      </c>
      <c r="H37" s="106">
        <v>340.8</v>
      </c>
      <c r="I37" s="62">
        <f t="shared" si="4"/>
        <v>0</v>
      </c>
      <c r="J37" s="86"/>
      <c r="K37" s="86"/>
      <c r="L37" s="62">
        <f t="shared" si="5"/>
        <v>0</v>
      </c>
      <c r="M37" s="87">
        <v>199.8</v>
      </c>
      <c r="N37" s="87">
        <v>199.8</v>
      </c>
      <c r="O37" s="62">
        <f t="shared" si="6"/>
        <v>0</v>
      </c>
      <c r="P37" s="83">
        <v>36638.5</v>
      </c>
      <c r="Q37" s="85">
        <v>36638.5</v>
      </c>
      <c r="R37" s="62">
        <f t="shared" si="7"/>
        <v>0</v>
      </c>
      <c r="S37" s="118"/>
      <c r="T37" s="119"/>
      <c r="U37" s="64">
        <f t="shared" si="8"/>
        <v>0</v>
      </c>
      <c r="V37" s="55">
        <f t="shared" si="9"/>
        <v>38706.800000000003</v>
      </c>
      <c r="W37" s="56">
        <f t="shared" si="10"/>
        <v>37668.239999999998</v>
      </c>
      <c r="X37" s="57">
        <f t="shared" si="11"/>
        <v>1038.5600000000049</v>
      </c>
      <c r="Y37" s="85">
        <v>33732.700000000004</v>
      </c>
      <c r="Z37" s="115">
        <v>33614.559999999998</v>
      </c>
      <c r="AA37" s="56">
        <f t="shared" si="12"/>
        <v>118.14000000000669</v>
      </c>
      <c r="AB37" s="123">
        <v>4774.2999999999956</v>
      </c>
      <c r="AC37" s="82">
        <v>3853.88</v>
      </c>
      <c r="AD37" s="56">
        <f t="shared" si="13"/>
        <v>920.41999999999553</v>
      </c>
      <c r="AE37" s="86">
        <v>199.8</v>
      </c>
      <c r="AF37" s="93">
        <v>199.8</v>
      </c>
      <c r="AG37" s="56">
        <f t="shared" si="14"/>
        <v>0</v>
      </c>
      <c r="AH37" s="87">
        <v>0</v>
      </c>
      <c r="AI37" s="87">
        <v>0</v>
      </c>
      <c r="AJ37" s="57">
        <f t="shared" si="15"/>
        <v>0</v>
      </c>
    </row>
    <row r="38" spans="1:36" x14ac:dyDescent="0.25">
      <c r="A38" s="33">
        <v>18</v>
      </c>
      <c r="B38" s="80" t="s">
        <v>55</v>
      </c>
      <c r="C38" s="88">
        <v>1199</v>
      </c>
      <c r="D38" s="55">
        <f t="shared" si="1"/>
        <v>34720.01</v>
      </c>
      <c r="E38" s="56">
        <f t="shared" si="2"/>
        <v>34720.01</v>
      </c>
      <c r="F38" s="57">
        <f t="shared" si="3"/>
        <v>0</v>
      </c>
      <c r="G38" s="59">
        <v>3037.7</v>
      </c>
      <c r="H38" s="106">
        <v>3037.7</v>
      </c>
      <c r="I38" s="62">
        <f t="shared" si="4"/>
        <v>0</v>
      </c>
      <c r="J38" s="86"/>
      <c r="K38" s="86"/>
      <c r="L38" s="62">
        <f t="shared" si="5"/>
        <v>0</v>
      </c>
      <c r="M38" s="87">
        <v>732.1</v>
      </c>
      <c r="N38" s="87">
        <v>732.1</v>
      </c>
      <c r="O38" s="62">
        <f t="shared" si="6"/>
        <v>0</v>
      </c>
      <c r="P38" s="83">
        <v>30941.8</v>
      </c>
      <c r="Q38" s="85">
        <v>30941.8</v>
      </c>
      <c r="R38" s="62">
        <f t="shared" si="7"/>
        <v>0</v>
      </c>
      <c r="S38" s="118">
        <v>8.41</v>
      </c>
      <c r="T38" s="119">
        <v>8.41</v>
      </c>
      <c r="U38" s="64">
        <f t="shared" si="8"/>
        <v>0</v>
      </c>
      <c r="V38" s="55">
        <f t="shared" si="9"/>
        <v>35910.6</v>
      </c>
      <c r="W38" s="56">
        <f t="shared" si="10"/>
        <v>32815.269999999997</v>
      </c>
      <c r="X38" s="57">
        <f t="shared" si="11"/>
        <v>3095.3300000000017</v>
      </c>
      <c r="Y38" s="85">
        <v>31138.300000000003</v>
      </c>
      <c r="Z38" s="115">
        <v>30776.78</v>
      </c>
      <c r="AA38" s="56">
        <f t="shared" si="12"/>
        <v>361.52000000000407</v>
      </c>
      <c r="AB38" s="123">
        <v>4040.1999999999971</v>
      </c>
      <c r="AC38" s="82">
        <v>1306.3900000000001</v>
      </c>
      <c r="AD38" s="56">
        <f t="shared" si="13"/>
        <v>2733.8099999999968</v>
      </c>
      <c r="AE38" s="86">
        <v>732.1</v>
      </c>
      <c r="AF38" s="93">
        <v>732.1</v>
      </c>
      <c r="AG38" s="56">
        <f t="shared" si="14"/>
        <v>0</v>
      </c>
      <c r="AH38" s="87">
        <v>0</v>
      </c>
      <c r="AI38" s="87">
        <v>0</v>
      </c>
      <c r="AJ38" s="57">
        <f t="shared" si="15"/>
        <v>0</v>
      </c>
    </row>
    <row r="39" spans="1:36" x14ac:dyDescent="0.25">
      <c r="A39" s="33">
        <v>19</v>
      </c>
      <c r="B39" s="80" t="s">
        <v>56</v>
      </c>
      <c r="C39" s="88">
        <v>4543</v>
      </c>
      <c r="D39" s="55">
        <f t="shared" si="1"/>
        <v>35891.160000000003</v>
      </c>
      <c r="E39" s="56">
        <f t="shared" si="2"/>
        <v>35891.160000000003</v>
      </c>
      <c r="F39" s="57">
        <f t="shared" si="3"/>
        <v>0</v>
      </c>
      <c r="G39" s="59">
        <v>887.5</v>
      </c>
      <c r="H39" s="106">
        <v>887.5</v>
      </c>
      <c r="I39" s="62">
        <f t="shared" si="4"/>
        <v>0</v>
      </c>
      <c r="J39" s="87"/>
      <c r="K39" s="87"/>
      <c r="L39" s="62">
        <f t="shared" si="5"/>
        <v>0</v>
      </c>
      <c r="M39" s="87">
        <v>822.6</v>
      </c>
      <c r="N39" s="87">
        <v>822.6</v>
      </c>
      <c r="O39" s="62">
        <f t="shared" si="6"/>
        <v>0</v>
      </c>
      <c r="P39" s="83">
        <v>34124.400000000001</v>
      </c>
      <c r="Q39" s="85">
        <v>34124.400000000001</v>
      </c>
      <c r="R39" s="62">
        <f t="shared" si="7"/>
        <v>0</v>
      </c>
      <c r="S39" s="118">
        <v>56.66</v>
      </c>
      <c r="T39" s="119">
        <v>56.66</v>
      </c>
      <c r="U39" s="64">
        <f t="shared" si="8"/>
        <v>0</v>
      </c>
      <c r="V39" s="55">
        <f t="shared" si="9"/>
        <v>40436.899999999994</v>
      </c>
      <c r="W39" s="56">
        <f t="shared" si="10"/>
        <v>31187.989999999998</v>
      </c>
      <c r="X39" s="57">
        <f t="shared" si="11"/>
        <v>9248.9099999999962</v>
      </c>
      <c r="Y39" s="85">
        <v>36555.200000000004</v>
      </c>
      <c r="Z39" s="115">
        <v>28379.07</v>
      </c>
      <c r="AA39" s="56">
        <f t="shared" si="12"/>
        <v>8176.1300000000047</v>
      </c>
      <c r="AB39" s="84">
        <v>3059.099999999994</v>
      </c>
      <c r="AC39" s="82">
        <v>1986.32</v>
      </c>
      <c r="AD39" s="56">
        <f t="shared" si="13"/>
        <v>1072.7799999999941</v>
      </c>
      <c r="AE39" s="86">
        <v>822.6</v>
      </c>
      <c r="AF39" s="93">
        <v>822.6</v>
      </c>
      <c r="AG39" s="56">
        <f t="shared" si="14"/>
        <v>0</v>
      </c>
      <c r="AH39" s="87">
        <v>0</v>
      </c>
      <c r="AI39" s="87">
        <v>0</v>
      </c>
      <c r="AJ39" s="57">
        <f t="shared" si="15"/>
        <v>0</v>
      </c>
    </row>
    <row r="40" spans="1:36" x14ac:dyDescent="0.25">
      <c r="A40" s="33">
        <v>20</v>
      </c>
      <c r="B40" s="80" t="s">
        <v>57</v>
      </c>
      <c r="C40" s="88">
        <v>1867.3000000000002</v>
      </c>
      <c r="D40" s="55">
        <f t="shared" si="1"/>
        <v>39818.729999999996</v>
      </c>
      <c r="E40" s="56">
        <f t="shared" si="2"/>
        <v>39818.729999999996</v>
      </c>
      <c r="F40" s="57">
        <f t="shared" si="3"/>
        <v>0</v>
      </c>
      <c r="G40" s="59">
        <v>247.5</v>
      </c>
      <c r="H40" s="106">
        <v>247.5</v>
      </c>
      <c r="I40" s="62">
        <f t="shared" si="4"/>
        <v>0</v>
      </c>
      <c r="J40" s="87"/>
      <c r="K40" s="87"/>
      <c r="L40" s="62">
        <f t="shared" si="5"/>
        <v>0</v>
      </c>
      <c r="M40" s="87">
        <v>76.2</v>
      </c>
      <c r="N40" s="87">
        <v>76.2</v>
      </c>
      <c r="O40" s="62">
        <f t="shared" si="6"/>
        <v>0</v>
      </c>
      <c r="P40" s="83">
        <v>35614.699999999997</v>
      </c>
      <c r="Q40" s="85">
        <v>35614.699999999997</v>
      </c>
      <c r="R40" s="62">
        <f t="shared" si="7"/>
        <v>0</v>
      </c>
      <c r="S40" s="118">
        <v>3880.33</v>
      </c>
      <c r="T40" s="119">
        <v>3880.33</v>
      </c>
      <c r="U40" s="64">
        <f t="shared" si="8"/>
        <v>0</v>
      </c>
      <c r="V40" s="55">
        <f t="shared" si="9"/>
        <v>38787.399999999994</v>
      </c>
      <c r="W40" s="56">
        <f t="shared" si="10"/>
        <v>37991.46</v>
      </c>
      <c r="X40" s="57">
        <f t="shared" si="11"/>
        <v>795.93999999999505</v>
      </c>
      <c r="Y40" s="85">
        <v>34023</v>
      </c>
      <c r="Z40" s="115">
        <v>34234.19</v>
      </c>
      <c r="AA40" s="56">
        <f t="shared" si="12"/>
        <v>-211.19000000000233</v>
      </c>
      <c r="AB40" s="124">
        <v>3788.2</v>
      </c>
      <c r="AC40" s="91">
        <v>2781.07</v>
      </c>
      <c r="AD40" s="56">
        <f t="shared" si="13"/>
        <v>1007.1299999999997</v>
      </c>
      <c r="AE40" s="86">
        <v>76.2</v>
      </c>
      <c r="AF40" s="93">
        <v>76.2</v>
      </c>
      <c r="AG40" s="56">
        <f t="shared" si="14"/>
        <v>0</v>
      </c>
      <c r="AH40" s="87">
        <v>900</v>
      </c>
      <c r="AI40" s="87">
        <v>900</v>
      </c>
      <c r="AJ40" s="57">
        <f t="shared" si="15"/>
        <v>0</v>
      </c>
    </row>
    <row r="41" spans="1:36" x14ac:dyDescent="0.25">
      <c r="A41" s="33">
        <v>21</v>
      </c>
      <c r="B41" s="80" t="s">
        <v>58</v>
      </c>
      <c r="C41" s="88">
        <v>5103.1000000000004</v>
      </c>
      <c r="D41" s="55">
        <f t="shared" si="1"/>
        <v>34397.5</v>
      </c>
      <c r="E41" s="56">
        <f t="shared" si="2"/>
        <v>34397.5</v>
      </c>
      <c r="F41" s="57">
        <f t="shared" si="3"/>
        <v>0</v>
      </c>
      <c r="G41" s="59">
        <v>2194.4</v>
      </c>
      <c r="H41" s="107">
        <v>2194.4</v>
      </c>
      <c r="I41" s="62">
        <f t="shared" si="4"/>
        <v>0</v>
      </c>
      <c r="J41" s="87"/>
      <c r="K41" s="87"/>
      <c r="L41" s="62">
        <f t="shared" si="5"/>
        <v>0</v>
      </c>
      <c r="M41" s="87">
        <v>238.3</v>
      </c>
      <c r="N41" s="87">
        <v>238.3</v>
      </c>
      <c r="O41" s="62">
        <f t="shared" si="6"/>
        <v>0</v>
      </c>
      <c r="P41" s="83">
        <v>31964.800000000003</v>
      </c>
      <c r="Q41" s="85">
        <v>31964.800000000003</v>
      </c>
      <c r="R41" s="62">
        <f t="shared" si="7"/>
        <v>0</v>
      </c>
      <c r="S41" s="118"/>
      <c r="T41" s="119"/>
      <c r="U41" s="64">
        <f t="shared" si="8"/>
        <v>0</v>
      </c>
      <c r="V41" s="55">
        <f t="shared" si="9"/>
        <v>39628.500000000007</v>
      </c>
      <c r="W41" s="56">
        <f t="shared" si="10"/>
        <v>30005.19</v>
      </c>
      <c r="X41" s="57">
        <f t="shared" si="11"/>
        <v>9623.3100000000086</v>
      </c>
      <c r="Y41" s="85">
        <v>32481.599999999999</v>
      </c>
      <c r="Z41" s="115">
        <v>27812.76</v>
      </c>
      <c r="AA41" s="56">
        <f t="shared" si="12"/>
        <v>4668.84</v>
      </c>
      <c r="AB41" s="124">
        <v>6908.600000000004</v>
      </c>
      <c r="AC41" s="91">
        <v>1954.13</v>
      </c>
      <c r="AD41" s="56">
        <f t="shared" si="13"/>
        <v>4954.4700000000039</v>
      </c>
      <c r="AE41" s="86">
        <v>238.3</v>
      </c>
      <c r="AF41" s="93">
        <v>238.3</v>
      </c>
      <c r="AG41" s="56">
        <f t="shared" si="14"/>
        <v>0</v>
      </c>
      <c r="AH41" s="87">
        <v>0</v>
      </c>
      <c r="AI41" s="87">
        <v>0</v>
      </c>
      <c r="AJ41" s="57">
        <f t="shared" si="15"/>
        <v>0</v>
      </c>
    </row>
    <row r="42" spans="1:36" x14ac:dyDescent="0.25">
      <c r="A42" s="33">
        <v>22</v>
      </c>
      <c r="B42" s="80" t="s">
        <v>59</v>
      </c>
      <c r="C42" s="88">
        <v>2055.4</v>
      </c>
      <c r="D42" s="55">
        <f t="shared" si="1"/>
        <v>25961.3</v>
      </c>
      <c r="E42" s="56">
        <f t="shared" si="2"/>
        <v>25961.3</v>
      </c>
      <c r="F42" s="57">
        <f t="shared" si="3"/>
        <v>0</v>
      </c>
      <c r="G42" s="59">
        <v>2520.6999999999998</v>
      </c>
      <c r="H42" s="106">
        <v>2520.6999999999998</v>
      </c>
      <c r="I42" s="62">
        <f t="shared" si="4"/>
        <v>0</v>
      </c>
      <c r="J42" s="87"/>
      <c r="K42" s="87"/>
      <c r="L42" s="62">
        <f t="shared" si="5"/>
        <v>0</v>
      </c>
      <c r="M42" s="87">
        <v>293.3</v>
      </c>
      <c r="N42" s="87">
        <v>293.3</v>
      </c>
      <c r="O42" s="62">
        <f t="shared" si="6"/>
        <v>0</v>
      </c>
      <c r="P42" s="83">
        <v>23147.3</v>
      </c>
      <c r="Q42" s="85">
        <v>23147.3</v>
      </c>
      <c r="R42" s="62">
        <f t="shared" si="7"/>
        <v>0</v>
      </c>
      <c r="S42" s="118"/>
      <c r="T42" s="119"/>
      <c r="U42" s="64">
        <f t="shared" si="8"/>
        <v>0</v>
      </c>
      <c r="V42" s="55">
        <f t="shared" si="9"/>
        <v>28016.7</v>
      </c>
      <c r="W42" s="56">
        <f t="shared" si="10"/>
        <v>22895.46</v>
      </c>
      <c r="X42" s="57">
        <f t="shared" si="11"/>
        <v>5121.2400000000016</v>
      </c>
      <c r="Y42" s="85">
        <v>23873.100000000002</v>
      </c>
      <c r="Z42" s="115">
        <v>21001.360000000001</v>
      </c>
      <c r="AA42" s="56">
        <f t="shared" si="12"/>
        <v>2871.7400000000016</v>
      </c>
      <c r="AB42" s="125">
        <v>3850.2999999999993</v>
      </c>
      <c r="AC42" s="91">
        <v>1600.8</v>
      </c>
      <c r="AD42" s="56">
        <f t="shared" si="13"/>
        <v>2249.4999999999991</v>
      </c>
      <c r="AE42" s="86">
        <v>293.3</v>
      </c>
      <c r="AF42" s="93">
        <v>293.3</v>
      </c>
      <c r="AG42" s="56">
        <f t="shared" si="14"/>
        <v>0</v>
      </c>
      <c r="AH42" s="87">
        <v>0</v>
      </c>
      <c r="AI42" s="87">
        <v>0</v>
      </c>
      <c r="AJ42" s="57">
        <f t="shared" si="15"/>
        <v>0</v>
      </c>
    </row>
    <row r="43" spans="1:36" x14ac:dyDescent="0.25">
      <c r="A43" s="33">
        <v>23</v>
      </c>
      <c r="B43" s="80" t="s">
        <v>60</v>
      </c>
      <c r="C43" s="88">
        <v>100.30000000000001</v>
      </c>
      <c r="D43" s="55">
        <f t="shared" si="1"/>
        <v>26600.3</v>
      </c>
      <c r="E43" s="56">
        <f t="shared" si="2"/>
        <v>26600.3</v>
      </c>
      <c r="F43" s="57">
        <f t="shared" si="3"/>
        <v>0</v>
      </c>
      <c r="G43" s="59">
        <v>2425.9</v>
      </c>
      <c r="H43" s="106">
        <v>2425.9</v>
      </c>
      <c r="I43" s="62">
        <f t="shared" si="4"/>
        <v>0</v>
      </c>
      <c r="J43" s="87"/>
      <c r="K43" s="87"/>
      <c r="L43" s="62">
        <f t="shared" si="5"/>
        <v>0</v>
      </c>
      <c r="M43" s="87">
        <v>343.7</v>
      </c>
      <c r="N43" s="87">
        <v>343.7</v>
      </c>
      <c r="O43" s="62">
        <f t="shared" si="6"/>
        <v>0</v>
      </c>
      <c r="P43" s="83">
        <v>23830.7</v>
      </c>
      <c r="Q43" s="85">
        <v>23830.7</v>
      </c>
      <c r="R43" s="62">
        <f t="shared" si="7"/>
        <v>0</v>
      </c>
      <c r="S43" s="120"/>
      <c r="T43" s="121"/>
      <c r="U43" s="64">
        <f t="shared" si="8"/>
        <v>0</v>
      </c>
      <c r="V43" s="55">
        <f t="shared" si="9"/>
        <v>26700.600000000002</v>
      </c>
      <c r="W43" s="56">
        <f t="shared" si="10"/>
        <v>23313.52</v>
      </c>
      <c r="X43" s="57">
        <f t="shared" si="11"/>
        <v>3387.0800000000017</v>
      </c>
      <c r="Y43" s="85">
        <v>25098.9</v>
      </c>
      <c r="Z43" s="115">
        <v>21901.54</v>
      </c>
      <c r="AA43" s="56">
        <f t="shared" si="12"/>
        <v>3197.3600000000006</v>
      </c>
      <c r="AB43" s="123">
        <v>1258</v>
      </c>
      <c r="AC43" s="82">
        <v>1068.28</v>
      </c>
      <c r="AD43" s="56">
        <f t="shared" si="13"/>
        <v>189.72000000000003</v>
      </c>
      <c r="AE43" s="86">
        <v>343.7</v>
      </c>
      <c r="AF43" s="93">
        <v>343.7</v>
      </c>
      <c r="AG43" s="56">
        <f t="shared" si="14"/>
        <v>0</v>
      </c>
      <c r="AH43" s="87">
        <v>0</v>
      </c>
      <c r="AI43" s="87">
        <v>0</v>
      </c>
      <c r="AJ43" s="57">
        <f t="shared" si="15"/>
        <v>0</v>
      </c>
    </row>
    <row r="44" spans="1:36" x14ac:dyDescent="0.25">
      <c r="A44" s="33">
        <v>24</v>
      </c>
      <c r="B44" s="80" t="s">
        <v>61</v>
      </c>
      <c r="C44" s="88">
        <v>11036.300000000001</v>
      </c>
      <c r="D44" s="55">
        <f t="shared" si="1"/>
        <v>80467.8</v>
      </c>
      <c r="E44" s="56">
        <f t="shared" si="2"/>
        <v>80467.8</v>
      </c>
      <c r="F44" s="57">
        <f t="shared" si="3"/>
        <v>0</v>
      </c>
      <c r="G44" s="59">
        <v>2038.4</v>
      </c>
      <c r="H44" s="106">
        <v>2038.4</v>
      </c>
      <c r="I44" s="62">
        <f t="shared" si="4"/>
        <v>0</v>
      </c>
      <c r="J44" s="87"/>
      <c r="K44" s="87"/>
      <c r="L44" s="62">
        <f t="shared" si="5"/>
        <v>0</v>
      </c>
      <c r="M44" s="87">
        <v>45.2</v>
      </c>
      <c r="N44" s="87">
        <v>45.2</v>
      </c>
      <c r="O44" s="62">
        <f t="shared" si="6"/>
        <v>0</v>
      </c>
      <c r="P44" s="83">
        <v>76498.2</v>
      </c>
      <c r="Q44" s="85">
        <v>76498.2</v>
      </c>
      <c r="R44" s="62">
        <f t="shared" si="7"/>
        <v>0</v>
      </c>
      <c r="S44" s="120">
        <v>1886</v>
      </c>
      <c r="T44" s="121">
        <v>1886</v>
      </c>
      <c r="U44" s="64">
        <f t="shared" si="8"/>
        <v>0</v>
      </c>
      <c r="V44" s="55">
        <f t="shared" si="9"/>
        <v>91493.099999999991</v>
      </c>
      <c r="W44" s="56">
        <f t="shared" si="10"/>
        <v>85737.22</v>
      </c>
      <c r="X44" s="57">
        <f t="shared" si="11"/>
        <v>5755.8799999999901</v>
      </c>
      <c r="Y44" s="85">
        <v>71896.899999999994</v>
      </c>
      <c r="Z44" s="115">
        <v>73619.67</v>
      </c>
      <c r="AA44" s="56">
        <f t="shared" si="12"/>
        <v>-1722.7700000000041</v>
      </c>
      <c r="AB44" s="123">
        <v>17676</v>
      </c>
      <c r="AC44" s="82">
        <v>10197.35</v>
      </c>
      <c r="AD44" s="56">
        <f t="shared" si="13"/>
        <v>7478.65</v>
      </c>
      <c r="AE44" s="86">
        <v>45.2</v>
      </c>
      <c r="AF44" s="93">
        <v>45.2</v>
      </c>
      <c r="AG44" s="56">
        <f t="shared" si="14"/>
        <v>0</v>
      </c>
      <c r="AH44" s="87">
        <v>1875</v>
      </c>
      <c r="AI44" s="87">
        <v>1875</v>
      </c>
      <c r="AJ44" s="57">
        <f t="shared" si="15"/>
        <v>0</v>
      </c>
    </row>
    <row r="45" spans="1:36" x14ac:dyDescent="0.25">
      <c r="A45" s="33">
        <v>25</v>
      </c>
      <c r="B45" s="80" t="s">
        <v>62</v>
      </c>
      <c r="C45" s="88">
        <v>10382.700000000001</v>
      </c>
      <c r="D45" s="55">
        <f t="shared" si="1"/>
        <v>56255.959999999992</v>
      </c>
      <c r="E45" s="56">
        <f t="shared" si="2"/>
        <v>56255.959999999992</v>
      </c>
      <c r="F45" s="57">
        <f t="shared" si="3"/>
        <v>0</v>
      </c>
      <c r="G45" s="59">
        <v>2154.5</v>
      </c>
      <c r="H45" s="106">
        <v>2154.5</v>
      </c>
      <c r="I45" s="62">
        <f t="shared" si="4"/>
        <v>0</v>
      </c>
      <c r="J45" s="87"/>
      <c r="K45" s="87"/>
      <c r="L45" s="62">
        <f t="shared" si="5"/>
        <v>0</v>
      </c>
      <c r="M45" s="87"/>
      <c r="N45" s="87"/>
      <c r="O45" s="62">
        <f t="shared" si="6"/>
        <v>0</v>
      </c>
      <c r="P45" s="83">
        <v>54073.399999999994</v>
      </c>
      <c r="Q45" s="85">
        <v>54073.399999999994</v>
      </c>
      <c r="R45" s="62">
        <f t="shared" si="7"/>
        <v>0</v>
      </c>
      <c r="S45" s="118">
        <v>28.06</v>
      </c>
      <c r="T45" s="119">
        <v>28.06</v>
      </c>
      <c r="U45" s="64">
        <f t="shared" si="8"/>
        <v>0</v>
      </c>
      <c r="V45" s="55">
        <f t="shared" si="9"/>
        <v>66610.599999999991</v>
      </c>
      <c r="W45" s="56">
        <f t="shared" si="10"/>
        <v>63127.32</v>
      </c>
      <c r="X45" s="57">
        <f t="shared" si="11"/>
        <v>3483.2799999999916</v>
      </c>
      <c r="Y45" s="85">
        <v>55475.899999999994</v>
      </c>
      <c r="Z45" s="115">
        <v>55303.03</v>
      </c>
      <c r="AA45" s="56">
        <f t="shared" si="12"/>
        <v>172.86999999999534</v>
      </c>
      <c r="AB45" s="123">
        <v>11134.699999999997</v>
      </c>
      <c r="AC45" s="82">
        <v>7824.29</v>
      </c>
      <c r="AD45" s="56">
        <f t="shared" si="13"/>
        <v>3310.4099999999971</v>
      </c>
      <c r="AE45" s="86"/>
      <c r="AF45" s="93"/>
      <c r="AG45" s="56">
        <f t="shared" si="14"/>
        <v>0</v>
      </c>
      <c r="AH45" s="87">
        <v>0</v>
      </c>
      <c r="AI45" s="87">
        <v>0</v>
      </c>
      <c r="AJ45" s="57">
        <f t="shared" si="15"/>
        <v>0</v>
      </c>
    </row>
    <row r="46" spans="1:36" x14ac:dyDescent="0.25">
      <c r="A46" s="33">
        <v>26</v>
      </c>
      <c r="B46" s="80" t="s">
        <v>63</v>
      </c>
      <c r="C46" s="88">
        <v>1397.4</v>
      </c>
      <c r="D46" s="55">
        <f t="shared" si="1"/>
        <v>57737.599999999999</v>
      </c>
      <c r="E46" s="56">
        <f t="shared" si="2"/>
        <v>57737.599999999999</v>
      </c>
      <c r="F46" s="57">
        <f t="shared" si="3"/>
        <v>0</v>
      </c>
      <c r="G46" s="59">
        <v>1779.5</v>
      </c>
      <c r="H46" s="106">
        <v>1779.5</v>
      </c>
      <c r="I46" s="62">
        <f t="shared" si="4"/>
        <v>0</v>
      </c>
      <c r="J46" s="87"/>
      <c r="K46" s="87"/>
      <c r="L46" s="62">
        <f t="shared" si="5"/>
        <v>0</v>
      </c>
      <c r="M46" s="87"/>
      <c r="N46" s="87"/>
      <c r="O46" s="62">
        <f t="shared" si="6"/>
        <v>0</v>
      </c>
      <c r="P46" s="83">
        <v>55958.1</v>
      </c>
      <c r="Q46" s="85">
        <v>55958.1</v>
      </c>
      <c r="R46" s="62">
        <f t="shared" si="7"/>
        <v>0</v>
      </c>
      <c r="S46" s="118"/>
      <c r="T46" s="119"/>
      <c r="U46" s="64">
        <f t="shared" si="8"/>
        <v>0</v>
      </c>
      <c r="V46" s="55">
        <f t="shared" si="9"/>
        <v>59135</v>
      </c>
      <c r="W46" s="56">
        <f t="shared" si="10"/>
        <v>54171.020000000004</v>
      </c>
      <c r="X46" s="57">
        <f t="shared" si="11"/>
        <v>4963.9799999999959</v>
      </c>
      <c r="Y46" s="85">
        <v>51330.399999999994</v>
      </c>
      <c r="Z46" s="115">
        <v>48912.47</v>
      </c>
      <c r="AA46" s="56">
        <f t="shared" si="12"/>
        <v>2417.929999999993</v>
      </c>
      <c r="AB46" s="126">
        <v>7804.6000000000058</v>
      </c>
      <c r="AC46" s="92">
        <v>5258.55</v>
      </c>
      <c r="AD46" s="56">
        <f t="shared" si="13"/>
        <v>2546.0500000000056</v>
      </c>
      <c r="AE46" s="86"/>
      <c r="AF46" s="93"/>
      <c r="AG46" s="56">
        <f t="shared" si="14"/>
        <v>0</v>
      </c>
      <c r="AH46" s="87">
        <v>0</v>
      </c>
      <c r="AI46" s="87">
        <v>0</v>
      </c>
      <c r="AJ46" s="57">
        <f t="shared" si="15"/>
        <v>0</v>
      </c>
    </row>
    <row r="47" spans="1:36" x14ac:dyDescent="0.25">
      <c r="A47" s="33">
        <v>27</v>
      </c>
      <c r="B47" s="80" t="s">
        <v>64</v>
      </c>
      <c r="C47" s="88">
        <v>4047.7</v>
      </c>
      <c r="D47" s="55">
        <f t="shared" si="1"/>
        <v>31009.100000000002</v>
      </c>
      <c r="E47" s="56">
        <f t="shared" si="2"/>
        <v>31009.100000000002</v>
      </c>
      <c r="F47" s="57">
        <f t="shared" si="3"/>
        <v>0</v>
      </c>
      <c r="G47" s="59">
        <v>125.5</v>
      </c>
      <c r="H47" s="106">
        <v>125.5</v>
      </c>
      <c r="I47" s="62">
        <f t="shared" si="4"/>
        <v>0</v>
      </c>
      <c r="J47" s="87"/>
      <c r="K47" s="87"/>
      <c r="L47" s="62">
        <f t="shared" si="5"/>
        <v>0</v>
      </c>
      <c r="M47" s="87"/>
      <c r="N47" s="87"/>
      <c r="O47" s="62">
        <f t="shared" si="6"/>
        <v>0</v>
      </c>
      <c r="P47" s="83">
        <v>30883.600000000002</v>
      </c>
      <c r="Q47" s="85">
        <v>30883.600000000002</v>
      </c>
      <c r="R47" s="62">
        <f t="shared" si="7"/>
        <v>0</v>
      </c>
      <c r="S47" s="120"/>
      <c r="T47" s="121"/>
      <c r="U47" s="64">
        <f t="shared" si="8"/>
        <v>0</v>
      </c>
      <c r="V47" s="55">
        <f t="shared" si="9"/>
        <v>35056.800000000003</v>
      </c>
      <c r="W47" s="56">
        <f t="shared" si="10"/>
        <v>34094.44</v>
      </c>
      <c r="X47" s="57">
        <f t="shared" si="11"/>
        <v>962.36000000000058</v>
      </c>
      <c r="Y47" s="85">
        <v>30548.5</v>
      </c>
      <c r="Z47" s="115">
        <v>30349.02</v>
      </c>
      <c r="AA47" s="56">
        <f t="shared" si="12"/>
        <v>199.47999999999956</v>
      </c>
      <c r="AB47" s="124">
        <v>4508.3000000000029</v>
      </c>
      <c r="AC47" s="91">
        <v>3745.42</v>
      </c>
      <c r="AD47" s="56">
        <f t="shared" si="13"/>
        <v>762.88000000000284</v>
      </c>
      <c r="AE47" s="86"/>
      <c r="AF47" s="93"/>
      <c r="AG47" s="56">
        <f t="shared" si="14"/>
        <v>0</v>
      </c>
      <c r="AH47" s="87">
        <v>0</v>
      </c>
      <c r="AI47" s="87">
        <v>0</v>
      </c>
      <c r="AJ47" s="57">
        <f t="shared" si="15"/>
        <v>0</v>
      </c>
    </row>
    <row r="48" spans="1:36" x14ac:dyDescent="0.25">
      <c r="A48" s="33">
        <v>28</v>
      </c>
      <c r="B48" s="80" t="s">
        <v>65</v>
      </c>
      <c r="C48" s="88">
        <v>8298.1</v>
      </c>
      <c r="D48" s="55">
        <f t="shared" si="1"/>
        <v>66281.599999999991</v>
      </c>
      <c r="E48" s="56">
        <f t="shared" si="2"/>
        <v>66281.599999999991</v>
      </c>
      <c r="F48" s="57">
        <f t="shared" si="3"/>
        <v>0</v>
      </c>
      <c r="G48" s="59">
        <v>2951.2</v>
      </c>
      <c r="H48" s="106">
        <v>2951.2</v>
      </c>
      <c r="I48" s="62">
        <f t="shared" si="4"/>
        <v>0</v>
      </c>
      <c r="J48" s="87"/>
      <c r="K48" s="87"/>
      <c r="L48" s="62">
        <f t="shared" si="5"/>
        <v>0</v>
      </c>
      <c r="M48" s="87">
        <v>325.5</v>
      </c>
      <c r="N48" s="87">
        <v>325.5</v>
      </c>
      <c r="O48" s="62">
        <f t="shared" si="6"/>
        <v>0</v>
      </c>
      <c r="P48" s="83">
        <v>63004.899999999994</v>
      </c>
      <c r="Q48" s="85">
        <v>63004.899999999994</v>
      </c>
      <c r="R48" s="62">
        <f t="shared" si="7"/>
        <v>0</v>
      </c>
      <c r="S48" s="118"/>
      <c r="T48" s="119"/>
      <c r="U48" s="64">
        <f t="shared" si="8"/>
        <v>0</v>
      </c>
      <c r="V48" s="55">
        <f t="shared" si="9"/>
        <v>74579.7</v>
      </c>
      <c r="W48" s="56">
        <f t="shared" si="10"/>
        <v>67643.360000000001</v>
      </c>
      <c r="X48" s="57">
        <f t="shared" si="11"/>
        <v>6936.3399999999965</v>
      </c>
      <c r="Y48" s="85">
        <v>65884.2</v>
      </c>
      <c r="Z48" s="115">
        <v>61362.94</v>
      </c>
      <c r="AA48" s="56">
        <f t="shared" si="12"/>
        <v>4521.2599999999948</v>
      </c>
      <c r="AB48" s="123">
        <v>8370</v>
      </c>
      <c r="AC48" s="82">
        <v>5954.92</v>
      </c>
      <c r="AD48" s="56">
        <f t="shared" si="13"/>
        <v>2415.08</v>
      </c>
      <c r="AE48" s="86">
        <v>325.5</v>
      </c>
      <c r="AF48" s="93">
        <v>325.5</v>
      </c>
      <c r="AG48" s="56">
        <f t="shared" si="14"/>
        <v>0</v>
      </c>
      <c r="AH48" s="87">
        <v>0</v>
      </c>
      <c r="AI48" s="87">
        <v>0</v>
      </c>
      <c r="AJ48" s="57">
        <f t="shared" si="15"/>
        <v>0</v>
      </c>
    </row>
    <row r="49" spans="1:36" x14ac:dyDescent="0.25">
      <c r="A49" s="33">
        <v>29</v>
      </c>
      <c r="B49" s="80" t="s">
        <v>66</v>
      </c>
      <c r="C49" s="88">
        <v>7866.2</v>
      </c>
      <c r="D49" s="55">
        <f t="shared" si="1"/>
        <v>47648.409999999996</v>
      </c>
      <c r="E49" s="56">
        <f t="shared" si="2"/>
        <v>47648.409999999996</v>
      </c>
      <c r="F49" s="57">
        <f t="shared" si="3"/>
        <v>0</v>
      </c>
      <c r="G49" s="59">
        <v>2117.1</v>
      </c>
      <c r="H49" s="106">
        <v>2117.1</v>
      </c>
      <c r="I49" s="62">
        <f t="shared" si="4"/>
        <v>0</v>
      </c>
      <c r="J49" s="87"/>
      <c r="K49" s="87"/>
      <c r="L49" s="62">
        <f t="shared" si="5"/>
        <v>0</v>
      </c>
      <c r="M49" s="87">
        <v>80.5</v>
      </c>
      <c r="N49" s="87">
        <v>80.5</v>
      </c>
      <c r="O49" s="62">
        <f t="shared" si="6"/>
        <v>0</v>
      </c>
      <c r="P49" s="83">
        <v>43724.2</v>
      </c>
      <c r="Q49" s="85">
        <v>43724.2</v>
      </c>
      <c r="R49" s="62">
        <f t="shared" si="7"/>
        <v>0</v>
      </c>
      <c r="S49" s="118">
        <v>1726.61</v>
      </c>
      <c r="T49" s="119">
        <v>1726.61</v>
      </c>
      <c r="U49" s="64">
        <f t="shared" si="8"/>
        <v>0</v>
      </c>
      <c r="V49" s="55">
        <f t="shared" si="9"/>
        <v>54109</v>
      </c>
      <c r="W49" s="56">
        <f t="shared" si="10"/>
        <v>49525.99</v>
      </c>
      <c r="X49" s="57">
        <f t="shared" si="11"/>
        <v>4583.010000000002</v>
      </c>
      <c r="Y49" s="85">
        <v>47998.799999999996</v>
      </c>
      <c r="Z49" s="115">
        <v>45682.85</v>
      </c>
      <c r="AA49" s="56">
        <f t="shared" si="12"/>
        <v>2315.9499999999971</v>
      </c>
      <c r="AB49" s="84">
        <v>6029.7000000000025</v>
      </c>
      <c r="AC49" s="82">
        <v>3762.64</v>
      </c>
      <c r="AD49" s="56">
        <f t="shared" si="13"/>
        <v>2267.0600000000027</v>
      </c>
      <c r="AE49" s="86">
        <v>80.5</v>
      </c>
      <c r="AF49" s="93">
        <v>80.5</v>
      </c>
      <c r="AG49" s="56">
        <f t="shared" si="14"/>
        <v>0</v>
      </c>
      <c r="AH49" s="87">
        <v>0</v>
      </c>
      <c r="AI49" s="87">
        <v>0</v>
      </c>
      <c r="AJ49" s="57">
        <f t="shared" si="15"/>
        <v>0</v>
      </c>
    </row>
    <row r="50" spans="1:36" x14ac:dyDescent="0.25">
      <c r="A50" s="33">
        <v>30</v>
      </c>
      <c r="B50" s="80" t="s">
        <v>67</v>
      </c>
      <c r="C50" s="88">
        <v>8763.4</v>
      </c>
      <c r="D50" s="55">
        <f t="shared" si="1"/>
        <v>45132.200000000004</v>
      </c>
      <c r="E50" s="56">
        <f t="shared" si="2"/>
        <v>45132.200000000004</v>
      </c>
      <c r="F50" s="57">
        <f t="shared" si="3"/>
        <v>0</v>
      </c>
      <c r="G50" s="59">
        <v>2344.8000000000002</v>
      </c>
      <c r="H50" s="106">
        <v>2344.8000000000002</v>
      </c>
      <c r="I50" s="62">
        <f t="shared" si="4"/>
        <v>0</v>
      </c>
      <c r="J50" s="87"/>
      <c r="K50" s="87"/>
      <c r="L50" s="62">
        <f t="shared" si="5"/>
        <v>0</v>
      </c>
      <c r="M50" s="87">
        <v>288</v>
      </c>
      <c r="N50" s="87">
        <v>288</v>
      </c>
      <c r="O50" s="62">
        <f t="shared" si="6"/>
        <v>0</v>
      </c>
      <c r="P50" s="83">
        <v>42499.4</v>
      </c>
      <c r="Q50" s="85">
        <v>42499.4</v>
      </c>
      <c r="R50" s="62">
        <f t="shared" si="7"/>
        <v>0</v>
      </c>
      <c r="S50" s="118"/>
      <c r="T50" s="119"/>
      <c r="U50" s="64">
        <f t="shared" si="8"/>
        <v>0</v>
      </c>
      <c r="V50" s="55">
        <f t="shared" si="9"/>
        <v>53887.3</v>
      </c>
      <c r="W50" s="56">
        <f t="shared" si="10"/>
        <v>32616.63</v>
      </c>
      <c r="X50" s="57">
        <f t="shared" si="11"/>
        <v>21270.670000000002</v>
      </c>
      <c r="Y50" s="85">
        <v>51447.6</v>
      </c>
      <c r="Z50" s="115">
        <v>31182.36</v>
      </c>
      <c r="AA50" s="56">
        <f t="shared" si="12"/>
        <v>20265.239999999998</v>
      </c>
      <c r="AB50" s="126">
        <v>2151.7000000000044</v>
      </c>
      <c r="AC50" s="92">
        <v>1146.27</v>
      </c>
      <c r="AD50" s="56">
        <f t="shared" si="13"/>
        <v>1005.4300000000044</v>
      </c>
      <c r="AE50" s="86">
        <v>288</v>
      </c>
      <c r="AF50" s="93">
        <v>288</v>
      </c>
      <c r="AG50" s="56">
        <f t="shared" si="14"/>
        <v>0</v>
      </c>
      <c r="AH50" s="87">
        <v>0</v>
      </c>
      <c r="AI50" s="87">
        <v>0</v>
      </c>
      <c r="AJ50" s="57">
        <f t="shared" si="15"/>
        <v>0</v>
      </c>
    </row>
    <row r="51" spans="1:36" x14ac:dyDescent="0.25">
      <c r="A51" s="33">
        <v>31</v>
      </c>
      <c r="B51" s="80" t="s">
        <v>68</v>
      </c>
      <c r="C51" s="88">
        <v>4101.3</v>
      </c>
      <c r="D51" s="55">
        <f t="shared" si="1"/>
        <v>48359.789999999994</v>
      </c>
      <c r="E51" s="56">
        <f t="shared" si="2"/>
        <v>48359.789999999994</v>
      </c>
      <c r="F51" s="57">
        <f t="shared" si="3"/>
        <v>0</v>
      </c>
      <c r="G51" s="59">
        <v>310.7</v>
      </c>
      <c r="H51" s="106">
        <v>310.7</v>
      </c>
      <c r="I51" s="62">
        <f t="shared" si="4"/>
        <v>0</v>
      </c>
      <c r="J51" s="87"/>
      <c r="K51" s="87"/>
      <c r="L51" s="62">
        <f t="shared" si="5"/>
        <v>0</v>
      </c>
      <c r="M51" s="87">
        <v>21.6</v>
      </c>
      <c r="N51" s="87">
        <v>21.6</v>
      </c>
      <c r="O51" s="62">
        <f t="shared" si="6"/>
        <v>0</v>
      </c>
      <c r="P51" s="83">
        <v>47748.899999999994</v>
      </c>
      <c r="Q51" s="85">
        <v>47748.899999999994</v>
      </c>
      <c r="R51" s="62">
        <f t="shared" si="7"/>
        <v>0</v>
      </c>
      <c r="S51" s="118">
        <v>278.58999999999997</v>
      </c>
      <c r="T51" s="119">
        <v>278.58999999999997</v>
      </c>
      <c r="U51" s="64">
        <f t="shared" si="8"/>
        <v>0</v>
      </c>
      <c r="V51" s="55">
        <f t="shared" si="9"/>
        <v>52182.499999999993</v>
      </c>
      <c r="W51" s="56">
        <f t="shared" si="10"/>
        <v>48527.99</v>
      </c>
      <c r="X51" s="57">
        <f t="shared" si="11"/>
        <v>3654.5099999999948</v>
      </c>
      <c r="Y51" s="85">
        <v>46624.899999999994</v>
      </c>
      <c r="Z51" s="115">
        <v>44521.4</v>
      </c>
      <c r="AA51" s="56">
        <f t="shared" si="12"/>
        <v>2103.4999999999927</v>
      </c>
      <c r="AB51" s="126">
        <v>5536</v>
      </c>
      <c r="AC51" s="92">
        <v>3984.99</v>
      </c>
      <c r="AD51" s="56">
        <f t="shared" si="13"/>
        <v>1551.0100000000002</v>
      </c>
      <c r="AE51" s="86">
        <v>21.6</v>
      </c>
      <c r="AF51" s="93">
        <v>21.6</v>
      </c>
      <c r="AG51" s="56">
        <f t="shared" si="14"/>
        <v>0</v>
      </c>
      <c r="AH51" s="87">
        <v>0</v>
      </c>
      <c r="AI51" s="87">
        <v>0</v>
      </c>
      <c r="AJ51" s="57">
        <f t="shared" si="15"/>
        <v>0</v>
      </c>
    </row>
    <row r="52" spans="1:36" x14ac:dyDescent="0.25">
      <c r="A52" s="33">
        <v>32</v>
      </c>
      <c r="B52" s="80" t="s">
        <v>69</v>
      </c>
      <c r="C52" s="88">
        <v>6467.4</v>
      </c>
      <c r="D52" s="55">
        <f t="shared" si="1"/>
        <v>54342.8</v>
      </c>
      <c r="E52" s="56">
        <f t="shared" si="2"/>
        <v>54342.8</v>
      </c>
      <c r="F52" s="57">
        <f t="shared" si="3"/>
        <v>0</v>
      </c>
      <c r="G52" s="59">
        <v>4799.3</v>
      </c>
      <c r="H52" s="106">
        <v>4799.3</v>
      </c>
      <c r="I52" s="62">
        <f t="shared" si="4"/>
        <v>0</v>
      </c>
      <c r="J52" s="87"/>
      <c r="K52" s="87"/>
      <c r="L52" s="62">
        <f t="shared" si="5"/>
        <v>0</v>
      </c>
      <c r="M52" s="87"/>
      <c r="N52" s="87"/>
      <c r="O52" s="62">
        <f t="shared" si="6"/>
        <v>0</v>
      </c>
      <c r="P52" s="83">
        <v>49543.5</v>
      </c>
      <c r="Q52" s="85">
        <v>49543.5</v>
      </c>
      <c r="R52" s="62">
        <f t="shared" si="7"/>
        <v>0</v>
      </c>
      <c r="S52" s="118"/>
      <c r="T52" s="119"/>
      <c r="U52" s="64">
        <f t="shared" si="8"/>
        <v>0</v>
      </c>
      <c r="V52" s="55">
        <f t="shared" si="9"/>
        <v>60810.200000000004</v>
      </c>
      <c r="W52" s="56">
        <f t="shared" si="10"/>
        <v>59060.83</v>
      </c>
      <c r="X52" s="57">
        <f t="shared" si="11"/>
        <v>1749.3700000000026</v>
      </c>
      <c r="Y52" s="85">
        <v>54936.4</v>
      </c>
      <c r="Z52" s="115">
        <v>54510.3</v>
      </c>
      <c r="AA52" s="56">
        <f t="shared" si="12"/>
        <v>426.09999999999854</v>
      </c>
      <c r="AB52" s="123">
        <v>5873.8000000000029</v>
      </c>
      <c r="AC52" s="82">
        <v>4550.53</v>
      </c>
      <c r="AD52" s="56">
        <f t="shared" si="13"/>
        <v>1323.2700000000032</v>
      </c>
      <c r="AE52" s="86"/>
      <c r="AF52" s="93"/>
      <c r="AG52" s="56">
        <f t="shared" si="14"/>
        <v>0</v>
      </c>
      <c r="AH52" s="87">
        <v>0</v>
      </c>
      <c r="AI52" s="87">
        <v>0</v>
      </c>
      <c r="AJ52" s="57">
        <f t="shared" si="15"/>
        <v>0</v>
      </c>
    </row>
    <row r="53" spans="1:36" x14ac:dyDescent="0.25">
      <c r="A53" s="33">
        <v>33</v>
      </c>
      <c r="B53" s="80" t="s">
        <v>70</v>
      </c>
      <c r="C53" s="88">
        <v>2892.5</v>
      </c>
      <c r="D53" s="55">
        <f t="shared" si="1"/>
        <v>30334.499999999996</v>
      </c>
      <c r="E53" s="56">
        <f t="shared" si="2"/>
        <v>30334.499999999996</v>
      </c>
      <c r="F53" s="57">
        <f t="shared" si="3"/>
        <v>0</v>
      </c>
      <c r="G53" s="59">
        <v>729.7</v>
      </c>
      <c r="H53" s="107">
        <v>729.7</v>
      </c>
      <c r="I53" s="62">
        <f t="shared" si="4"/>
        <v>0</v>
      </c>
      <c r="J53" s="87"/>
      <c r="K53" s="87"/>
      <c r="L53" s="62">
        <f t="shared" si="5"/>
        <v>0</v>
      </c>
      <c r="M53" s="87">
        <v>21.6</v>
      </c>
      <c r="N53" s="87">
        <v>21.6</v>
      </c>
      <c r="O53" s="62">
        <f t="shared" si="6"/>
        <v>0</v>
      </c>
      <c r="P53" s="83">
        <v>29583.199999999997</v>
      </c>
      <c r="Q53" s="85">
        <v>29583.199999999997</v>
      </c>
      <c r="R53" s="62">
        <f t="shared" si="7"/>
        <v>0</v>
      </c>
      <c r="S53" s="118"/>
      <c r="T53" s="119"/>
      <c r="U53" s="64">
        <f t="shared" si="8"/>
        <v>0</v>
      </c>
      <c r="V53" s="55">
        <f t="shared" si="9"/>
        <v>33226.999999999993</v>
      </c>
      <c r="W53" s="56">
        <f t="shared" si="10"/>
        <v>30097.94</v>
      </c>
      <c r="X53" s="57">
        <f t="shared" si="11"/>
        <v>3129.059999999994</v>
      </c>
      <c r="Y53" s="85">
        <v>29538.5</v>
      </c>
      <c r="Z53" s="115">
        <v>28130.02</v>
      </c>
      <c r="AA53" s="56">
        <f t="shared" si="12"/>
        <v>1408.4799999999996</v>
      </c>
      <c r="AB53" s="124">
        <v>3666.8999999999978</v>
      </c>
      <c r="AC53" s="91">
        <v>1946.32</v>
      </c>
      <c r="AD53" s="56">
        <f t="shared" si="13"/>
        <v>1720.5799999999979</v>
      </c>
      <c r="AE53" s="86">
        <v>21.6</v>
      </c>
      <c r="AF53" s="93">
        <v>21.6</v>
      </c>
      <c r="AG53" s="56">
        <f t="shared" si="14"/>
        <v>0</v>
      </c>
      <c r="AH53" s="87">
        <v>0</v>
      </c>
      <c r="AI53" s="87">
        <v>0</v>
      </c>
      <c r="AJ53" s="57">
        <f t="shared" si="15"/>
        <v>0</v>
      </c>
    </row>
    <row r="54" spans="1:36" x14ac:dyDescent="0.25">
      <c r="A54" s="33">
        <v>34</v>
      </c>
      <c r="B54" s="80" t="s">
        <v>71</v>
      </c>
      <c r="C54" s="88">
        <v>5159.1000000000004</v>
      </c>
      <c r="D54" s="55">
        <f t="shared" si="1"/>
        <v>44248.79</v>
      </c>
      <c r="E54" s="56">
        <f t="shared" si="2"/>
        <v>44248.79</v>
      </c>
      <c r="F54" s="57">
        <f t="shared" si="3"/>
        <v>0</v>
      </c>
      <c r="G54" s="59">
        <v>5552.2</v>
      </c>
      <c r="H54" s="107">
        <v>5552.2</v>
      </c>
      <c r="I54" s="62">
        <f t="shared" si="4"/>
        <v>0</v>
      </c>
      <c r="J54" s="87"/>
      <c r="K54" s="87"/>
      <c r="L54" s="62">
        <f t="shared" si="5"/>
        <v>0</v>
      </c>
      <c r="M54" s="87">
        <v>32</v>
      </c>
      <c r="N54" s="87">
        <v>32</v>
      </c>
      <c r="O54" s="62">
        <f t="shared" si="6"/>
        <v>0</v>
      </c>
      <c r="P54" s="83">
        <v>38393.4</v>
      </c>
      <c r="Q54" s="85">
        <v>38393.4</v>
      </c>
      <c r="R54" s="62">
        <f t="shared" si="7"/>
        <v>0</v>
      </c>
      <c r="S54" s="118">
        <v>271.19</v>
      </c>
      <c r="T54" s="119">
        <v>271.19</v>
      </c>
      <c r="U54" s="64">
        <f t="shared" si="8"/>
        <v>0</v>
      </c>
      <c r="V54" s="55">
        <f t="shared" si="9"/>
        <v>49324.2</v>
      </c>
      <c r="W54" s="56">
        <f t="shared" si="10"/>
        <v>46203.369999999995</v>
      </c>
      <c r="X54" s="57">
        <f t="shared" si="11"/>
        <v>3120.8300000000017</v>
      </c>
      <c r="Y54" s="85">
        <v>43959.7</v>
      </c>
      <c r="Z54" s="115">
        <v>42893.599999999999</v>
      </c>
      <c r="AA54" s="56">
        <f t="shared" si="12"/>
        <v>1066.0999999999985</v>
      </c>
      <c r="AB54" s="124">
        <v>5145</v>
      </c>
      <c r="AC54" s="91">
        <v>3090.27</v>
      </c>
      <c r="AD54" s="56">
        <f t="shared" si="13"/>
        <v>2054.73</v>
      </c>
      <c r="AE54" s="86">
        <v>32</v>
      </c>
      <c r="AF54" s="93">
        <v>32</v>
      </c>
      <c r="AG54" s="56">
        <f t="shared" si="14"/>
        <v>0</v>
      </c>
      <c r="AH54" s="87">
        <v>187.5</v>
      </c>
      <c r="AI54" s="87">
        <v>187.5</v>
      </c>
      <c r="AJ54" s="57">
        <f t="shared" si="15"/>
        <v>0</v>
      </c>
    </row>
    <row r="55" spans="1:36" x14ac:dyDescent="0.25">
      <c r="A55" s="33">
        <v>35</v>
      </c>
      <c r="B55" s="80" t="s">
        <v>72</v>
      </c>
      <c r="C55" s="88">
        <v>4570.5</v>
      </c>
      <c r="D55" s="55">
        <f t="shared" si="1"/>
        <v>36608</v>
      </c>
      <c r="E55" s="56">
        <f t="shared" si="2"/>
        <v>36608</v>
      </c>
      <c r="F55" s="57">
        <f t="shared" si="3"/>
        <v>0</v>
      </c>
      <c r="G55" s="59">
        <v>2097.1999999999998</v>
      </c>
      <c r="H55" s="108">
        <v>2097.1999999999998</v>
      </c>
      <c r="I55" s="62">
        <f t="shared" si="4"/>
        <v>0</v>
      </c>
      <c r="J55" s="87"/>
      <c r="K55" s="87"/>
      <c r="L55" s="62">
        <f t="shared" si="5"/>
        <v>0</v>
      </c>
      <c r="M55" s="87">
        <v>54</v>
      </c>
      <c r="N55" s="87">
        <v>54</v>
      </c>
      <c r="O55" s="62">
        <f t="shared" si="6"/>
        <v>0</v>
      </c>
      <c r="P55" s="83">
        <v>34456.800000000003</v>
      </c>
      <c r="Q55" s="85">
        <v>34456.800000000003</v>
      </c>
      <c r="R55" s="62">
        <f t="shared" si="7"/>
        <v>0</v>
      </c>
      <c r="S55" s="120"/>
      <c r="T55" s="121"/>
      <c r="U55" s="64">
        <f t="shared" si="8"/>
        <v>0</v>
      </c>
      <c r="V55" s="55">
        <f t="shared" si="9"/>
        <v>41178.5</v>
      </c>
      <c r="W55" s="56">
        <f t="shared" si="10"/>
        <v>36837.369999999995</v>
      </c>
      <c r="X55" s="57">
        <f t="shared" si="11"/>
        <v>4341.1300000000047</v>
      </c>
      <c r="Y55" s="85">
        <v>35292.5</v>
      </c>
      <c r="Z55" s="115">
        <v>34132.239999999998</v>
      </c>
      <c r="AA55" s="56">
        <f t="shared" si="12"/>
        <v>1160.260000000002</v>
      </c>
      <c r="AB55" s="123">
        <v>5832</v>
      </c>
      <c r="AC55" s="82">
        <v>2651.13</v>
      </c>
      <c r="AD55" s="56">
        <f t="shared" si="13"/>
        <v>3180.87</v>
      </c>
      <c r="AE55" s="86">
        <v>54</v>
      </c>
      <c r="AF55" s="93">
        <v>54</v>
      </c>
      <c r="AG55" s="56">
        <f t="shared" si="14"/>
        <v>0</v>
      </c>
      <c r="AH55" s="87">
        <v>0</v>
      </c>
      <c r="AI55" s="87">
        <v>0</v>
      </c>
      <c r="AJ55" s="57">
        <f t="shared" si="15"/>
        <v>0</v>
      </c>
    </row>
    <row r="56" spans="1:36" x14ac:dyDescent="0.25">
      <c r="A56" s="33">
        <v>36</v>
      </c>
      <c r="B56" s="80" t="s">
        <v>73</v>
      </c>
      <c r="C56" s="88">
        <v>955.4</v>
      </c>
      <c r="D56" s="55">
        <f t="shared" si="1"/>
        <v>37666.400000000001</v>
      </c>
      <c r="E56" s="56">
        <f t="shared" si="2"/>
        <v>37666.400000000001</v>
      </c>
      <c r="F56" s="57">
        <f t="shared" si="3"/>
        <v>0</v>
      </c>
      <c r="G56" s="59">
        <v>1382</v>
      </c>
      <c r="H56" s="108">
        <v>1382</v>
      </c>
      <c r="I56" s="62">
        <f t="shared" si="4"/>
        <v>0</v>
      </c>
      <c r="J56" s="87"/>
      <c r="K56" s="87"/>
      <c r="L56" s="62">
        <f t="shared" si="5"/>
        <v>0</v>
      </c>
      <c r="M56" s="87"/>
      <c r="N56" s="87"/>
      <c r="O56" s="62">
        <f t="shared" si="6"/>
        <v>0</v>
      </c>
      <c r="P56" s="83">
        <v>36284.400000000001</v>
      </c>
      <c r="Q56" s="85">
        <v>36284.400000000001</v>
      </c>
      <c r="R56" s="62">
        <f t="shared" si="7"/>
        <v>0</v>
      </c>
      <c r="S56" s="118"/>
      <c r="T56" s="119"/>
      <c r="U56" s="64">
        <f t="shared" si="8"/>
        <v>0</v>
      </c>
      <c r="V56" s="55">
        <f t="shared" si="9"/>
        <v>38621.800000000003</v>
      </c>
      <c r="W56" s="56">
        <f t="shared" si="10"/>
        <v>36849.730000000003</v>
      </c>
      <c r="X56" s="57">
        <f t="shared" si="11"/>
        <v>1772.0699999999997</v>
      </c>
      <c r="Y56" s="85">
        <v>36008.800000000003</v>
      </c>
      <c r="Z56" s="115">
        <v>35039.01</v>
      </c>
      <c r="AA56" s="56">
        <f t="shared" si="12"/>
        <v>969.79000000000087</v>
      </c>
      <c r="AB56" s="126">
        <v>2613</v>
      </c>
      <c r="AC56" s="92">
        <v>1810.72</v>
      </c>
      <c r="AD56" s="56">
        <f t="shared" si="13"/>
        <v>802.28</v>
      </c>
      <c r="AE56" s="86"/>
      <c r="AF56" s="93"/>
      <c r="AG56" s="56">
        <f t="shared" si="14"/>
        <v>0</v>
      </c>
      <c r="AH56" s="87">
        <v>0</v>
      </c>
      <c r="AI56" s="87">
        <v>0</v>
      </c>
      <c r="AJ56" s="57">
        <f t="shared" si="15"/>
        <v>0</v>
      </c>
    </row>
    <row r="57" spans="1:36" x14ac:dyDescent="0.25">
      <c r="A57" s="33">
        <v>37</v>
      </c>
      <c r="B57" s="80" t="s">
        <v>74</v>
      </c>
      <c r="C57" s="88">
        <v>5323.5</v>
      </c>
      <c r="D57" s="55">
        <f t="shared" si="1"/>
        <v>31247.699999999997</v>
      </c>
      <c r="E57" s="56">
        <f t="shared" si="2"/>
        <v>31247.699999999997</v>
      </c>
      <c r="F57" s="57">
        <f t="shared" si="3"/>
        <v>0</v>
      </c>
      <c r="G57" s="59">
        <v>2114.2000000000003</v>
      </c>
      <c r="H57" s="108">
        <v>2114.1999999999998</v>
      </c>
      <c r="I57" s="62">
        <f t="shared" si="4"/>
        <v>0</v>
      </c>
      <c r="J57" s="87"/>
      <c r="K57" s="87"/>
      <c r="L57" s="62">
        <f t="shared" si="5"/>
        <v>0</v>
      </c>
      <c r="M57" s="87">
        <v>69.2</v>
      </c>
      <c r="N57" s="87">
        <v>69.2</v>
      </c>
      <c r="O57" s="62">
        <f t="shared" si="6"/>
        <v>0</v>
      </c>
      <c r="P57" s="83">
        <v>29029.799999999996</v>
      </c>
      <c r="Q57" s="85">
        <v>29029.799999999996</v>
      </c>
      <c r="R57" s="62">
        <f t="shared" si="7"/>
        <v>0</v>
      </c>
      <c r="S57" s="118">
        <v>34.5</v>
      </c>
      <c r="T57" s="119">
        <v>34.5</v>
      </c>
      <c r="U57" s="64">
        <f t="shared" si="8"/>
        <v>0</v>
      </c>
      <c r="V57" s="55">
        <f t="shared" si="9"/>
        <v>36536.699999999997</v>
      </c>
      <c r="W57" s="56">
        <f t="shared" si="10"/>
        <v>32043.55</v>
      </c>
      <c r="X57" s="57">
        <f t="shared" si="11"/>
        <v>4493.1499999999978</v>
      </c>
      <c r="Y57" s="85">
        <v>34059.5</v>
      </c>
      <c r="Z57" s="115">
        <v>30319.25</v>
      </c>
      <c r="AA57" s="56">
        <f t="shared" si="12"/>
        <v>3740.25</v>
      </c>
      <c r="AB57" s="123">
        <v>2407.9999999999964</v>
      </c>
      <c r="AC57" s="82">
        <v>1655.1</v>
      </c>
      <c r="AD57" s="56">
        <f t="shared" si="13"/>
        <v>752.89999999999645</v>
      </c>
      <c r="AE57" s="86">
        <v>69.2</v>
      </c>
      <c r="AF57" s="93">
        <v>69.2</v>
      </c>
      <c r="AG57" s="56">
        <f t="shared" si="14"/>
        <v>0</v>
      </c>
      <c r="AH57" s="87">
        <v>0</v>
      </c>
      <c r="AI57" s="87">
        <v>0</v>
      </c>
      <c r="AJ57" s="57">
        <f t="shared" si="15"/>
        <v>0</v>
      </c>
    </row>
    <row r="58" spans="1:36" x14ac:dyDescent="0.25">
      <c r="A58" s="33">
        <v>38</v>
      </c>
      <c r="B58" s="80" t="s">
        <v>75</v>
      </c>
      <c r="C58" s="88">
        <v>2618.3000000000002</v>
      </c>
      <c r="D58" s="55">
        <f t="shared" si="1"/>
        <v>37142.1</v>
      </c>
      <c r="E58" s="56">
        <f t="shared" si="2"/>
        <v>37142.1</v>
      </c>
      <c r="F58" s="57">
        <f t="shared" si="3"/>
        <v>0</v>
      </c>
      <c r="G58" s="59">
        <v>224.8</v>
      </c>
      <c r="H58" s="108">
        <v>224.8</v>
      </c>
      <c r="I58" s="62">
        <f t="shared" si="4"/>
        <v>0</v>
      </c>
      <c r="J58" s="87"/>
      <c r="K58" s="87"/>
      <c r="L58" s="62">
        <f t="shared" si="5"/>
        <v>0</v>
      </c>
      <c r="M58" s="87">
        <v>52.6</v>
      </c>
      <c r="N58" s="87">
        <v>52.6</v>
      </c>
      <c r="O58" s="62">
        <f t="shared" si="6"/>
        <v>0</v>
      </c>
      <c r="P58" s="83">
        <v>36838.699999999997</v>
      </c>
      <c r="Q58" s="83">
        <v>36838.699999999997</v>
      </c>
      <c r="R58" s="62">
        <f t="shared" si="7"/>
        <v>0</v>
      </c>
      <c r="S58" s="117">
        <v>26</v>
      </c>
      <c r="T58" s="119">
        <v>26</v>
      </c>
      <c r="U58" s="64">
        <f t="shared" si="8"/>
        <v>0</v>
      </c>
      <c r="V58" s="55">
        <f t="shared" si="9"/>
        <v>39734.400000000001</v>
      </c>
      <c r="W58" s="56">
        <f t="shared" si="10"/>
        <v>33588.559999999998</v>
      </c>
      <c r="X58" s="57">
        <f t="shared" si="11"/>
        <v>6145.8400000000038</v>
      </c>
      <c r="Y58" s="85">
        <v>33650.9</v>
      </c>
      <c r="Z58" s="115">
        <v>29390.560000000001</v>
      </c>
      <c r="AA58" s="56">
        <f t="shared" si="12"/>
        <v>4260.34</v>
      </c>
      <c r="AB58" s="126">
        <v>6030.9000000000015</v>
      </c>
      <c r="AC58" s="92">
        <v>4145.3999999999996</v>
      </c>
      <c r="AD58" s="56">
        <f t="shared" si="13"/>
        <v>1885.5000000000018</v>
      </c>
      <c r="AE58" s="86">
        <v>52.6</v>
      </c>
      <c r="AF58" s="93">
        <v>52.6</v>
      </c>
      <c r="AG58" s="56">
        <f t="shared" si="14"/>
        <v>0</v>
      </c>
      <c r="AH58" s="87">
        <v>0</v>
      </c>
      <c r="AI58" s="87">
        <v>0</v>
      </c>
      <c r="AJ58" s="57">
        <f t="shared" si="15"/>
        <v>0</v>
      </c>
    </row>
    <row r="59" spans="1:36" x14ac:dyDescent="0.25">
      <c r="A59" s="33">
        <v>39</v>
      </c>
      <c r="B59" s="80" t="s">
        <v>76</v>
      </c>
      <c r="C59" s="88">
        <v>1543.4</v>
      </c>
      <c r="D59" s="55">
        <f t="shared" si="1"/>
        <v>39446.199999999997</v>
      </c>
      <c r="E59" s="56">
        <f t="shared" si="2"/>
        <v>39446.199999999997</v>
      </c>
      <c r="F59" s="57">
        <f t="shared" si="3"/>
        <v>0</v>
      </c>
      <c r="G59" s="59">
        <v>3627.5</v>
      </c>
      <c r="H59" s="108">
        <v>3627.5</v>
      </c>
      <c r="I59" s="62">
        <f t="shared" si="4"/>
        <v>0</v>
      </c>
      <c r="J59" s="87"/>
      <c r="K59" s="87"/>
      <c r="L59" s="62">
        <f t="shared" si="5"/>
        <v>0</v>
      </c>
      <c r="M59" s="87">
        <v>79.5</v>
      </c>
      <c r="N59" s="87">
        <v>79.5</v>
      </c>
      <c r="O59" s="62">
        <f t="shared" si="6"/>
        <v>0</v>
      </c>
      <c r="P59" s="83">
        <v>35739.199999999997</v>
      </c>
      <c r="Q59" s="85">
        <v>35739.199999999997</v>
      </c>
      <c r="R59" s="62">
        <f t="shared" si="7"/>
        <v>0</v>
      </c>
      <c r="S59" s="118"/>
      <c r="T59" s="119"/>
      <c r="U59" s="64">
        <f t="shared" si="8"/>
        <v>0</v>
      </c>
      <c r="V59" s="55">
        <f t="shared" si="9"/>
        <v>40989.599999999999</v>
      </c>
      <c r="W59" s="56">
        <f t="shared" si="10"/>
        <v>37755.96</v>
      </c>
      <c r="X59" s="57">
        <f t="shared" si="11"/>
        <v>3233.6399999999994</v>
      </c>
      <c r="Y59" s="85">
        <v>37624.700000000004</v>
      </c>
      <c r="Z59" s="115">
        <v>36205.629999999997</v>
      </c>
      <c r="AA59" s="56">
        <f t="shared" si="12"/>
        <v>1419.070000000007</v>
      </c>
      <c r="AB59" s="123">
        <v>3285.3999999999942</v>
      </c>
      <c r="AC59" s="82">
        <v>1470.83</v>
      </c>
      <c r="AD59" s="56">
        <f t="shared" si="13"/>
        <v>1814.5699999999943</v>
      </c>
      <c r="AE59" s="86">
        <v>79.5</v>
      </c>
      <c r="AF59" s="93">
        <v>79.5</v>
      </c>
      <c r="AG59" s="56">
        <f t="shared" si="14"/>
        <v>0</v>
      </c>
      <c r="AH59" s="87">
        <v>0</v>
      </c>
      <c r="AI59" s="87">
        <v>0</v>
      </c>
      <c r="AJ59" s="57">
        <f t="shared" si="15"/>
        <v>0</v>
      </c>
    </row>
    <row r="60" spans="1:36" x14ac:dyDescent="0.25">
      <c r="A60" s="33">
        <v>40</v>
      </c>
      <c r="B60" s="80" t="s">
        <v>77</v>
      </c>
      <c r="C60" s="88">
        <v>1529.8000000000002</v>
      </c>
      <c r="D60" s="55">
        <f t="shared" si="1"/>
        <v>36300.699999999997</v>
      </c>
      <c r="E60" s="56">
        <f t="shared" si="2"/>
        <v>36300.699999999997</v>
      </c>
      <c r="F60" s="57">
        <f t="shared" si="3"/>
        <v>0</v>
      </c>
      <c r="G60" s="59">
        <v>3097.1</v>
      </c>
      <c r="H60" s="108">
        <v>3097.1</v>
      </c>
      <c r="I60" s="62">
        <f t="shared" si="4"/>
        <v>0</v>
      </c>
      <c r="J60" s="87"/>
      <c r="K60" s="87"/>
      <c r="L60" s="62">
        <f t="shared" si="5"/>
        <v>0</v>
      </c>
      <c r="M60" s="87">
        <v>333.6</v>
      </c>
      <c r="N60" s="87">
        <v>333.6</v>
      </c>
      <c r="O60" s="62">
        <f t="shared" si="6"/>
        <v>0</v>
      </c>
      <c r="P60" s="83">
        <v>32855</v>
      </c>
      <c r="Q60" s="85">
        <v>32855</v>
      </c>
      <c r="R60" s="62">
        <f t="shared" si="7"/>
        <v>0</v>
      </c>
      <c r="S60" s="120">
        <v>15</v>
      </c>
      <c r="T60" s="121">
        <v>15</v>
      </c>
      <c r="U60" s="64">
        <f t="shared" si="8"/>
        <v>0</v>
      </c>
      <c r="V60" s="55">
        <f t="shared" si="9"/>
        <v>37830.500000000007</v>
      </c>
      <c r="W60" s="56">
        <f t="shared" si="10"/>
        <v>36196.25</v>
      </c>
      <c r="X60" s="57">
        <f t="shared" si="11"/>
        <v>1634.2500000000073</v>
      </c>
      <c r="Y60" s="85">
        <v>33705.600000000006</v>
      </c>
      <c r="Z60" s="115">
        <v>33449.65</v>
      </c>
      <c r="AA60" s="56">
        <f t="shared" si="12"/>
        <v>255.95000000000437</v>
      </c>
      <c r="AB60" s="123">
        <v>3776.2999999999993</v>
      </c>
      <c r="AC60" s="82">
        <v>2398</v>
      </c>
      <c r="AD60" s="56">
        <f t="shared" si="13"/>
        <v>1378.2999999999993</v>
      </c>
      <c r="AE60" s="86">
        <v>333.6</v>
      </c>
      <c r="AF60" s="93">
        <v>333.6</v>
      </c>
      <c r="AG60" s="56">
        <f t="shared" si="14"/>
        <v>0</v>
      </c>
      <c r="AH60" s="87">
        <v>15</v>
      </c>
      <c r="AI60" s="87">
        <v>15</v>
      </c>
      <c r="AJ60" s="57">
        <f t="shared" si="15"/>
        <v>0</v>
      </c>
    </row>
    <row r="61" spans="1:36" x14ac:dyDescent="0.25">
      <c r="A61" s="33">
        <v>41</v>
      </c>
      <c r="B61" s="80" t="s">
        <v>78</v>
      </c>
      <c r="C61" s="88">
        <v>4041.2</v>
      </c>
      <c r="D61" s="55">
        <f t="shared" si="1"/>
        <v>36492.499999999993</v>
      </c>
      <c r="E61" s="56">
        <f t="shared" si="2"/>
        <v>36492.499999999993</v>
      </c>
      <c r="F61" s="57">
        <f t="shared" si="3"/>
        <v>0</v>
      </c>
      <c r="G61" s="59">
        <v>2064.4</v>
      </c>
      <c r="H61" s="107">
        <v>2064.4</v>
      </c>
      <c r="I61" s="62">
        <f t="shared" si="4"/>
        <v>0</v>
      </c>
      <c r="J61" s="87"/>
      <c r="K61" s="87"/>
      <c r="L61" s="62">
        <f t="shared" si="5"/>
        <v>0</v>
      </c>
      <c r="M61" s="102">
        <v>68.8</v>
      </c>
      <c r="N61" s="102">
        <v>68.8</v>
      </c>
      <c r="O61" s="62">
        <f t="shared" si="6"/>
        <v>0</v>
      </c>
      <c r="P61" s="83">
        <v>34359.299999999996</v>
      </c>
      <c r="Q61" s="85">
        <v>34359.299999999996</v>
      </c>
      <c r="R61" s="62">
        <f t="shared" si="7"/>
        <v>0</v>
      </c>
      <c r="S61" s="120"/>
      <c r="T61" s="121"/>
      <c r="U61" s="64">
        <f t="shared" si="8"/>
        <v>0</v>
      </c>
      <c r="V61" s="55">
        <f t="shared" si="9"/>
        <v>40606.799999999996</v>
      </c>
      <c r="W61" s="56">
        <f t="shared" si="10"/>
        <v>37267.01</v>
      </c>
      <c r="X61" s="57">
        <f t="shared" si="11"/>
        <v>3339.7899999999936</v>
      </c>
      <c r="Y61" s="85">
        <v>34514.5</v>
      </c>
      <c r="Z61" s="115">
        <v>33671.360000000001</v>
      </c>
      <c r="AA61" s="56">
        <f t="shared" si="12"/>
        <v>843.13999999999942</v>
      </c>
      <c r="AB61" s="124">
        <v>6023.4999999999945</v>
      </c>
      <c r="AC61" s="91">
        <v>3526.85</v>
      </c>
      <c r="AD61" s="56">
        <f t="shared" si="13"/>
        <v>2496.6499999999946</v>
      </c>
      <c r="AE61" s="84">
        <v>68.8</v>
      </c>
      <c r="AF61" s="82">
        <v>68.8</v>
      </c>
      <c r="AG61" s="56">
        <f t="shared" si="14"/>
        <v>0</v>
      </c>
      <c r="AH61" s="87">
        <v>0</v>
      </c>
      <c r="AI61" s="87">
        <v>0</v>
      </c>
      <c r="AJ61" s="57">
        <f t="shared" si="15"/>
        <v>0</v>
      </c>
    </row>
    <row r="62" spans="1:36" x14ac:dyDescent="0.25">
      <c r="A62" s="33">
        <v>42</v>
      </c>
      <c r="B62" s="80" t="s">
        <v>79</v>
      </c>
      <c r="C62" s="88">
        <v>1179.0999999999999</v>
      </c>
      <c r="D62" s="55">
        <f t="shared" si="1"/>
        <v>34382.300000000003</v>
      </c>
      <c r="E62" s="56">
        <f>SUM(H62+K62+N62+Q62+T62)</f>
        <v>34382.300000000003</v>
      </c>
      <c r="F62" s="57">
        <f t="shared" si="3"/>
        <v>0</v>
      </c>
      <c r="G62" s="59">
        <v>3195.6</v>
      </c>
      <c r="H62" s="108">
        <v>3195.6</v>
      </c>
      <c r="I62" s="62">
        <f t="shared" si="4"/>
        <v>0</v>
      </c>
      <c r="J62" s="87"/>
      <c r="K62" s="87"/>
      <c r="L62" s="62">
        <f t="shared" si="5"/>
        <v>0</v>
      </c>
      <c r="M62" s="87">
        <v>270.39999999999998</v>
      </c>
      <c r="N62" s="87">
        <v>270.39999999999998</v>
      </c>
      <c r="O62" s="62">
        <f>M62-N62</f>
        <v>0</v>
      </c>
      <c r="P62" s="83">
        <v>30916.3</v>
      </c>
      <c r="Q62" s="85">
        <v>30916.3</v>
      </c>
      <c r="R62" s="62">
        <f t="shared" si="7"/>
        <v>0</v>
      </c>
      <c r="S62" s="118"/>
      <c r="T62" s="119"/>
      <c r="U62" s="64">
        <f t="shared" si="8"/>
        <v>0</v>
      </c>
      <c r="V62" s="55">
        <f t="shared" si="9"/>
        <v>35561.4</v>
      </c>
      <c r="W62" s="56">
        <f t="shared" si="10"/>
        <v>32027.5</v>
      </c>
      <c r="X62" s="57">
        <f t="shared" si="11"/>
        <v>3533.9000000000015</v>
      </c>
      <c r="Y62" s="85">
        <v>30586.7</v>
      </c>
      <c r="Z62" s="115">
        <v>29991.39</v>
      </c>
      <c r="AA62" s="56">
        <f t="shared" si="12"/>
        <v>595.31000000000131</v>
      </c>
      <c r="AB62" s="123">
        <v>4704.2999999999956</v>
      </c>
      <c r="AC62" s="82">
        <v>1765.71</v>
      </c>
      <c r="AD62" s="56">
        <f t="shared" si="13"/>
        <v>2938.5899999999956</v>
      </c>
      <c r="AE62" s="86">
        <v>270.39999999999998</v>
      </c>
      <c r="AF62" s="93">
        <v>270.39999999999998</v>
      </c>
      <c r="AG62" s="56">
        <f t="shared" si="14"/>
        <v>0</v>
      </c>
      <c r="AH62" s="87">
        <v>0</v>
      </c>
      <c r="AI62" s="87">
        <v>0</v>
      </c>
      <c r="AJ62" s="57">
        <f t="shared" si="15"/>
        <v>0</v>
      </c>
    </row>
    <row r="63" spans="1:36" x14ac:dyDescent="0.25">
      <c r="A63" s="33">
        <v>43</v>
      </c>
      <c r="B63" s="80" t="s">
        <v>80</v>
      </c>
      <c r="C63" s="88">
        <v>1992.2</v>
      </c>
      <c r="D63" s="55">
        <f t="shared" si="1"/>
        <v>32217.449999999997</v>
      </c>
      <c r="E63" s="56">
        <f>SUM(H63+K63+N63+Q63+T63)</f>
        <v>32217.449999999997</v>
      </c>
      <c r="F63" s="57">
        <f t="shared" si="3"/>
        <v>0</v>
      </c>
      <c r="G63" s="59">
        <v>702.8</v>
      </c>
      <c r="H63" s="108">
        <v>702.8</v>
      </c>
      <c r="I63" s="62">
        <f t="shared" si="4"/>
        <v>0</v>
      </c>
      <c r="J63" s="87"/>
      <c r="K63" s="87"/>
      <c r="L63" s="62">
        <f t="shared" si="5"/>
        <v>0</v>
      </c>
      <c r="M63" s="87">
        <v>147.30000000000001</v>
      </c>
      <c r="N63" s="87">
        <v>147.30000000000001</v>
      </c>
      <c r="O63" s="62">
        <f>M63-N63</f>
        <v>0</v>
      </c>
      <c r="P63" s="83">
        <v>31092.5</v>
      </c>
      <c r="Q63" s="122">
        <v>31092.5</v>
      </c>
      <c r="R63" s="62">
        <f t="shared" si="7"/>
        <v>0</v>
      </c>
      <c r="S63" s="120">
        <v>274.85000000000002</v>
      </c>
      <c r="T63" s="121">
        <v>274.85000000000002</v>
      </c>
      <c r="U63" s="64">
        <f t="shared" si="8"/>
        <v>0</v>
      </c>
      <c r="V63" s="55">
        <f t="shared" si="9"/>
        <v>33934.800000000003</v>
      </c>
      <c r="W63" s="56">
        <f t="shared" si="10"/>
        <v>32197.39</v>
      </c>
      <c r="X63" s="57">
        <f t="shared" si="11"/>
        <v>1737.4100000000035</v>
      </c>
      <c r="Y63" s="122">
        <v>30572.999999999996</v>
      </c>
      <c r="Z63" s="115">
        <v>30254.69</v>
      </c>
      <c r="AA63" s="56">
        <f t="shared" si="12"/>
        <v>318.30999999999767</v>
      </c>
      <c r="AB63" s="126">
        <v>3214.5</v>
      </c>
      <c r="AC63" s="92">
        <v>1795.4</v>
      </c>
      <c r="AD63" s="56">
        <f t="shared" si="13"/>
        <v>1419.1</v>
      </c>
      <c r="AE63" s="86">
        <v>147.30000000000001</v>
      </c>
      <c r="AF63" s="93">
        <v>147.30000000000001</v>
      </c>
      <c r="AG63" s="56">
        <f t="shared" si="14"/>
        <v>0</v>
      </c>
      <c r="AH63" s="87">
        <v>0</v>
      </c>
      <c r="AI63" s="87">
        <v>0</v>
      </c>
      <c r="AJ63" s="57">
        <f t="shared" si="15"/>
        <v>0</v>
      </c>
    </row>
    <row r="64" spans="1:36" x14ac:dyDescent="0.25">
      <c r="A64" s="33">
        <v>44</v>
      </c>
      <c r="B64" s="80" t="s">
        <v>81</v>
      </c>
      <c r="C64" s="88">
        <v>3361.8999999999996</v>
      </c>
      <c r="D64" s="55">
        <f t="shared" si="1"/>
        <v>40229.800000000003</v>
      </c>
      <c r="E64" s="56">
        <f t="shared" si="2"/>
        <v>40229.800000000003</v>
      </c>
      <c r="F64" s="57">
        <f t="shared" si="3"/>
        <v>0</v>
      </c>
      <c r="G64" s="59">
        <v>2108.3000000000002</v>
      </c>
      <c r="H64" s="108">
        <v>2108.3000000000002</v>
      </c>
      <c r="I64" s="62">
        <f t="shared" si="4"/>
        <v>0</v>
      </c>
      <c r="J64" s="87"/>
      <c r="K64" s="87"/>
      <c r="L64" s="62">
        <f t="shared" si="5"/>
        <v>0</v>
      </c>
      <c r="M64" s="87"/>
      <c r="N64" s="87"/>
      <c r="O64" s="62">
        <f t="shared" si="6"/>
        <v>0</v>
      </c>
      <c r="P64" s="83">
        <v>38121.5</v>
      </c>
      <c r="Q64" s="85">
        <v>38121.5</v>
      </c>
      <c r="R64" s="62">
        <f t="shared" si="7"/>
        <v>0</v>
      </c>
      <c r="S64" s="118"/>
      <c r="T64" s="119"/>
      <c r="U64" s="64">
        <f t="shared" si="8"/>
        <v>0</v>
      </c>
      <c r="V64" s="55">
        <f t="shared" si="9"/>
        <v>43591.700000000004</v>
      </c>
      <c r="W64" s="56">
        <f t="shared" si="10"/>
        <v>40408.14</v>
      </c>
      <c r="X64" s="57">
        <f t="shared" si="11"/>
        <v>3183.5600000000049</v>
      </c>
      <c r="Y64" s="85">
        <v>40181.100000000006</v>
      </c>
      <c r="Z64" s="115">
        <v>35892.879999999997</v>
      </c>
      <c r="AA64" s="56">
        <f t="shared" si="12"/>
        <v>4288.2200000000084</v>
      </c>
      <c r="AB64" s="123">
        <v>3410.5999999999985</v>
      </c>
      <c r="AC64" s="82">
        <v>4515.26</v>
      </c>
      <c r="AD64" s="56">
        <f t="shared" si="13"/>
        <v>-1104.6600000000017</v>
      </c>
      <c r="AE64" s="86"/>
      <c r="AF64" s="93"/>
      <c r="AG64" s="56">
        <f t="shared" si="14"/>
        <v>0</v>
      </c>
      <c r="AH64" s="87">
        <v>0</v>
      </c>
      <c r="AI64" s="87">
        <v>0</v>
      </c>
      <c r="AJ64" s="57">
        <f t="shared" si="15"/>
        <v>0</v>
      </c>
    </row>
    <row r="65" spans="1:36" x14ac:dyDescent="0.25">
      <c r="A65" s="33">
        <v>45</v>
      </c>
      <c r="B65" s="80" t="s">
        <v>82</v>
      </c>
      <c r="C65" s="88">
        <v>4509.9000000000005</v>
      </c>
      <c r="D65" s="55">
        <f t="shared" si="1"/>
        <v>35026.749999999993</v>
      </c>
      <c r="E65" s="56">
        <f t="shared" si="2"/>
        <v>35026.749999999993</v>
      </c>
      <c r="F65" s="57">
        <f t="shared" si="3"/>
        <v>0</v>
      </c>
      <c r="G65" s="59">
        <v>2639.3</v>
      </c>
      <c r="H65" s="108">
        <v>2639.3</v>
      </c>
      <c r="I65" s="62">
        <f t="shared" si="4"/>
        <v>0</v>
      </c>
      <c r="J65" s="87"/>
      <c r="K65" s="87"/>
      <c r="L65" s="62">
        <f t="shared" si="5"/>
        <v>0</v>
      </c>
      <c r="M65" s="87">
        <v>92.4</v>
      </c>
      <c r="N65" s="87">
        <v>92.4</v>
      </c>
      <c r="O65" s="62">
        <f t="shared" si="6"/>
        <v>0</v>
      </c>
      <c r="P65" s="83">
        <v>32041.1</v>
      </c>
      <c r="Q65" s="83">
        <v>32041.1</v>
      </c>
      <c r="R65" s="62">
        <f t="shared" si="7"/>
        <v>0</v>
      </c>
      <c r="S65" s="118">
        <v>253.95</v>
      </c>
      <c r="T65" s="119">
        <v>253.95</v>
      </c>
      <c r="U65" s="64">
        <f t="shared" si="8"/>
        <v>0</v>
      </c>
      <c r="V65" s="55">
        <f t="shared" si="9"/>
        <v>39282.700000000004</v>
      </c>
      <c r="W65" s="56">
        <f t="shared" si="10"/>
        <v>31621.820000000003</v>
      </c>
      <c r="X65" s="57">
        <f t="shared" si="11"/>
        <v>7660.880000000001</v>
      </c>
      <c r="Y65" s="85">
        <v>33259.700000000004</v>
      </c>
      <c r="Z65" s="115">
        <v>29031.22</v>
      </c>
      <c r="AA65" s="56">
        <f t="shared" si="12"/>
        <v>4228.4800000000032</v>
      </c>
      <c r="AB65" s="123">
        <v>5930.5999999999985</v>
      </c>
      <c r="AC65" s="82">
        <v>2498.1999999999998</v>
      </c>
      <c r="AD65" s="56">
        <f t="shared" si="13"/>
        <v>3432.3999999999987</v>
      </c>
      <c r="AE65" s="86">
        <v>92.4</v>
      </c>
      <c r="AF65" s="93">
        <v>92.4</v>
      </c>
      <c r="AG65" s="56">
        <f t="shared" si="14"/>
        <v>0</v>
      </c>
      <c r="AH65" s="87">
        <v>0</v>
      </c>
      <c r="AI65" s="87">
        <v>0</v>
      </c>
      <c r="AJ65" s="57">
        <f t="shared" si="15"/>
        <v>0</v>
      </c>
    </row>
    <row r="66" spans="1:36" x14ac:dyDescent="0.25">
      <c r="A66" s="33">
        <v>46</v>
      </c>
      <c r="B66" s="80" t="s">
        <v>83</v>
      </c>
      <c r="C66" s="88">
        <v>2839.7</v>
      </c>
      <c r="D66" s="55">
        <f t="shared" si="1"/>
        <v>34759.68</v>
      </c>
      <c r="E66" s="56">
        <f t="shared" si="2"/>
        <v>34759.68</v>
      </c>
      <c r="F66" s="57">
        <f t="shared" si="3"/>
        <v>0</v>
      </c>
      <c r="G66" s="59">
        <v>1785.3999999999999</v>
      </c>
      <c r="H66" s="108">
        <v>1785.4</v>
      </c>
      <c r="I66" s="62">
        <f t="shared" si="4"/>
        <v>0</v>
      </c>
      <c r="J66" s="87"/>
      <c r="K66" s="87"/>
      <c r="L66" s="62">
        <f t="shared" si="5"/>
        <v>0</v>
      </c>
      <c r="M66" s="87">
        <v>95.2</v>
      </c>
      <c r="N66" s="87">
        <v>95.2</v>
      </c>
      <c r="O66" s="62">
        <f t="shared" si="6"/>
        <v>0</v>
      </c>
      <c r="P66" s="83">
        <v>32734.1</v>
      </c>
      <c r="Q66" s="85">
        <v>32734.1</v>
      </c>
      <c r="R66" s="62">
        <f t="shared" si="7"/>
        <v>0</v>
      </c>
      <c r="S66" s="118">
        <v>144.97999999999999</v>
      </c>
      <c r="T66" s="119">
        <v>144.97999999999999</v>
      </c>
      <c r="U66" s="64">
        <f t="shared" si="8"/>
        <v>0</v>
      </c>
      <c r="V66" s="55">
        <f t="shared" si="9"/>
        <v>37454.399999999994</v>
      </c>
      <c r="W66" s="56">
        <f t="shared" si="10"/>
        <v>34060.319999999992</v>
      </c>
      <c r="X66" s="57">
        <f t="shared" si="11"/>
        <v>3394.0800000000017</v>
      </c>
      <c r="Y66" s="85">
        <v>34921.599999999999</v>
      </c>
      <c r="Z66" s="115">
        <v>32509.85</v>
      </c>
      <c r="AA66" s="56">
        <f t="shared" si="12"/>
        <v>2411.75</v>
      </c>
      <c r="AB66" s="126">
        <v>2437.5999999999985</v>
      </c>
      <c r="AC66" s="92">
        <v>1455.27</v>
      </c>
      <c r="AD66" s="56">
        <f t="shared" si="13"/>
        <v>982.32999999999856</v>
      </c>
      <c r="AE66" s="86">
        <v>95.2</v>
      </c>
      <c r="AF66" s="93">
        <v>95.2</v>
      </c>
      <c r="AG66" s="56">
        <f t="shared" si="14"/>
        <v>0</v>
      </c>
      <c r="AH66" s="87">
        <v>0</v>
      </c>
      <c r="AI66" s="87">
        <v>0</v>
      </c>
      <c r="AJ66" s="57">
        <f t="shared" si="15"/>
        <v>0</v>
      </c>
    </row>
    <row r="67" spans="1:36" x14ac:dyDescent="0.25">
      <c r="A67" s="33">
        <v>47</v>
      </c>
      <c r="B67" s="80" t="s">
        <v>84</v>
      </c>
      <c r="C67" s="88">
        <v>12663</v>
      </c>
      <c r="D67" s="55">
        <f t="shared" si="1"/>
        <v>60103.199999999997</v>
      </c>
      <c r="E67" s="56">
        <f t="shared" si="2"/>
        <v>60103.199999999997</v>
      </c>
      <c r="F67" s="57">
        <f t="shared" si="3"/>
        <v>0</v>
      </c>
      <c r="G67" s="59">
        <v>6226.5999999999995</v>
      </c>
      <c r="H67" s="108">
        <v>6226.6</v>
      </c>
      <c r="I67" s="62">
        <f t="shared" si="4"/>
        <v>0</v>
      </c>
      <c r="J67" s="87"/>
      <c r="K67" s="87"/>
      <c r="L67" s="62">
        <f t="shared" si="5"/>
        <v>0</v>
      </c>
      <c r="M67" s="87"/>
      <c r="N67" s="87"/>
      <c r="O67" s="62">
        <f t="shared" si="6"/>
        <v>0</v>
      </c>
      <c r="P67" s="83">
        <v>53876.6</v>
      </c>
      <c r="Q67" s="85">
        <v>53876.6</v>
      </c>
      <c r="R67" s="62">
        <f t="shared" si="7"/>
        <v>0</v>
      </c>
      <c r="S67" s="118"/>
      <c r="T67" s="119"/>
      <c r="U67" s="64">
        <f t="shared" si="8"/>
        <v>0</v>
      </c>
      <c r="V67" s="55">
        <f t="shared" si="9"/>
        <v>72766.200000000012</v>
      </c>
      <c r="W67" s="56">
        <f t="shared" si="10"/>
        <v>61173.5</v>
      </c>
      <c r="X67" s="57">
        <f t="shared" si="11"/>
        <v>11592.700000000012</v>
      </c>
      <c r="Y67" s="85">
        <v>64101.899999999994</v>
      </c>
      <c r="Z67" s="115">
        <v>53666.57</v>
      </c>
      <c r="AA67" s="56">
        <f t="shared" si="12"/>
        <v>10435.329999999994</v>
      </c>
      <c r="AB67" s="123">
        <v>8664.3000000000102</v>
      </c>
      <c r="AC67" s="82">
        <v>7506.93</v>
      </c>
      <c r="AD67" s="56">
        <f t="shared" si="13"/>
        <v>1157.3700000000099</v>
      </c>
      <c r="AE67" s="86"/>
      <c r="AF67" s="93"/>
      <c r="AG67" s="56">
        <f t="shared" si="14"/>
        <v>0</v>
      </c>
      <c r="AH67" s="87">
        <v>0</v>
      </c>
      <c r="AI67" s="87">
        <v>0</v>
      </c>
      <c r="AJ67" s="57">
        <f t="shared" si="15"/>
        <v>0</v>
      </c>
    </row>
    <row r="68" spans="1:36" x14ac:dyDescent="0.25">
      <c r="A68" s="33">
        <v>48</v>
      </c>
      <c r="B68" s="80" t="s">
        <v>85</v>
      </c>
      <c r="C68" s="88">
        <v>4256.5</v>
      </c>
      <c r="D68" s="55">
        <f t="shared" si="1"/>
        <v>40483.5</v>
      </c>
      <c r="E68" s="56">
        <f t="shared" si="2"/>
        <v>40483.5</v>
      </c>
      <c r="F68" s="57">
        <f t="shared" si="3"/>
        <v>0</v>
      </c>
      <c r="G68" s="59">
        <v>1687.7</v>
      </c>
      <c r="H68" s="108">
        <v>1687.7</v>
      </c>
      <c r="I68" s="62">
        <f t="shared" si="4"/>
        <v>0</v>
      </c>
      <c r="J68" s="87"/>
      <c r="K68" s="87"/>
      <c r="L68" s="62">
        <f t="shared" si="5"/>
        <v>0</v>
      </c>
      <c r="M68" s="87">
        <v>170.8</v>
      </c>
      <c r="N68" s="87">
        <v>170.8</v>
      </c>
      <c r="O68" s="62">
        <f t="shared" si="6"/>
        <v>0</v>
      </c>
      <c r="P68" s="83">
        <v>38625</v>
      </c>
      <c r="Q68" s="85">
        <v>38625</v>
      </c>
      <c r="R68" s="62">
        <f t="shared" si="7"/>
        <v>0</v>
      </c>
      <c r="S68" s="118"/>
      <c r="T68" s="119"/>
      <c r="U68" s="64">
        <f t="shared" si="8"/>
        <v>0</v>
      </c>
      <c r="V68" s="55">
        <f t="shared" si="9"/>
        <v>44740</v>
      </c>
      <c r="W68" s="56">
        <f t="shared" si="10"/>
        <v>34267.710000000006</v>
      </c>
      <c r="X68" s="57">
        <f t="shared" si="11"/>
        <v>10472.289999999994</v>
      </c>
      <c r="Y68" s="85">
        <v>35080.199999999997</v>
      </c>
      <c r="Z68" s="115">
        <v>30231.34</v>
      </c>
      <c r="AA68" s="56">
        <f t="shared" si="12"/>
        <v>4848.8599999999969</v>
      </c>
      <c r="AB68" s="123">
        <v>9489</v>
      </c>
      <c r="AC68" s="82">
        <v>3865.57</v>
      </c>
      <c r="AD68" s="56">
        <f t="shared" si="13"/>
        <v>5623.43</v>
      </c>
      <c r="AE68" s="86">
        <v>170.8</v>
      </c>
      <c r="AF68" s="93">
        <v>170.8</v>
      </c>
      <c r="AG68" s="56">
        <f t="shared" si="14"/>
        <v>0</v>
      </c>
      <c r="AH68" s="87">
        <v>0</v>
      </c>
      <c r="AI68" s="87">
        <v>0</v>
      </c>
      <c r="AJ68" s="57">
        <f t="shared" si="15"/>
        <v>0</v>
      </c>
    </row>
    <row r="69" spans="1:36" x14ac:dyDescent="0.25">
      <c r="A69" s="33">
        <v>49</v>
      </c>
      <c r="B69" s="80" t="s">
        <v>86</v>
      </c>
      <c r="C69" s="88">
        <v>3227.5</v>
      </c>
      <c r="D69" s="55">
        <f t="shared" si="1"/>
        <v>42555.4</v>
      </c>
      <c r="E69" s="56">
        <f t="shared" si="2"/>
        <v>42555.4</v>
      </c>
      <c r="F69" s="57">
        <f t="shared" si="3"/>
        <v>0</v>
      </c>
      <c r="G69" s="59">
        <v>2621.4</v>
      </c>
      <c r="H69" s="109">
        <v>2621.4</v>
      </c>
      <c r="I69" s="62">
        <f t="shared" si="4"/>
        <v>0</v>
      </c>
      <c r="J69" s="87"/>
      <c r="K69" s="87"/>
      <c r="L69" s="62">
        <f t="shared" si="5"/>
        <v>0</v>
      </c>
      <c r="M69" s="87"/>
      <c r="N69" s="87"/>
      <c r="O69" s="62">
        <f t="shared" si="6"/>
        <v>0</v>
      </c>
      <c r="P69" s="83">
        <v>39934</v>
      </c>
      <c r="Q69" s="85">
        <v>39934</v>
      </c>
      <c r="R69" s="62">
        <f t="shared" si="7"/>
        <v>0</v>
      </c>
      <c r="S69" s="118"/>
      <c r="T69" s="119"/>
      <c r="U69" s="64">
        <f t="shared" si="8"/>
        <v>0</v>
      </c>
      <c r="V69" s="55">
        <f t="shared" si="9"/>
        <v>45782.9</v>
      </c>
      <c r="W69" s="56">
        <f t="shared" si="10"/>
        <v>40110.910000000003</v>
      </c>
      <c r="X69" s="57">
        <f t="shared" si="11"/>
        <v>5671.989999999998</v>
      </c>
      <c r="Y69" s="85">
        <v>41658.400000000001</v>
      </c>
      <c r="Z69" s="115">
        <v>37273.65</v>
      </c>
      <c r="AA69" s="56">
        <f t="shared" si="12"/>
        <v>4384.75</v>
      </c>
      <c r="AB69" s="124">
        <v>4124.5</v>
      </c>
      <c r="AC69" s="91">
        <v>2837.26</v>
      </c>
      <c r="AD69" s="56">
        <f t="shared" si="13"/>
        <v>1287.2399999999998</v>
      </c>
      <c r="AE69" s="86"/>
      <c r="AF69" s="93"/>
      <c r="AG69" s="56">
        <f t="shared" si="14"/>
        <v>0</v>
      </c>
      <c r="AH69" s="87">
        <v>0</v>
      </c>
      <c r="AI69" s="87">
        <v>0</v>
      </c>
      <c r="AJ69" s="57">
        <f t="shared" si="15"/>
        <v>0</v>
      </c>
    </row>
    <row r="70" spans="1:36" x14ac:dyDescent="0.25">
      <c r="A70" s="33">
        <v>50</v>
      </c>
      <c r="B70" s="80" t="s">
        <v>87</v>
      </c>
      <c r="C70" s="88">
        <v>12844.1</v>
      </c>
      <c r="D70" s="55">
        <f t="shared" si="1"/>
        <v>44061.599999999999</v>
      </c>
      <c r="E70" s="56">
        <f t="shared" si="2"/>
        <v>44061.599999999999</v>
      </c>
      <c r="F70" s="57">
        <f t="shared" si="3"/>
        <v>0</v>
      </c>
      <c r="G70" s="59">
        <v>4474</v>
      </c>
      <c r="H70" s="108">
        <v>4474</v>
      </c>
      <c r="I70" s="62">
        <f t="shared" si="4"/>
        <v>0</v>
      </c>
      <c r="J70" s="87"/>
      <c r="K70" s="87"/>
      <c r="L70" s="62">
        <f t="shared" si="5"/>
        <v>0</v>
      </c>
      <c r="M70" s="87">
        <v>53.2</v>
      </c>
      <c r="N70" s="87">
        <v>53.2</v>
      </c>
      <c r="O70" s="62">
        <f t="shared" si="6"/>
        <v>0</v>
      </c>
      <c r="P70" s="83">
        <v>39474.400000000001</v>
      </c>
      <c r="Q70" s="85">
        <v>39474.400000000001</v>
      </c>
      <c r="R70" s="62">
        <f t="shared" si="7"/>
        <v>0</v>
      </c>
      <c r="S70" s="118">
        <v>60</v>
      </c>
      <c r="T70" s="119">
        <v>60</v>
      </c>
      <c r="U70" s="64">
        <f t="shared" si="8"/>
        <v>0</v>
      </c>
      <c r="V70" s="55">
        <f t="shared" si="9"/>
        <v>56845.7</v>
      </c>
      <c r="W70" s="56">
        <f t="shared" si="10"/>
        <v>49798.659999999996</v>
      </c>
      <c r="X70" s="57">
        <f t="shared" si="11"/>
        <v>7047.0400000000009</v>
      </c>
      <c r="Y70" s="85">
        <v>46948.4</v>
      </c>
      <c r="Z70" s="115">
        <v>46944.04</v>
      </c>
      <c r="AA70" s="56">
        <f t="shared" si="12"/>
        <v>4.3600000000005821</v>
      </c>
      <c r="AB70" s="123">
        <v>9844.0999999999985</v>
      </c>
      <c r="AC70" s="82">
        <v>2801.42</v>
      </c>
      <c r="AD70" s="56">
        <f t="shared" si="13"/>
        <v>7042.6799999999985</v>
      </c>
      <c r="AE70" s="86">
        <v>53.2</v>
      </c>
      <c r="AF70" s="93">
        <v>53.2</v>
      </c>
      <c r="AG70" s="56">
        <f t="shared" si="14"/>
        <v>0</v>
      </c>
      <c r="AH70" s="87">
        <v>0</v>
      </c>
      <c r="AI70" s="87">
        <v>0</v>
      </c>
      <c r="AJ70" s="57">
        <f t="shared" si="15"/>
        <v>0</v>
      </c>
    </row>
    <row r="71" spans="1:36" x14ac:dyDescent="0.25">
      <c r="A71" s="33">
        <v>51</v>
      </c>
      <c r="B71" s="80" t="s">
        <v>88</v>
      </c>
      <c r="C71" s="88">
        <v>6745.8</v>
      </c>
      <c r="D71" s="55">
        <f t="shared" si="1"/>
        <v>44908.3</v>
      </c>
      <c r="E71" s="56">
        <f t="shared" si="2"/>
        <v>44908.3</v>
      </c>
      <c r="F71" s="57">
        <f t="shared" si="3"/>
        <v>0</v>
      </c>
      <c r="G71" s="59">
        <v>5582.6</v>
      </c>
      <c r="H71" s="108">
        <v>5582.6</v>
      </c>
      <c r="I71" s="62">
        <f t="shared" si="4"/>
        <v>0</v>
      </c>
      <c r="J71" s="87"/>
      <c r="K71" s="87"/>
      <c r="L71" s="62">
        <f t="shared" si="5"/>
        <v>0</v>
      </c>
      <c r="M71" s="87">
        <v>48.2</v>
      </c>
      <c r="N71" s="87">
        <v>48.2</v>
      </c>
      <c r="O71" s="62">
        <f t="shared" si="6"/>
        <v>0</v>
      </c>
      <c r="P71" s="83">
        <v>39277.5</v>
      </c>
      <c r="Q71" s="85">
        <v>39277.5</v>
      </c>
      <c r="R71" s="62">
        <f t="shared" si="7"/>
        <v>0</v>
      </c>
      <c r="S71" s="118"/>
      <c r="T71" s="119"/>
      <c r="U71" s="64">
        <f t="shared" si="8"/>
        <v>0</v>
      </c>
      <c r="V71" s="55">
        <f t="shared" si="9"/>
        <v>51654.1</v>
      </c>
      <c r="W71" s="56">
        <f t="shared" si="10"/>
        <v>44418.229999999996</v>
      </c>
      <c r="X71" s="57">
        <f t="shared" si="11"/>
        <v>7235.8700000000026</v>
      </c>
      <c r="Y71" s="85">
        <v>44205.899999999994</v>
      </c>
      <c r="Z71" s="115">
        <v>39371.449999999997</v>
      </c>
      <c r="AA71" s="56">
        <f t="shared" si="12"/>
        <v>4834.4499999999971</v>
      </c>
      <c r="AB71" s="126">
        <v>7400.0000000000073</v>
      </c>
      <c r="AC71" s="92">
        <v>4998.58</v>
      </c>
      <c r="AD71" s="56">
        <f t="shared" si="13"/>
        <v>2401.4200000000073</v>
      </c>
      <c r="AE71" s="86">
        <v>48.2</v>
      </c>
      <c r="AF71" s="93">
        <v>48.2</v>
      </c>
      <c r="AG71" s="56">
        <f t="shared" si="14"/>
        <v>0</v>
      </c>
      <c r="AH71" s="87">
        <v>0</v>
      </c>
      <c r="AI71" s="87">
        <v>0</v>
      </c>
      <c r="AJ71" s="57">
        <f t="shared" si="15"/>
        <v>0</v>
      </c>
    </row>
    <row r="72" spans="1:36" x14ac:dyDescent="0.25">
      <c r="A72" s="33">
        <v>52</v>
      </c>
      <c r="B72" s="80" t="s">
        <v>89</v>
      </c>
      <c r="C72" s="88">
        <v>5571.8</v>
      </c>
      <c r="D72" s="55">
        <f t="shared" si="1"/>
        <v>60743.100000000006</v>
      </c>
      <c r="E72" s="56">
        <f t="shared" si="2"/>
        <v>60743.100000000006</v>
      </c>
      <c r="F72" s="57">
        <f t="shared" si="3"/>
        <v>0</v>
      </c>
      <c r="G72" s="59">
        <v>5225.9000000000005</v>
      </c>
      <c r="H72" s="108">
        <v>5225.8999999999996</v>
      </c>
      <c r="I72" s="62">
        <f t="shared" si="4"/>
        <v>0</v>
      </c>
      <c r="J72" s="87"/>
      <c r="K72" s="87"/>
      <c r="L72" s="62">
        <f t="shared" si="5"/>
        <v>0</v>
      </c>
      <c r="M72" s="87">
        <v>54</v>
      </c>
      <c r="N72" s="87">
        <v>54</v>
      </c>
      <c r="O72" s="62">
        <f t="shared" si="6"/>
        <v>0</v>
      </c>
      <c r="P72" s="83">
        <v>55208.800000000003</v>
      </c>
      <c r="Q72" s="85">
        <v>55208.800000000003</v>
      </c>
      <c r="R72" s="62">
        <f t="shared" si="7"/>
        <v>0</v>
      </c>
      <c r="S72" s="118">
        <v>254.4</v>
      </c>
      <c r="T72" s="119">
        <v>254.4</v>
      </c>
      <c r="U72" s="64">
        <f t="shared" si="8"/>
        <v>0</v>
      </c>
      <c r="V72" s="55">
        <f t="shared" si="9"/>
        <v>66060.5</v>
      </c>
      <c r="W72" s="56">
        <f t="shared" si="10"/>
        <v>63834.87</v>
      </c>
      <c r="X72" s="57">
        <f t="shared" si="11"/>
        <v>2225.6299999999974</v>
      </c>
      <c r="Y72" s="85">
        <v>60874.499999999993</v>
      </c>
      <c r="Z72" s="115">
        <v>60590.25</v>
      </c>
      <c r="AA72" s="56">
        <f t="shared" si="12"/>
        <v>284.24999999999272</v>
      </c>
      <c r="AB72" s="123">
        <v>5132.0000000000146</v>
      </c>
      <c r="AC72" s="82">
        <v>3190.62</v>
      </c>
      <c r="AD72" s="56">
        <f t="shared" si="13"/>
        <v>1941.3800000000147</v>
      </c>
      <c r="AE72" s="86">
        <v>54</v>
      </c>
      <c r="AF72" s="93">
        <v>54</v>
      </c>
      <c r="AG72" s="56">
        <f t="shared" si="14"/>
        <v>0</v>
      </c>
      <c r="AH72" s="87">
        <v>0</v>
      </c>
      <c r="AI72" s="87">
        <v>0</v>
      </c>
      <c r="AJ72" s="57">
        <f t="shared" si="15"/>
        <v>0</v>
      </c>
    </row>
    <row r="73" spans="1:36" x14ac:dyDescent="0.25">
      <c r="A73" s="33">
        <v>53</v>
      </c>
      <c r="B73" s="80" t="s">
        <v>90</v>
      </c>
      <c r="C73" s="88">
        <v>1190.4000000000001</v>
      </c>
      <c r="D73" s="55">
        <f t="shared" si="1"/>
        <v>38463.599999999999</v>
      </c>
      <c r="E73" s="56">
        <f t="shared" si="2"/>
        <v>38463.599999999999</v>
      </c>
      <c r="F73" s="57">
        <f t="shared" si="3"/>
        <v>0</v>
      </c>
      <c r="G73" s="59">
        <v>3819.9</v>
      </c>
      <c r="H73" s="108">
        <v>3819.9</v>
      </c>
      <c r="I73" s="62">
        <f t="shared" si="4"/>
        <v>0</v>
      </c>
      <c r="J73" s="87"/>
      <c r="K73" s="87"/>
      <c r="L73" s="62">
        <f t="shared" si="5"/>
        <v>0</v>
      </c>
      <c r="M73" s="87"/>
      <c r="N73" s="87"/>
      <c r="O73" s="62">
        <f t="shared" si="6"/>
        <v>0</v>
      </c>
      <c r="P73" s="83">
        <v>34643.699999999997</v>
      </c>
      <c r="Q73" s="85">
        <v>34643.699999999997</v>
      </c>
      <c r="R73" s="62">
        <f t="shared" si="7"/>
        <v>0</v>
      </c>
      <c r="S73" s="118"/>
      <c r="T73" s="119"/>
      <c r="U73" s="64">
        <f t="shared" si="8"/>
        <v>0</v>
      </c>
      <c r="V73" s="55">
        <f t="shared" si="9"/>
        <v>39654</v>
      </c>
      <c r="W73" s="56">
        <f t="shared" si="10"/>
        <v>35617.1</v>
      </c>
      <c r="X73" s="57">
        <f t="shared" si="11"/>
        <v>4036.9000000000015</v>
      </c>
      <c r="Y73" s="85">
        <v>34665.599999999999</v>
      </c>
      <c r="Z73" s="115">
        <v>31354.92</v>
      </c>
      <c r="AA73" s="56">
        <f t="shared" si="12"/>
        <v>3310.6800000000003</v>
      </c>
      <c r="AB73" s="123">
        <v>4988.3999999999978</v>
      </c>
      <c r="AC73" s="82">
        <v>4262.18</v>
      </c>
      <c r="AD73" s="56">
        <f t="shared" si="13"/>
        <v>726.21999999999753</v>
      </c>
      <c r="AE73" s="86"/>
      <c r="AF73" s="93"/>
      <c r="AG73" s="56">
        <f t="shared" si="14"/>
        <v>0</v>
      </c>
      <c r="AH73" s="87">
        <v>0</v>
      </c>
      <c r="AI73" s="87">
        <v>0</v>
      </c>
      <c r="AJ73" s="57">
        <f t="shared" si="15"/>
        <v>0</v>
      </c>
    </row>
    <row r="74" spans="1:36" x14ac:dyDescent="0.25">
      <c r="A74" s="33">
        <v>54</v>
      </c>
      <c r="B74" s="80" t="s">
        <v>91</v>
      </c>
      <c r="C74" s="88">
        <v>730.6</v>
      </c>
      <c r="D74" s="55">
        <f t="shared" si="1"/>
        <v>34916.199999999997</v>
      </c>
      <c r="E74" s="56">
        <f t="shared" si="2"/>
        <v>34916.199999999997</v>
      </c>
      <c r="F74" s="57">
        <f t="shared" si="3"/>
        <v>0</v>
      </c>
      <c r="G74" s="59">
        <v>250.5</v>
      </c>
      <c r="H74" s="108">
        <v>250.5</v>
      </c>
      <c r="I74" s="62">
        <f t="shared" si="4"/>
        <v>0</v>
      </c>
      <c r="J74" s="87"/>
      <c r="K74" s="87"/>
      <c r="L74" s="62">
        <f t="shared" si="5"/>
        <v>0</v>
      </c>
      <c r="M74" s="87">
        <v>174</v>
      </c>
      <c r="N74" s="87">
        <v>174</v>
      </c>
      <c r="O74" s="62">
        <f t="shared" si="6"/>
        <v>0</v>
      </c>
      <c r="P74" s="83">
        <v>34491.699999999997</v>
      </c>
      <c r="Q74" s="85">
        <v>34491.699999999997</v>
      </c>
      <c r="R74" s="62">
        <f t="shared" si="7"/>
        <v>0</v>
      </c>
      <c r="S74" s="118"/>
      <c r="T74" s="119"/>
      <c r="U74" s="64">
        <f t="shared" si="8"/>
        <v>0</v>
      </c>
      <c r="V74" s="55">
        <f t="shared" si="9"/>
        <v>35646.799999999996</v>
      </c>
      <c r="W74" s="56">
        <f t="shared" si="10"/>
        <v>32954.730000000003</v>
      </c>
      <c r="X74" s="57">
        <f t="shared" si="11"/>
        <v>2692.0699999999924</v>
      </c>
      <c r="Y74" s="85">
        <v>32404.9</v>
      </c>
      <c r="Z74" s="115">
        <v>30634.79</v>
      </c>
      <c r="AA74" s="56">
        <f t="shared" si="12"/>
        <v>1770.1100000000006</v>
      </c>
      <c r="AB74" s="123">
        <v>3067.8999999999942</v>
      </c>
      <c r="AC74" s="82">
        <v>2145.94</v>
      </c>
      <c r="AD74" s="56">
        <f t="shared" si="13"/>
        <v>921.95999999999412</v>
      </c>
      <c r="AE74" s="86">
        <v>174</v>
      </c>
      <c r="AF74" s="93">
        <v>174</v>
      </c>
      <c r="AG74" s="56">
        <f t="shared" si="14"/>
        <v>0</v>
      </c>
      <c r="AH74" s="87">
        <v>0</v>
      </c>
      <c r="AI74" s="87">
        <v>0</v>
      </c>
      <c r="AJ74" s="57">
        <f t="shared" si="15"/>
        <v>0</v>
      </c>
    </row>
    <row r="75" spans="1:36" x14ac:dyDescent="0.25">
      <c r="A75" s="33">
        <v>55</v>
      </c>
      <c r="B75" s="80" t="s">
        <v>92</v>
      </c>
      <c r="C75" s="88">
        <v>1541.8999999999999</v>
      </c>
      <c r="D75" s="55">
        <f t="shared" si="1"/>
        <v>37516.699999999997</v>
      </c>
      <c r="E75" s="56">
        <f t="shared" si="2"/>
        <v>37516.699999999997</v>
      </c>
      <c r="F75" s="57">
        <f t="shared" si="3"/>
        <v>0</v>
      </c>
      <c r="G75" s="59">
        <v>501.3</v>
      </c>
      <c r="H75" s="108">
        <v>501.3</v>
      </c>
      <c r="I75" s="62">
        <f t="shared" si="4"/>
        <v>0</v>
      </c>
      <c r="J75" s="87"/>
      <c r="K75" s="87"/>
      <c r="L75" s="62">
        <f t="shared" si="5"/>
        <v>0</v>
      </c>
      <c r="M75" s="87">
        <v>189.3</v>
      </c>
      <c r="N75" s="87">
        <v>189.3</v>
      </c>
      <c r="O75" s="62">
        <f t="shared" si="6"/>
        <v>0</v>
      </c>
      <c r="P75" s="83">
        <v>36826.1</v>
      </c>
      <c r="Q75" s="83">
        <v>36826.1</v>
      </c>
      <c r="R75" s="62">
        <f t="shared" si="7"/>
        <v>0</v>
      </c>
      <c r="S75" s="120"/>
      <c r="T75" s="121"/>
      <c r="U75" s="64">
        <f t="shared" si="8"/>
        <v>0</v>
      </c>
      <c r="V75" s="55">
        <f t="shared" si="9"/>
        <v>39058.600000000006</v>
      </c>
      <c r="W75" s="56">
        <f t="shared" si="10"/>
        <v>35829.950000000004</v>
      </c>
      <c r="X75" s="57">
        <f t="shared" si="11"/>
        <v>3228.6500000000015</v>
      </c>
      <c r="Y75" s="85">
        <v>34820.300000000003</v>
      </c>
      <c r="Z75" s="115">
        <v>32226.7</v>
      </c>
      <c r="AA75" s="56">
        <f t="shared" si="12"/>
        <v>2593.6000000000022</v>
      </c>
      <c r="AB75" s="123">
        <v>4049</v>
      </c>
      <c r="AC75" s="82">
        <v>3413.95</v>
      </c>
      <c r="AD75" s="56">
        <f t="shared" si="13"/>
        <v>635.05000000000018</v>
      </c>
      <c r="AE75" s="86">
        <v>189.3</v>
      </c>
      <c r="AF75" s="93">
        <v>189.3</v>
      </c>
      <c r="AG75" s="56">
        <f t="shared" si="14"/>
        <v>0</v>
      </c>
      <c r="AH75" s="87">
        <v>0</v>
      </c>
      <c r="AI75" s="87">
        <v>0</v>
      </c>
      <c r="AJ75" s="57">
        <f t="shared" si="15"/>
        <v>0</v>
      </c>
    </row>
    <row r="76" spans="1:36" x14ac:dyDescent="0.25">
      <c r="A76" s="33">
        <v>56</v>
      </c>
      <c r="B76" s="80" t="s">
        <v>93</v>
      </c>
      <c r="C76" s="88">
        <v>3143.8</v>
      </c>
      <c r="D76" s="55">
        <f t="shared" si="1"/>
        <v>36719.4</v>
      </c>
      <c r="E76" s="56">
        <f t="shared" si="2"/>
        <v>36719.4</v>
      </c>
      <c r="F76" s="57">
        <f t="shared" si="3"/>
        <v>0</v>
      </c>
      <c r="G76" s="59">
        <v>2706.4</v>
      </c>
      <c r="H76" s="108">
        <v>2706.4</v>
      </c>
      <c r="I76" s="62">
        <f t="shared" si="4"/>
        <v>0</v>
      </c>
      <c r="J76" s="87"/>
      <c r="K76" s="87"/>
      <c r="L76" s="62">
        <f t="shared" si="5"/>
        <v>0</v>
      </c>
      <c r="M76" s="87">
        <v>336.7</v>
      </c>
      <c r="N76" s="87">
        <v>336.7</v>
      </c>
      <c r="O76" s="62">
        <f t="shared" si="6"/>
        <v>0</v>
      </c>
      <c r="P76" s="83">
        <v>33676.300000000003</v>
      </c>
      <c r="Q76" s="85">
        <v>33676.300000000003</v>
      </c>
      <c r="R76" s="62">
        <f t="shared" si="7"/>
        <v>0</v>
      </c>
      <c r="S76" s="118"/>
      <c r="T76" s="119"/>
      <c r="U76" s="64">
        <f t="shared" si="8"/>
        <v>0</v>
      </c>
      <c r="V76" s="55">
        <f t="shared" si="9"/>
        <v>39979.5</v>
      </c>
      <c r="W76" s="56">
        <f t="shared" si="10"/>
        <v>34569.729999999996</v>
      </c>
      <c r="X76" s="57">
        <f t="shared" si="11"/>
        <v>5409.7700000000041</v>
      </c>
      <c r="Y76" s="85">
        <v>34257.199999999997</v>
      </c>
      <c r="Z76" s="115">
        <v>30966.81</v>
      </c>
      <c r="AA76" s="56">
        <f t="shared" si="12"/>
        <v>3290.3899999999958</v>
      </c>
      <c r="AB76" s="123">
        <v>5385.6000000000058</v>
      </c>
      <c r="AC76" s="82">
        <v>3266.22</v>
      </c>
      <c r="AD76" s="56">
        <f t="shared" si="13"/>
        <v>2119.380000000006</v>
      </c>
      <c r="AE76" s="86">
        <v>336.7</v>
      </c>
      <c r="AF76" s="93">
        <v>336.7</v>
      </c>
      <c r="AG76" s="56">
        <f t="shared" si="14"/>
        <v>0</v>
      </c>
      <c r="AH76" s="87">
        <v>0</v>
      </c>
      <c r="AI76" s="87">
        <v>0</v>
      </c>
      <c r="AJ76" s="57">
        <f t="shared" si="15"/>
        <v>0</v>
      </c>
    </row>
    <row r="77" spans="1:36" x14ac:dyDescent="0.25">
      <c r="A77" s="33">
        <v>57</v>
      </c>
      <c r="B77" s="80" t="s">
        <v>94</v>
      </c>
      <c r="C77" s="88">
        <v>1623.1</v>
      </c>
      <c r="D77" s="55">
        <f t="shared" si="1"/>
        <v>38024.1</v>
      </c>
      <c r="E77" s="56">
        <f t="shared" si="2"/>
        <v>38024.1</v>
      </c>
      <c r="F77" s="57">
        <f t="shared" si="3"/>
        <v>0</v>
      </c>
      <c r="G77" s="59">
        <v>1334.2</v>
      </c>
      <c r="H77" s="108">
        <v>1334.2</v>
      </c>
      <c r="I77" s="62">
        <f t="shared" si="4"/>
        <v>0</v>
      </c>
      <c r="J77" s="87"/>
      <c r="K77" s="87"/>
      <c r="L77" s="62">
        <f t="shared" si="5"/>
        <v>0</v>
      </c>
      <c r="M77" s="87">
        <v>144</v>
      </c>
      <c r="N77" s="87">
        <v>144</v>
      </c>
      <c r="O77" s="62">
        <f t="shared" si="6"/>
        <v>0</v>
      </c>
      <c r="P77" s="83">
        <v>36545.9</v>
      </c>
      <c r="Q77" s="83">
        <v>36545.9</v>
      </c>
      <c r="R77" s="62">
        <f t="shared" si="7"/>
        <v>0</v>
      </c>
      <c r="S77" s="118"/>
      <c r="T77" s="119"/>
      <c r="U77" s="64">
        <f t="shared" si="8"/>
        <v>0</v>
      </c>
      <c r="V77" s="55">
        <f t="shared" si="9"/>
        <v>39842.1</v>
      </c>
      <c r="W77" s="56">
        <f t="shared" si="10"/>
        <v>31973.97</v>
      </c>
      <c r="X77" s="57">
        <f t="shared" si="11"/>
        <v>7868.1299999999974</v>
      </c>
      <c r="Y77" s="85">
        <v>34869.199999999997</v>
      </c>
      <c r="Z77" s="115">
        <v>29375.39</v>
      </c>
      <c r="AA77" s="56">
        <f t="shared" si="12"/>
        <v>5493.8099999999977</v>
      </c>
      <c r="AB77" s="123">
        <v>4828.8999999999996</v>
      </c>
      <c r="AC77" s="82">
        <v>2454.58</v>
      </c>
      <c r="AD77" s="56">
        <f t="shared" si="13"/>
        <v>2374.3199999999997</v>
      </c>
      <c r="AE77" s="86">
        <v>144</v>
      </c>
      <c r="AF77" s="93">
        <v>144</v>
      </c>
      <c r="AG77" s="56">
        <f t="shared" si="14"/>
        <v>0</v>
      </c>
      <c r="AH77" s="87">
        <v>0</v>
      </c>
      <c r="AI77" s="87">
        <v>0</v>
      </c>
      <c r="AJ77" s="57">
        <f t="shared" si="15"/>
        <v>0</v>
      </c>
    </row>
    <row r="78" spans="1:36" x14ac:dyDescent="0.25">
      <c r="A78" s="33">
        <v>58</v>
      </c>
      <c r="B78" s="80" t="s">
        <v>95</v>
      </c>
      <c r="C78" s="88">
        <v>2130.9</v>
      </c>
      <c r="D78" s="55">
        <f t="shared" si="1"/>
        <v>41697.379999999997</v>
      </c>
      <c r="E78" s="56">
        <f t="shared" si="2"/>
        <v>41697.379999999997</v>
      </c>
      <c r="F78" s="57">
        <f t="shared" si="3"/>
        <v>0</v>
      </c>
      <c r="G78" s="59">
        <v>5129</v>
      </c>
      <c r="H78" s="107">
        <v>5129</v>
      </c>
      <c r="I78" s="62">
        <f t="shared" si="4"/>
        <v>0</v>
      </c>
      <c r="J78" s="87"/>
      <c r="K78" s="87"/>
      <c r="L78" s="62">
        <f t="shared" si="5"/>
        <v>0</v>
      </c>
      <c r="M78" s="87">
        <v>148</v>
      </c>
      <c r="N78" s="87">
        <v>148</v>
      </c>
      <c r="O78" s="62">
        <f t="shared" si="6"/>
        <v>0</v>
      </c>
      <c r="P78" s="83">
        <v>34068.399999999994</v>
      </c>
      <c r="Q78" s="85">
        <v>34068.399999999994</v>
      </c>
      <c r="R78" s="62">
        <f t="shared" si="7"/>
        <v>0</v>
      </c>
      <c r="S78" s="120">
        <v>2351.98</v>
      </c>
      <c r="T78" s="121">
        <v>2351.98</v>
      </c>
      <c r="U78" s="64">
        <f t="shared" si="8"/>
        <v>0</v>
      </c>
      <c r="V78" s="55">
        <f t="shared" si="9"/>
        <v>43879.87999999999</v>
      </c>
      <c r="W78" s="56">
        <f t="shared" si="10"/>
        <v>38651.17</v>
      </c>
      <c r="X78" s="57">
        <f t="shared" si="11"/>
        <v>5228.7099999999919</v>
      </c>
      <c r="Y78" s="85">
        <v>36898.400000000001</v>
      </c>
      <c r="Z78" s="115">
        <v>34295.15</v>
      </c>
      <c r="AA78" s="56">
        <f t="shared" si="12"/>
        <v>2603.25</v>
      </c>
      <c r="AB78" s="124">
        <v>4500.099999999994</v>
      </c>
      <c r="AC78" s="91">
        <v>1984.84</v>
      </c>
      <c r="AD78" s="56">
        <f t="shared" si="13"/>
        <v>2515.2599999999939</v>
      </c>
      <c r="AE78" s="86">
        <v>148</v>
      </c>
      <c r="AF78" s="93">
        <v>148</v>
      </c>
      <c r="AG78" s="56">
        <f t="shared" si="14"/>
        <v>0</v>
      </c>
      <c r="AH78" s="87">
        <v>2333.38</v>
      </c>
      <c r="AI78" s="87">
        <v>2223.1799999999998</v>
      </c>
      <c r="AJ78" s="57">
        <f t="shared" si="15"/>
        <v>110.20000000000027</v>
      </c>
    </row>
    <row r="79" spans="1:36" x14ac:dyDescent="0.25">
      <c r="A79" s="33">
        <v>59</v>
      </c>
      <c r="B79" s="80" t="s">
        <v>96</v>
      </c>
      <c r="C79" s="88">
        <v>1113.8999999999999</v>
      </c>
      <c r="D79" s="55">
        <f t="shared" si="1"/>
        <v>35637.58</v>
      </c>
      <c r="E79" s="56">
        <f t="shared" si="2"/>
        <v>35637.58</v>
      </c>
      <c r="F79" s="57">
        <f t="shared" si="3"/>
        <v>0</v>
      </c>
      <c r="G79" s="59">
        <v>2641</v>
      </c>
      <c r="H79" s="108">
        <v>2641</v>
      </c>
      <c r="I79" s="62">
        <f t="shared" si="4"/>
        <v>0</v>
      </c>
      <c r="J79" s="87"/>
      <c r="K79" s="87"/>
      <c r="L79" s="62">
        <f t="shared" si="5"/>
        <v>0</v>
      </c>
      <c r="M79" s="87">
        <v>362.8</v>
      </c>
      <c r="N79" s="87">
        <v>362.8</v>
      </c>
      <c r="O79" s="62">
        <f t="shared" si="6"/>
        <v>0</v>
      </c>
      <c r="P79" s="83">
        <v>32627.7</v>
      </c>
      <c r="Q79" s="85">
        <v>32627.7</v>
      </c>
      <c r="R79" s="62">
        <f t="shared" si="7"/>
        <v>0</v>
      </c>
      <c r="S79" s="118">
        <v>6.08</v>
      </c>
      <c r="T79" s="119">
        <v>6.08</v>
      </c>
      <c r="U79" s="64">
        <f t="shared" si="8"/>
        <v>0</v>
      </c>
      <c r="V79" s="55">
        <f t="shared" si="9"/>
        <v>36745.400000000009</v>
      </c>
      <c r="W79" s="56">
        <f t="shared" si="10"/>
        <v>32352.460000000003</v>
      </c>
      <c r="X79" s="57">
        <f t="shared" si="11"/>
        <v>4392.940000000006</v>
      </c>
      <c r="Y79" s="85">
        <v>32860.300000000003</v>
      </c>
      <c r="Z79" s="115">
        <v>29984.58</v>
      </c>
      <c r="AA79" s="56">
        <f t="shared" si="12"/>
        <v>2875.7200000000012</v>
      </c>
      <c r="AB79" s="123">
        <v>3522.2999999999993</v>
      </c>
      <c r="AC79" s="82">
        <v>2005.08</v>
      </c>
      <c r="AD79" s="56">
        <f t="shared" si="13"/>
        <v>1517.2199999999993</v>
      </c>
      <c r="AE79" s="86">
        <v>362.8</v>
      </c>
      <c r="AF79" s="93">
        <v>362.8</v>
      </c>
      <c r="AG79" s="56">
        <f t="shared" si="14"/>
        <v>0</v>
      </c>
      <c r="AH79" s="87">
        <v>0</v>
      </c>
      <c r="AI79" s="87">
        <v>0</v>
      </c>
      <c r="AJ79" s="57">
        <f t="shared" si="15"/>
        <v>0</v>
      </c>
    </row>
    <row r="80" spans="1:36" x14ac:dyDescent="0.25">
      <c r="A80" s="33">
        <v>60</v>
      </c>
      <c r="B80" s="80" t="s">
        <v>97</v>
      </c>
      <c r="C80" s="88">
        <v>1147.5999999999999</v>
      </c>
      <c r="D80" s="55">
        <f t="shared" si="1"/>
        <v>33406.999999999993</v>
      </c>
      <c r="E80" s="56">
        <f t="shared" si="2"/>
        <v>33406.999999999993</v>
      </c>
      <c r="F80" s="57">
        <f t="shared" si="3"/>
        <v>0</v>
      </c>
      <c r="G80" s="59">
        <v>2370.1000000000004</v>
      </c>
      <c r="H80" s="108">
        <v>2370.1</v>
      </c>
      <c r="I80" s="62">
        <f t="shared" si="4"/>
        <v>0</v>
      </c>
      <c r="J80" s="87"/>
      <c r="K80" s="87"/>
      <c r="L80" s="62">
        <f t="shared" si="5"/>
        <v>0</v>
      </c>
      <c r="M80" s="87">
        <v>159.1</v>
      </c>
      <c r="N80" s="87">
        <v>159.1</v>
      </c>
      <c r="O80" s="62">
        <f t="shared" si="6"/>
        <v>0</v>
      </c>
      <c r="P80" s="83">
        <v>30877.799999999996</v>
      </c>
      <c r="Q80" s="85">
        <v>30877.799999999996</v>
      </c>
      <c r="R80" s="62">
        <f t="shared" si="7"/>
        <v>0</v>
      </c>
      <c r="S80" s="118"/>
      <c r="T80" s="119"/>
      <c r="U80" s="64">
        <f t="shared" si="8"/>
        <v>0</v>
      </c>
      <c r="V80" s="55">
        <f t="shared" si="9"/>
        <v>34554.6</v>
      </c>
      <c r="W80" s="56">
        <f t="shared" si="10"/>
        <v>30197.999999999996</v>
      </c>
      <c r="X80" s="57">
        <f t="shared" si="11"/>
        <v>4356.6000000000022</v>
      </c>
      <c r="Y80" s="85">
        <v>31720.800000000003</v>
      </c>
      <c r="Z80" s="115">
        <v>28372.3</v>
      </c>
      <c r="AA80" s="56">
        <f t="shared" si="12"/>
        <v>3348.5000000000036</v>
      </c>
      <c r="AB80" s="123">
        <v>2674.6999999999935</v>
      </c>
      <c r="AC80" s="82">
        <v>1666.6</v>
      </c>
      <c r="AD80" s="56">
        <f t="shared" si="13"/>
        <v>1008.0999999999935</v>
      </c>
      <c r="AE80" s="86">
        <v>159.1</v>
      </c>
      <c r="AF80" s="93">
        <v>159.1</v>
      </c>
      <c r="AG80" s="56">
        <f t="shared" si="14"/>
        <v>0</v>
      </c>
      <c r="AH80" s="87">
        <v>0</v>
      </c>
      <c r="AI80" s="87">
        <v>0</v>
      </c>
      <c r="AJ80" s="57">
        <f t="shared" si="15"/>
        <v>0</v>
      </c>
    </row>
    <row r="81" spans="1:36" x14ac:dyDescent="0.25">
      <c r="A81" s="33">
        <v>61</v>
      </c>
      <c r="B81" s="80" t="s">
        <v>98</v>
      </c>
      <c r="C81" s="88">
        <v>2765</v>
      </c>
      <c r="D81" s="55">
        <f t="shared" si="1"/>
        <v>32182.899999999998</v>
      </c>
      <c r="E81" s="56">
        <f t="shared" si="2"/>
        <v>32182.899999999998</v>
      </c>
      <c r="F81" s="57">
        <f t="shared" si="3"/>
        <v>0</v>
      </c>
      <c r="G81" s="59">
        <v>2199.6</v>
      </c>
      <c r="H81" s="107">
        <v>2199.6</v>
      </c>
      <c r="I81" s="62">
        <f t="shared" si="4"/>
        <v>0</v>
      </c>
      <c r="J81" s="87"/>
      <c r="K81" s="87"/>
      <c r="L81" s="62">
        <f t="shared" si="5"/>
        <v>0</v>
      </c>
      <c r="M81" s="87">
        <v>35</v>
      </c>
      <c r="N81" s="87">
        <v>35</v>
      </c>
      <c r="O81" s="62">
        <f t="shared" si="6"/>
        <v>0</v>
      </c>
      <c r="P81" s="83">
        <v>29948.3</v>
      </c>
      <c r="Q81" s="85">
        <v>29948.3</v>
      </c>
      <c r="R81" s="62">
        <f t="shared" si="7"/>
        <v>0</v>
      </c>
      <c r="S81" s="120"/>
      <c r="T81" s="121"/>
      <c r="U81" s="64">
        <f t="shared" si="8"/>
        <v>0</v>
      </c>
      <c r="V81" s="55">
        <f t="shared" si="9"/>
        <v>34910.399999999994</v>
      </c>
      <c r="W81" s="56">
        <f t="shared" si="10"/>
        <v>32609.81</v>
      </c>
      <c r="X81" s="57">
        <f t="shared" si="11"/>
        <v>2300.5899999999929</v>
      </c>
      <c r="Y81" s="85">
        <v>31662.899999999998</v>
      </c>
      <c r="Z81" s="115">
        <v>31042.81</v>
      </c>
      <c r="AA81" s="56">
        <f t="shared" si="12"/>
        <v>620.08999999999651</v>
      </c>
      <c r="AB81" s="123">
        <v>3212.5</v>
      </c>
      <c r="AC81" s="82">
        <v>1532</v>
      </c>
      <c r="AD81" s="56">
        <f t="shared" si="13"/>
        <v>1680.5</v>
      </c>
      <c r="AE81" s="86">
        <v>35</v>
      </c>
      <c r="AF81" s="93">
        <v>35</v>
      </c>
      <c r="AG81" s="56">
        <f t="shared" si="14"/>
        <v>0</v>
      </c>
      <c r="AH81" s="87">
        <v>0</v>
      </c>
      <c r="AI81" s="87">
        <v>0</v>
      </c>
      <c r="AJ81" s="57">
        <f t="shared" si="15"/>
        <v>0</v>
      </c>
    </row>
    <row r="82" spans="1:36" x14ac:dyDescent="0.25">
      <c r="A82" s="33">
        <v>62</v>
      </c>
      <c r="B82" s="80" t="s">
        <v>99</v>
      </c>
      <c r="C82" s="88">
        <v>1452.3</v>
      </c>
      <c r="D82" s="55">
        <f t="shared" si="1"/>
        <v>33970.199999999997</v>
      </c>
      <c r="E82" s="56">
        <f t="shared" si="2"/>
        <v>33970.199999999997</v>
      </c>
      <c r="F82" s="57">
        <f t="shared" si="3"/>
        <v>0</v>
      </c>
      <c r="G82" s="59">
        <v>1243.5</v>
      </c>
      <c r="H82" s="107">
        <v>1243.5</v>
      </c>
      <c r="I82" s="62">
        <f t="shared" si="4"/>
        <v>0</v>
      </c>
      <c r="J82" s="87"/>
      <c r="K82" s="87"/>
      <c r="L82" s="62">
        <f t="shared" si="5"/>
        <v>0</v>
      </c>
      <c r="M82" s="87">
        <v>119.6</v>
      </c>
      <c r="N82" s="87">
        <v>119.6</v>
      </c>
      <c r="O82" s="62">
        <f t="shared" si="6"/>
        <v>0</v>
      </c>
      <c r="P82" s="83">
        <v>32607.1</v>
      </c>
      <c r="Q82" s="83">
        <v>32607.1</v>
      </c>
      <c r="R82" s="62">
        <f t="shared" si="7"/>
        <v>0</v>
      </c>
      <c r="S82" s="120"/>
      <c r="T82" s="121"/>
      <c r="U82" s="64">
        <f t="shared" si="8"/>
        <v>0</v>
      </c>
      <c r="V82" s="55">
        <f t="shared" si="9"/>
        <v>35422.5</v>
      </c>
      <c r="W82" s="56">
        <f t="shared" si="10"/>
        <v>33330.01</v>
      </c>
      <c r="X82" s="57">
        <f t="shared" si="11"/>
        <v>2092.489999999998</v>
      </c>
      <c r="Y82" s="85">
        <v>32463.9</v>
      </c>
      <c r="Z82" s="114">
        <v>32103.41</v>
      </c>
      <c r="AA82" s="56">
        <f t="shared" si="12"/>
        <v>360.4900000000016</v>
      </c>
      <c r="AB82" s="124">
        <v>2839</v>
      </c>
      <c r="AC82" s="91">
        <v>1107</v>
      </c>
      <c r="AD82" s="56">
        <f t="shared" si="13"/>
        <v>1732</v>
      </c>
      <c r="AE82" s="86">
        <v>119.6</v>
      </c>
      <c r="AF82" s="93">
        <v>119.6</v>
      </c>
      <c r="AG82" s="56">
        <f t="shared" si="14"/>
        <v>0</v>
      </c>
      <c r="AH82" s="87">
        <v>0</v>
      </c>
      <c r="AI82" s="87">
        <v>0</v>
      </c>
      <c r="AJ82" s="57">
        <f t="shared" si="15"/>
        <v>0</v>
      </c>
    </row>
    <row r="83" spans="1:36" x14ac:dyDescent="0.25">
      <c r="A83" s="33">
        <v>63</v>
      </c>
      <c r="B83" s="80" t="s">
        <v>100</v>
      </c>
      <c r="C83" s="88">
        <v>3654.4</v>
      </c>
      <c r="D83" s="55">
        <f t="shared" si="1"/>
        <v>22574</v>
      </c>
      <c r="E83" s="56">
        <f t="shared" si="2"/>
        <v>22574</v>
      </c>
      <c r="F83" s="57">
        <f t="shared" si="3"/>
        <v>0</v>
      </c>
      <c r="G83" s="59">
        <v>3439.5</v>
      </c>
      <c r="H83" s="108">
        <v>3439.5</v>
      </c>
      <c r="I83" s="62">
        <f t="shared" si="4"/>
        <v>0</v>
      </c>
      <c r="J83" s="87"/>
      <c r="K83" s="87"/>
      <c r="L83" s="62">
        <f t="shared" si="5"/>
        <v>0</v>
      </c>
      <c r="M83" s="87">
        <v>227.1</v>
      </c>
      <c r="N83" s="87">
        <v>227.1</v>
      </c>
      <c r="O83" s="62">
        <f t="shared" si="6"/>
        <v>0</v>
      </c>
      <c r="P83" s="83">
        <v>18907.400000000001</v>
      </c>
      <c r="Q83" s="85">
        <v>18907.400000000001</v>
      </c>
      <c r="R83" s="62">
        <f t="shared" si="7"/>
        <v>0</v>
      </c>
      <c r="S83" s="118"/>
      <c r="T83" s="119"/>
      <c r="U83" s="64">
        <f t="shared" si="8"/>
        <v>0</v>
      </c>
      <c r="V83" s="55">
        <f t="shared" si="9"/>
        <v>26228.400000000001</v>
      </c>
      <c r="W83" s="56">
        <f t="shared" si="10"/>
        <v>24019.21</v>
      </c>
      <c r="X83" s="57">
        <f t="shared" si="11"/>
        <v>2209.1900000000023</v>
      </c>
      <c r="Y83" s="85">
        <v>23938.799999999999</v>
      </c>
      <c r="Z83" s="115">
        <v>22745.39</v>
      </c>
      <c r="AA83" s="56">
        <f t="shared" si="12"/>
        <v>1193.4099999999999</v>
      </c>
      <c r="AB83" s="123">
        <v>2062.5000000000036</v>
      </c>
      <c r="AC83" s="82">
        <v>1046.72</v>
      </c>
      <c r="AD83" s="56">
        <f t="shared" si="13"/>
        <v>1015.7800000000036</v>
      </c>
      <c r="AE83" s="86">
        <v>227.1</v>
      </c>
      <c r="AF83" s="93">
        <v>227.1</v>
      </c>
      <c r="AG83" s="56">
        <f t="shared" si="14"/>
        <v>0</v>
      </c>
      <c r="AH83" s="87">
        <v>0</v>
      </c>
      <c r="AI83" s="87">
        <v>0</v>
      </c>
      <c r="AJ83" s="57">
        <f t="shared" si="15"/>
        <v>0</v>
      </c>
    </row>
    <row r="84" spans="1:36" x14ac:dyDescent="0.25">
      <c r="A84" s="33">
        <v>64</v>
      </c>
      <c r="B84" s="80" t="s">
        <v>101</v>
      </c>
      <c r="C84" s="88">
        <v>2349.1999999999998</v>
      </c>
      <c r="D84" s="55">
        <f t="shared" si="1"/>
        <v>18772.5</v>
      </c>
      <c r="E84" s="56">
        <f t="shared" si="2"/>
        <v>18772.5</v>
      </c>
      <c r="F84" s="57">
        <f t="shared" si="3"/>
        <v>0</v>
      </c>
      <c r="G84" s="59">
        <v>3014</v>
      </c>
      <c r="H84" s="108">
        <v>3014</v>
      </c>
      <c r="I84" s="62">
        <f t="shared" si="4"/>
        <v>0</v>
      </c>
      <c r="J84" s="87"/>
      <c r="K84" s="87"/>
      <c r="L84" s="62">
        <f t="shared" si="5"/>
        <v>0</v>
      </c>
      <c r="M84" s="87">
        <v>103.1</v>
      </c>
      <c r="N84" s="87">
        <v>103.1</v>
      </c>
      <c r="O84" s="62">
        <f t="shared" si="6"/>
        <v>0</v>
      </c>
      <c r="P84" s="83">
        <v>15655.4</v>
      </c>
      <c r="Q84" s="85">
        <v>15655.4</v>
      </c>
      <c r="R84" s="62">
        <f t="shared" si="7"/>
        <v>0</v>
      </c>
      <c r="S84" s="118"/>
      <c r="T84" s="119"/>
      <c r="U84" s="64">
        <f t="shared" si="8"/>
        <v>0</v>
      </c>
      <c r="V84" s="55">
        <f t="shared" si="9"/>
        <v>21121.699999999997</v>
      </c>
      <c r="W84" s="56">
        <f t="shared" si="10"/>
        <v>19403.5</v>
      </c>
      <c r="X84" s="57">
        <f t="shared" si="11"/>
        <v>1718.1999999999971</v>
      </c>
      <c r="Y84" s="85">
        <v>19403.599999999999</v>
      </c>
      <c r="Z84" s="115">
        <v>18640.11</v>
      </c>
      <c r="AA84" s="56">
        <f t="shared" si="12"/>
        <v>763.48999999999796</v>
      </c>
      <c r="AB84" s="123">
        <v>1615</v>
      </c>
      <c r="AC84" s="82">
        <v>660.29</v>
      </c>
      <c r="AD84" s="56">
        <f t="shared" si="13"/>
        <v>954.71</v>
      </c>
      <c r="AE84" s="86">
        <v>103.1</v>
      </c>
      <c r="AF84" s="93">
        <v>103.1</v>
      </c>
      <c r="AG84" s="56">
        <f t="shared" si="14"/>
        <v>0</v>
      </c>
      <c r="AH84" s="87">
        <v>0</v>
      </c>
      <c r="AI84" s="87">
        <v>0</v>
      </c>
      <c r="AJ84" s="57">
        <f t="shared" si="15"/>
        <v>0</v>
      </c>
    </row>
    <row r="85" spans="1:36" x14ac:dyDescent="0.25">
      <c r="A85" s="33">
        <v>65</v>
      </c>
      <c r="B85" s="80" t="s">
        <v>102</v>
      </c>
      <c r="C85" s="88">
        <v>75.300000000000011</v>
      </c>
      <c r="D85" s="55">
        <f t="shared" si="1"/>
        <v>13895.500000000002</v>
      </c>
      <c r="E85" s="56">
        <f t="shared" si="2"/>
        <v>13895.500000000002</v>
      </c>
      <c r="F85" s="57">
        <f t="shared" si="3"/>
        <v>0</v>
      </c>
      <c r="G85" s="59">
        <v>2148.8000000000002</v>
      </c>
      <c r="H85" s="108">
        <v>2148.8000000000002</v>
      </c>
      <c r="I85" s="62">
        <f t="shared" si="4"/>
        <v>0</v>
      </c>
      <c r="J85" s="87"/>
      <c r="K85" s="87"/>
      <c r="L85" s="62">
        <f t="shared" si="5"/>
        <v>0</v>
      </c>
      <c r="M85" s="102">
        <v>173.9</v>
      </c>
      <c r="N85" s="87">
        <v>173.9</v>
      </c>
      <c r="O85" s="62">
        <f t="shared" si="6"/>
        <v>0</v>
      </c>
      <c r="P85" s="83">
        <v>11572.800000000001</v>
      </c>
      <c r="Q85" s="85">
        <v>11572.800000000001</v>
      </c>
      <c r="R85" s="62">
        <f t="shared" si="7"/>
        <v>0</v>
      </c>
      <c r="S85" s="118"/>
      <c r="T85" s="119"/>
      <c r="U85" s="64">
        <f t="shared" si="8"/>
        <v>0</v>
      </c>
      <c r="V85" s="55">
        <f t="shared" si="9"/>
        <v>13970.8</v>
      </c>
      <c r="W85" s="56">
        <f t="shared" si="10"/>
        <v>13066.539999999999</v>
      </c>
      <c r="X85" s="57">
        <f t="shared" si="11"/>
        <v>904.26000000000022</v>
      </c>
      <c r="Y85" s="85">
        <v>12934.899999999998</v>
      </c>
      <c r="Z85" s="115">
        <v>12249.64</v>
      </c>
      <c r="AA85" s="56">
        <f t="shared" si="12"/>
        <v>685.2599999999984</v>
      </c>
      <c r="AB85" s="123">
        <v>862.00000000000182</v>
      </c>
      <c r="AC85" s="82">
        <v>643</v>
      </c>
      <c r="AD85" s="56">
        <f t="shared" si="13"/>
        <v>219.00000000000182</v>
      </c>
      <c r="AE85" s="84">
        <v>173.9</v>
      </c>
      <c r="AF85" s="93">
        <v>173.9</v>
      </c>
      <c r="AG85" s="56">
        <f t="shared" si="14"/>
        <v>0</v>
      </c>
      <c r="AH85" s="87">
        <v>0</v>
      </c>
      <c r="AI85" s="87">
        <v>0</v>
      </c>
      <c r="AJ85" s="57">
        <f t="shared" si="15"/>
        <v>0</v>
      </c>
    </row>
    <row r="86" spans="1:36" x14ac:dyDescent="0.25">
      <c r="A86" s="33">
        <v>66</v>
      </c>
      <c r="B86" s="80" t="s">
        <v>103</v>
      </c>
      <c r="C86" s="88">
        <v>1382.3000000000002</v>
      </c>
      <c r="D86" s="55">
        <f t="shared" ref="D86:D149" si="16">SUM(G86+J86+M86+P86+S86)</f>
        <v>18210.939999999999</v>
      </c>
      <c r="E86" s="56">
        <f t="shared" ref="E86:E149" si="17">SUM(H86+K86+N86+Q86+T86)</f>
        <v>18210.939999999999</v>
      </c>
      <c r="F86" s="57">
        <f t="shared" ref="F86:F149" si="18">D86-E86</f>
        <v>0</v>
      </c>
      <c r="G86" s="59">
        <v>2781.2</v>
      </c>
      <c r="H86" s="108">
        <v>2781.2</v>
      </c>
      <c r="I86" s="62">
        <f t="shared" ref="I86:I149" si="19">G86-H86</f>
        <v>0</v>
      </c>
      <c r="J86" s="87"/>
      <c r="K86" s="87"/>
      <c r="L86" s="62">
        <f t="shared" ref="L86:L149" si="20">J86-K86</f>
        <v>0</v>
      </c>
      <c r="M86" s="102">
        <v>87.9</v>
      </c>
      <c r="N86" s="102">
        <v>87.9</v>
      </c>
      <c r="O86" s="62">
        <f t="shared" ref="O86:O149" si="21">M86-N86</f>
        <v>0</v>
      </c>
      <c r="P86" s="83">
        <v>15097.3</v>
      </c>
      <c r="Q86" s="85">
        <v>15097.3</v>
      </c>
      <c r="R86" s="62">
        <f t="shared" ref="R86:R149" si="22">P86-Q86</f>
        <v>0</v>
      </c>
      <c r="S86" s="118">
        <v>244.54</v>
      </c>
      <c r="T86" s="119">
        <v>244.54</v>
      </c>
      <c r="U86" s="64">
        <f t="shared" ref="U86:U149" si="23">S86-T86</f>
        <v>0</v>
      </c>
      <c r="V86" s="55">
        <f t="shared" ref="V86:V149" si="24">SUM(Y86+AB86+AE86+AH86)</f>
        <v>19343.800000000003</v>
      </c>
      <c r="W86" s="56">
        <f t="shared" ref="W86:W149" si="25">SUM(Z86+AC86+AF86+AI86)</f>
        <v>19256.240000000002</v>
      </c>
      <c r="X86" s="57">
        <f t="shared" ref="X86:X149" si="26">V86-W86</f>
        <v>87.56000000000131</v>
      </c>
      <c r="Y86" s="85">
        <v>18407.8</v>
      </c>
      <c r="Z86" s="115">
        <v>18385.88</v>
      </c>
      <c r="AA86" s="56">
        <f t="shared" ref="AA86:AA149" si="27">Y86-Z86</f>
        <v>21.919999999998254</v>
      </c>
      <c r="AB86" s="123">
        <v>848.10000000000218</v>
      </c>
      <c r="AC86" s="82">
        <v>782.46</v>
      </c>
      <c r="AD86" s="56">
        <f t="shared" ref="AD86:AD149" si="28">AB86-AC86</f>
        <v>65.640000000002146</v>
      </c>
      <c r="AE86" s="84">
        <v>87.9</v>
      </c>
      <c r="AF86" s="93">
        <v>87.9</v>
      </c>
      <c r="AG86" s="56">
        <f t="shared" ref="AG86:AG149" si="29">AE86-AF86</f>
        <v>0</v>
      </c>
      <c r="AH86" s="87">
        <v>0</v>
      </c>
      <c r="AI86" s="87">
        <v>0</v>
      </c>
      <c r="AJ86" s="57">
        <f t="shared" ref="AJ86:AJ149" si="30">AH86-AI86</f>
        <v>0</v>
      </c>
    </row>
    <row r="87" spans="1:36" x14ac:dyDescent="0.25">
      <c r="A87" s="33">
        <v>67</v>
      </c>
      <c r="B87" s="80" t="s">
        <v>104</v>
      </c>
      <c r="C87" s="88">
        <v>477.1</v>
      </c>
      <c r="D87" s="55">
        <f t="shared" si="16"/>
        <v>21498</v>
      </c>
      <c r="E87" s="56">
        <f t="shared" si="17"/>
        <v>21498</v>
      </c>
      <c r="F87" s="57">
        <f t="shared" si="18"/>
        <v>0</v>
      </c>
      <c r="G87" s="59">
        <v>3683.3</v>
      </c>
      <c r="H87" s="108">
        <v>3683.3</v>
      </c>
      <c r="I87" s="62">
        <f t="shared" si="19"/>
        <v>0</v>
      </c>
      <c r="J87" s="87"/>
      <c r="K87" s="87"/>
      <c r="L87" s="62">
        <f t="shared" si="20"/>
        <v>0</v>
      </c>
      <c r="M87" s="102">
        <v>556.29999999999995</v>
      </c>
      <c r="N87" s="102">
        <v>556.29999999999995</v>
      </c>
      <c r="O87" s="62">
        <f t="shared" si="21"/>
        <v>0</v>
      </c>
      <c r="P87" s="83">
        <v>17258.400000000001</v>
      </c>
      <c r="Q87" s="85">
        <v>17258.400000000001</v>
      </c>
      <c r="R87" s="62">
        <f t="shared" si="22"/>
        <v>0</v>
      </c>
      <c r="S87" s="118"/>
      <c r="T87" s="119"/>
      <c r="U87" s="64">
        <f t="shared" si="23"/>
        <v>0</v>
      </c>
      <c r="V87" s="55">
        <f t="shared" si="24"/>
        <v>21975.1</v>
      </c>
      <c r="W87" s="56">
        <f t="shared" si="25"/>
        <v>20363.47</v>
      </c>
      <c r="X87" s="57">
        <f t="shared" si="26"/>
        <v>1611.6299999999974</v>
      </c>
      <c r="Y87" s="85">
        <v>20062.8</v>
      </c>
      <c r="Z87" s="115">
        <v>19016.97</v>
      </c>
      <c r="AA87" s="56">
        <f t="shared" si="27"/>
        <v>1045.8299999999981</v>
      </c>
      <c r="AB87" s="123">
        <v>1356</v>
      </c>
      <c r="AC87" s="82">
        <v>790.2</v>
      </c>
      <c r="AD87" s="56">
        <f t="shared" si="28"/>
        <v>565.79999999999995</v>
      </c>
      <c r="AE87" s="84">
        <v>556.29999999999995</v>
      </c>
      <c r="AF87" s="103">
        <v>556.29999999999995</v>
      </c>
      <c r="AG87" s="56">
        <f t="shared" si="29"/>
        <v>0</v>
      </c>
      <c r="AH87" s="87">
        <v>0</v>
      </c>
      <c r="AI87" s="87">
        <v>0</v>
      </c>
      <c r="AJ87" s="57">
        <f t="shared" si="30"/>
        <v>0</v>
      </c>
    </row>
    <row r="88" spans="1:36" x14ac:dyDescent="0.25">
      <c r="A88" s="33">
        <v>68</v>
      </c>
      <c r="B88" s="80" t="s">
        <v>105</v>
      </c>
      <c r="C88" s="88">
        <v>726.5</v>
      </c>
      <c r="D88" s="55">
        <f t="shared" si="16"/>
        <v>24161.399999999998</v>
      </c>
      <c r="E88" s="56">
        <f t="shared" si="17"/>
        <v>24161.399999999998</v>
      </c>
      <c r="F88" s="57">
        <f t="shared" si="18"/>
        <v>0</v>
      </c>
      <c r="G88" s="59">
        <v>2093.3000000000002</v>
      </c>
      <c r="H88" s="110">
        <v>2093.3000000000002</v>
      </c>
      <c r="I88" s="62">
        <f t="shared" si="19"/>
        <v>0</v>
      </c>
      <c r="J88" s="87"/>
      <c r="K88" s="87"/>
      <c r="L88" s="62">
        <f t="shared" si="20"/>
        <v>0</v>
      </c>
      <c r="M88" s="102"/>
      <c r="N88" s="87"/>
      <c r="O88" s="62">
        <f t="shared" si="21"/>
        <v>0</v>
      </c>
      <c r="P88" s="83">
        <v>21829.599999999999</v>
      </c>
      <c r="Q88" s="85">
        <v>21829.599999999999</v>
      </c>
      <c r="R88" s="62">
        <f t="shared" si="22"/>
        <v>0</v>
      </c>
      <c r="S88" s="118">
        <v>238.5</v>
      </c>
      <c r="T88" s="119">
        <v>238.5</v>
      </c>
      <c r="U88" s="64">
        <f t="shared" si="23"/>
        <v>0</v>
      </c>
      <c r="V88" s="55">
        <f t="shared" si="24"/>
        <v>24649.399999999998</v>
      </c>
      <c r="W88" s="56">
        <f t="shared" si="25"/>
        <v>22772.379999999997</v>
      </c>
      <c r="X88" s="57">
        <f t="shared" si="26"/>
        <v>1877.0200000000004</v>
      </c>
      <c r="Y88" s="85">
        <v>22394.399999999998</v>
      </c>
      <c r="Z88" s="115">
        <v>21098.19</v>
      </c>
      <c r="AA88" s="56">
        <f t="shared" si="27"/>
        <v>1296.2099999999991</v>
      </c>
      <c r="AB88" s="124">
        <v>2255</v>
      </c>
      <c r="AC88" s="91">
        <v>1674.19</v>
      </c>
      <c r="AD88" s="56">
        <f t="shared" si="28"/>
        <v>580.80999999999995</v>
      </c>
      <c r="AE88" s="84"/>
      <c r="AF88" s="93"/>
      <c r="AG88" s="56">
        <f t="shared" si="29"/>
        <v>0</v>
      </c>
      <c r="AH88" s="87">
        <v>0</v>
      </c>
      <c r="AI88" s="87">
        <v>0</v>
      </c>
      <c r="AJ88" s="57">
        <f t="shared" si="30"/>
        <v>0</v>
      </c>
    </row>
    <row r="89" spans="1:36" x14ac:dyDescent="0.25">
      <c r="A89" s="33">
        <v>69</v>
      </c>
      <c r="B89" s="80" t="s">
        <v>106</v>
      </c>
      <c r="C89" s="88">
        <v>884.1</v>
      </c>
      <c r="D89" s="55">
        <f t="shared" si="16"/>
        <v>16238.75</v>
      </c>
      <c r="E89" s="56">
        <f t="shared" si="17"/>
        <v>16238.75</v>
      </c>
      <c r="F89" s="57">
        <f t="shared" si="18"/>
        <v>0</v>
      </c>
      <c r="G89" s="59">
        <v>2771.2</v>
      </c>
      <c r="H89" s="110">
        <v>2771.2</v>
      </c>
      <c r="I89" s="62">
        <f t="shared" si="19"/>
        <v>0</v>
      </c>
      <c r="J89" s="87"/>
      <c r="K89" s="87"/>
      <c r="L89" s="62">
        <f t="shared" si="20"/>
        <v>0</v>
      </c>
      <c r="M89" s="102">
        <v>63.8</v>
      </c>
      <c r="N89" s="87">
        <v>63.8</v>
      </c>
      <c r="O89" s="62">
        <f t="shared" si="21"/>
        <v>0</v>
      </c>
      <c r="P89" s="83">
        <v>13302.2</v>
      </c>
      <c r="Q89" s="85">
        <v>13302.2</v>
      </c>
      <c r="R89" s="62">
        <f t="shared" si="22"/>
        <v>0</v>
      </c>
      <c r="S89" s="118">
        <v>101.55</v>
      </c>
      <c r="T89" s="119">
        <v>101.55</v>
      </c>
      <c r="U89" s="64">
        <f t="shared" si="23"/>
        <v>0</v>
      </c>
      <c r="V89" s="55">
        <f t="shared" si="24"/>
        <v>17021.3</v>
      </c>
      <c r="W89" s="56">
        <f t="shared" si="25"/>
        <v>16469.71</v>
      </c>
      <c r="X89" s="57">
        <f t="shared" si="26"/>
        <v>551.59000000000015</v>
      </c>
      <c r="Y89" s="85">
        <v>15596.099999999999</v>
      </c>
      <c r="Z89" s="115">
        <v>15242.19</v>
      </c>
      <c r="AA89" s="56">
        <f t="shared" si="27"/>
        <v>353.90999999999804</v>
      </c>
      <c r="AB89" s="124">
        <v>1361.4000000000019</v>
      </c>
      <c r="AC89" s="91">
        <v>1163.72</v>
      </c>
      <c r="AD89" s="56">
        <f t="shared" si="28"/>
        <v>197.68000000000188</v>
      </c>
      <c r="AE89" s="84">
        <v>63.8</v>
      </c>
      <c r="AF89" s="93">
        <v>63.8</v>
      </c>
      <c r="AG89" s="56">
        <f t="shared" si="29"/>
        <v>0</v>
      </c>
      <c r="AH89" s="87">
        <v>0</v>
      </c>
      <c r="AI89" s="87">
        <v>0</v>
      </c>
      <c r="AJ89" s="57">
        <f t="shared" si="30"/>
        <v>0</v>
      </c>
    </row>
    <row r="90" spans="1:36" x14ac:dyDescent="0.25">
      <c r="A90" s="33">
        <v>70</v>
      </c>
      <c r="B90" s="80" t="s">
        <v>107</v>
      </c>
      <c r="C90" s="88">
        <v>1242.5999999999999</v>
      </c>
      <c r="D90" s="55">
        <f t="shared" si="16"/>
        <v>23179.8</v>
      </c>
      <c r="E90" s="56">
        <f t="shared" si="17"/>
        <v>23179.8</v>
      </c>
      <c r="F90" s="57">
        <f t="shared" si="18"/>
        <v>0</v>
      </c>
      <c r="G90" s="59">
        <v>1358.5</v>
      </c>
      <c r="H90" s="111">
        <v>1358.5</v>
      </c>
      <c r="I90" s="62">
        <f t="shared" si="19"/>
        <v>0</v>
      </c>
      <c r="J90" s="87"/>
      <c r="K90" s="87"/>
      <c r="L90" s="62">
        <f t="shared" si="20"/>
        <v>0</v>
      </c>
      <c r="M90" s="102">
        <v>176</v>
      </c>
      <c r="N90" s="87">
        <v>176</v>
      </c>
      <c r="O90" s="62">
        <f t="shared" si="21"/>
        <v>0</v>
      </c>
      <c r="P90" s="83">
        <v>21645.3</v>
      </c>
      <c r="Q90" s="85">
        <v>21645.3</v>
      </c>
      <c r="R90" s="62">
        <f t="shared" si="22"/>
        <v>0</v>
      </c>
      <c r="S90" s="118"/>
      <c r="T90" s="119"/>
      <c r="U90" s="64">
        <f t="shared" si="23"/>
        <v>0</v>
      </c>
      <c r="V90" s="55">
        <f t="shared" si="24"/>
        <v>24422.399999999998</v>
      </c>
      <c r="W90" s="56">
        <f t="shared" si="25"/>
        <v>22553</v>
      </c>
      <c r="X90" s="57">
        <f t="shared" si="26"/>
        <v>1869.3999999999978</v>
      </c>
      <c r="Y90" s="85">
        <v>23097.200000000001</v>
      </c>
      <c r="Z90" s="115">
        <v>21785.4</v>
      </c>
      <c r="AA90" s="56">
        <f t="shared" si="27"/>
        <v>1311.7999999999993</v>
      </c>
      <c r="AB90" s="124">
        <v>1149.1999999999971</v>
      </c>
      <c r="AC90" s="91">
        <v>591.6</v>
      </c>
      <c r="AD90" s="56">
        <f t="shared" si="28"/>
        <v>557.59999999999707</v>
      </c>
      <c r="AE90" s="84">
        <v>176</v>
      </c>
      <c r="AF90" s="93">
        <v>176</v>
      </c>
      <c r="AG90" s="56">
        <f t="shared" si="29"/>
        <v>0</v>
      </c>
      <c r="AH90" s="87">
        <v>0</v>
      </c>
      <c r="AI90" s="87">
        <v>0</v>
      </c>
      <c r="AJ90" s="57">
        <f t="shared" si="30"/>
        <v>0</v>
      </c>
    </row>
    <row r="91" spans="1:36" x14ac:dyDescent="0.25">
      <c r="A91" s="33">
        <v>71</v>
      </c>
      <c r="B91" s="80" t="s">
        <v>108</v>
      </c>
      <c r="C91" s="88">
        <v>4158.2</v>
      </c>
      <c r="D91" s="55">
        <f t="shared" si="16"/>
        <v>26348.929999999997</v>
      </c>
      <c r="E91" s="56">
        <f t="shared" si="17"/>
        <v>26348.929999999997</v>
      </c>
      <c r="F91" s="57">
        <f t="shared" si="18"/>
        <v>0</v>
      </c>
      <c r="G91" s="59">
        <v>1988.6</v>
      </c>
      <c r="H91" s="111">
        <v>1988.6</v>
      </c>
      <c r="I91" s="62">
        <f t="shared" si="19"/>
        <v>0</v>
      </c>
      <c r="J91" s="87"/>
      <c r="K91" s="87"/>
      <c r="L91" s="62">
        <f t="shared" si="20"/>
        <v>0</v>
      </c>
      <c r="M91" s="102">
        <v>88.4</v>
      </c>
      <c r="N91" s="87">
        <v>88.4</v>
      </c>
      <c r="O91" s="62">
        <f t="shared" si="21"/>
        <v>0</v>
      </c>
      <c r="P91" s="83">
        <v>24091.899999999998</v>
      </c>
      <c r="Q91" s="85">
        <v>24091.899999999998</v>
      </c>
      <c r="R91" s="62">
        <f t="shared" si="22"/>
        <v>0</v>
      </c>
      <c r="S91" s="120">
        <v>180.03</v>
      </c>
      <c r="T91" s="121">
        <v>180.03</v>
      </c>
      <c r="U91" s="64">
        <f t="shared" si="23"/>
        <v>0</v>
      </c>
      <c r="V91" s="55">
        <f t="shared" si="24"/>
        <v>30327.1</v>
      </c>
      <c r="W91" s="56">
        <f t="shared" si="25"/>
        <v>28030.710000000003</v>
      </c>
      <c r="X91" s="57">
        <f t="shared" si="26"/>
        <v>2296.3899999999958</v>
      </c>
      <c r="Y91" s="85">
        <v>26512.3</v>
      </c>
      <c r="Z91" s="115">
        <v>25739.34</v>
      </c>
      <c r="AA91" s="56">
        <f t="shared" si="27"/>
        <v>772.95999999999913</v>
      </c>
      <c r="AB91" s="123">
        <v>3726.3999999999978</v>
      </c>
      <c r="AC91" s="82">
        <v>2202.9699999999998</v>
      </c>
      <c r="AD91" s="56">
        <f t="shared" si="28"/>
        <v>1523.429999999998</v>
      </c>
      <c r="AE91" s="84">
        <v>88.4</v>
      </c>
      <c r="AF91" s="93">
        <v>88.4</v>
      </c>
      <c r="AG91" s="56">
        <f t="shared" si="29"/>
        <v>0</v>
      </c>
      <c r="AH91" s="87">
        <v>0</v>
      </c>
      <c r="AI91" s="87">
        <v>0</v>
      </c>
      <c r="AJ91" s="57">
        <f t="shared" si="30"/>
        <v>0</v>
      </c>
    </row>
    <row r="92" spans="1:36" x14ac:dyDescent="0.25">
      <c r="A92" s="33">
        <v>72</v>
      </c>
      <c r="B92" s="80" t="s">
        <v>109</v>
      </c>
      <c r="C92" s="88">
        <v>5692.7</v>
      </c>
      <c r="D92" s="55">
        <f t="shared" si="16"/>
        <v>24029.27</v>
      </c>
      <c r="E92" s="56">
        <f t="shared" si="17"/>
        <v>24029.27</v>
      </c>
      <c r="F92" s="57">
        <f t="shared" si="18"/>
        <v>0</v>
      </c>
      <c r="G92" s="59">
        <v>114.7</v>
      </c>
      <c r="H92" s="112">
        <v>114.7</v>
      </c>
      <c r="I92" s="62">
        <f t="shared" si="19"/>
        <v>0</v>
      </c>
      <c r="J92" s="87"/>
      <c r="K92" s="87"/>
      <c r="L92" s="62">
        <f t="shared" si="20"/>
        <v>0</v>
      </c>
      <c r="M92" s="102">
        <v>101.5</v>
      </c>
      <c r="N92" s="87">
        <v>101.5</v>
      </c>
      <c r="O92" s="62">
        <f t="shared" si="21"/>
        <v>0</v>
      </c>
      <c r="P92" s="83">
        <v>23787.8</v>
      </c>
      <c r="Q92" s="85">
        <v>23787.8</v>
      </c>
      <c r="R92" s="62">
        <f t="shared" si="22"/>
        <v>0</v>
      </c>
      <c r="S92" s="118">
        <v>25.27</v>
      </c>
      <c r="T92" s="119">
        <v>25.27</v>
      </c>
      <c r="U92" s="64">
        <f t="shared" si="23"/>
        <v>0</v>
      </c>
      <c r="V92" s="55">
        <f t="shared" si="24"/>
        <v>30096.5</v>
      </c>
      <c r="W92" s="56">
        <f t="shared" si="25"/>
        <v>27321.83</v>
      </c>
      <c r="X92" s="57">
        <f t="shared" si="26"/>
        <v>2774.6699999999983</v>
      </c>
      <c r="Y92" s="85">
        <v>25540.799999999999</v>
      </c>
      <c r="Z92" s="115">
        <v>25422.7</v>
      </c>
      <c r="AA92" s="56">
        <f t="shared" si="27"/>
        <v>118.09999999999854</v>
      </c>
      <c r="AB92" s="123">
        <v>4454.2000000000007</v>
      </c>
      <c r="AC92" s="82">
        <v>1797.63</v>
      </c>
      <c r="AD92" s="56">
        <f t="shared" si="28"/>
        <v>2656.5700000000006</v>
      </c>
      <c r="AE92" s="84">
        <v>101.5</v>
      </c>
      <c r="AF92" s="93">
        <v>101.5</v>
      </c>
      <c r="AG92" s="56">
        <f t="shared" si="29"/>
        <v>0</v>
      </c>
      <c r="AH92" s="87">
        <v>0</v>
      </c>
      <c r="AI92" s="87">
        <v>0</v>
      </c>
      <c r="AJ92" s="57">
        <f t="shared" si="30"/>
        <v>0</v>
      </c>
    </row>
    <row r="93" spans="1:36" x14ac:dyDescent="0.25">
      <c r="A93" s="33">
        <v>73</v>
      </c>
      <c r="B93" s="80" t="s">
        <v>110</v>
      </c>
      <c r="C93" s="88">
        <v>1513.6</v>
      </c>
      <c r="D93" s="55">
        <f t="shared" si="16"/>
        <v>23455.300000000003</v>
      </c>
      <c r="E93" s="56">
        <f t="shared" si="17"/>
        <v>23455.300000000003</v>
      </c>
      <c r="F93" s="57">
        <f t="shared" si="18"/>
        <v>0</v>
      </c>
      <c r="G93" s="59">
        <v>2619.4</v>
      </c>
      <c r="H93" s="112">
        <v>2619.4</v>
      </c>
      <c r="I93" s="62">
        <f t="shared" si="19"/>
        <v>0</v>
      </c>
      <c r="J93" s="87"/>
      <c r="K93" s="87"/>
      <c r="L93" s="62">
        <f t="shared" si="20"/>
        <v>0</v>
      </c>
      <c r="M93" s="102"/>
      <c r="N93" s="87"/>
      <c r="O93" s="62">
        <f t="shared" si="21"/>
        <v>0</v>
      </c>
      <c r="P93" s="83">
        <v>20835.900000000001</v>
      </c>
      <c r="Q93" s="85">
        <v>20835.900000000001</v>
      </c>
      <c r="R93" s="62">
        <f t="shared" si="22"/>
        <v>0</v>
      </c>
      <c r="S93" s="118"/>
      <c r="T93" s="119"/>
      <c r="U93" s="64">
        <f t="shared" si="23"/>
        <v>0</v>
      </c>
      <c r="V93" s="55">
        <f t="shared" si="24"/>
        <v>24968.9</v>
      </c>
      <c r="W93" s="56">
        <f t="shared" si="25"/>
        <v>22262.23</v>
      </c>
      <c r="X93" s="57">
        <f t="shared" si="26"/>
        <v>2706.6700000000019</v>
      </c>
      <c r="Y93" s="85">
        <v>22931.4</v>
      </c>
      <c r="Z93" s="115">
        <v>21117.5</v>
      </c>
      <c r="AA93" s="56">
        <f t="shared" si="27"/>
        <v>1813.9000000000015</v>
      </c>
      <c r="AB93" s="123">
        <v>2037.5</v>
      </c>
      <c r="AC93" s="82">
        <v>1144.73</v>
      </c>
      <c r="AD93" s="56">
        <f t="shared" si="28"/>
        <v>892.77</v>
      </c>
      <c r="AE93" s="84"/>
      <c r="AF93" s="93"/>
      <c r="AG93" s="56">
        <f t="shared" si="29"/>
        <v>0</v>
      </c>
      <c r="AH93" s="87">
        <v>0</v>
      </c>
      <c r="AI93" s="87">
        <v>0</v>
      </c>
      <c r="AJ93" s="57">
        <f t="shared" si="30"/>
        <v>0</v>
      </c>
    </row>
    <row r="94" spans="1:36" x14ac:dyDescent="0.25">
      <c r="A94" s="33">
        <v>74</v>
      </c>
      <c r="B94" s="80" t="s">
        <v>111</v>
      </c>
      <c r="C94" s="88">
        <v>5242.0999999999995</v>
      </c>
      <c r="D94" s="55">
        <f t="shared" si="16"/>
        <v>19244.8</v>
      </c>
      <c r="E94" s="56">
        <f t="shared" si="17"/>
        <v>19244.8</v>
      </c>
      <c r="F94" s="57">
        <f t="shared" si="18"/>
        <v>0</v>
      </c>
      <c r="G94" s="59">
        <v>1492.9</v>
      </c>
      <c r="H94" s="112">
        <v>1492.9</v>
      </c>
      <c r="I94" s="62">
        <f t="shared" si="19"/>
        <v>0</v>
      </c>
      <c r="J94" s="87"/>
      <c r="K94" s="87"/>
      <c r="L94" s="62">
        <f t="shared" si="20"/>
        <v>0</v>
      </c>
      <c r="M94" s="102">
        <v>183</v>
      </c>
      <c r="N94" s="87">
        <v>183</v>
      </c>
      <c r="O94" s="62">
        <f t="shared" si="21"/>
        <v>0</v>
      </c>
      <c r="P94" s="83">
        <v>17568.899999999998</v>
      </c>
      <c r="Q94" s="85">
        <v>17568.899999999998</v>
      </c>
      <c r="R94" s="62">
        <f t="shared" si="22"/>
        <v>0</v>
      </c>
      <c r="S94" s="118"/>
      <c r="T94" s="119"/>
      <c r="U94" s="64">
        <f t="shared" si="23"/>
        <v>0</v>
      </c>
      <c r="V94" s="55">
        <f t="shared" si="24"/>
        <v>24503.499999999996</v>
      </c>
      <c r="W94" s="56">
        <f t="shared" si="25"/>
        <v>20048.8</v>
      </c>
      <c r="X94" s="57">
        <f t="shared" si="26"/>
        <v>4454.6999999999971</v>
      </c>
      <c r="Y94" s="85">
        <v>21332.300000000003</v>
      </c>
      <c r="Z94" s="115">
        <v>18088.5</v>
      </c>
      <c r="AA94" s="56">
        <f t="shared" si="27"/>
        <v>3243.8000000000029</v>
      </c>
      <c r="AB94" s="124">
        <v>2988.1999999999948</v>
      </c>
      <c r="AC94" s="91">
        <v>1777.3</v>
      </c>
      <c r="AD94" s="56">
        <f t="shared" si="28"/>
        <v>1210.8999999999949</v>
      </c>
      <c r="AE94" s="84">
        <v>183</v>
      </c>
      <c r="AF94" s="93">
        <v>183</v>
      </c>
      <c r="AG94" s="56">
        <f t="shared" si="29"/>
        <v>0</v>
      </c>
      <c r="AH94" s="87">
        <v>0</v>
      </c>
      <c r="AI94" s="87">
        <v>0</v>
      </c>
      <c r="AJ94" s="57">
        <f t="shared" si="30"/>
        <v>0</v>
      </c>
    </row>
    <row r="95" spans="1:36" x14ac:dyDescent="0.25">
      <c r="A95" s="33">
        <v>75</v>
      </c>
      <c r="B95" s="80" t="s">
        <v>112</v>
      </c>
      <c r="C95" s="88">
        <v>2637.4</v>
      </c>
      <c r="D95" s="55">
        <f t="shared" si="16"/>
        <v>16715.5</v>
      </c>
      <c r="E95" s="56">
        <f t="shared" si="17"/>
        <v>16715.5</v>
      </c>
      <c r="F95" s="57">
        <f t="shared" si="18"/>
        <v>0</v>
      </c>
      <c r="G95" s="59">
        <v>2141.3000000000002</v>
      </c>
      <c r="H95" s="112">
        <v>2141.3000000000002</v>
      </c>
      <c r="I95" s="62">
        <f t="shared" si="19"/>
        <v>0</v>
      </c>
      <c r="J95" s="87"/>
      <c r="K95" s="87"/>
      <c r="L95" s="62">
        <f t="shared" si="20"/>
        <v>0</v>
      </c>
      <c r="M95" s="102">
        <v>61.2</v>
      </c>
      <c r="N95" s="87">
        <v>61.2</v>
      </c>
      <c r="O95" s="62">
        <f t="shared" si="21"/>
        <v>0</v>
      </c>
      <c r="P95" s="83">
        <v>14513</v>
      </c>
      <c r="Q95" s="85">
        <v>14513</v>
      </c>
      <c r="R95" s="62">
        <f t="shared" si="22"/>
        <v>0</v>
      </c>
      <c r="S95" s="120"/>
      <c r="T95" s="121"/>
      <c r="U95" s="64">
        <f t="shared" si="23"/>
        <v>0</v>
      </c>
      <c r="V95" s="55">
        <f t="shared" si="24"/>
        <v>19352.900000000005</v>
      </c>
      <c r="W95" s="56">
        <f t="shared" si="25"/>
        <v>15592.710000000001</v>
      </c>
      <c r="X95" s="57">
        <f t="shared" si="26"/>
        <v>3760.1900000000041</v>
      </c>
      <c r="Y95" s="85">
        <v>17461.7</v>
      </c>
      <c r="Z95" s="115">
        <v>15265.19</v>
      </c>
      <c r="AA95" s="56">
        <f t="shared" si="27"/>
        <v>2196.5100000000002</v>
      </c>
      <c r="AB95" s="123">
        <v>1830.0000000000018</v>
      </c>
      <c r="AC95" s="82">
        <v>266.32</v>
      </c>
      <c r="AD95" s="56">
        <f t="shared" si="28"/>
        <v>1563.6800000000019</v>
      </c>
      <c r="AE95" s="84">
        <v>61.2</v>
      </c>
      <c r="AF95" s="93">
        <v>61.2</v>
      </c>
      <c r="AG95" s="56">
        <f t="shared" si="29"/>
        <v>0</v>
      </c>
      <c r="AH95" s="87">
        <v>0</v>
      </c>
      <c r="AI95" s="87">
        <v>0</v>
      </c>
      <c r="AJ95" s="57">
        <f t="shared" si="30"/>
        <v>0</v>
      </c>
    </row>
    <row r="96" spans="1:36" ht="14.25" thickBot="1" x14ac:dyDescent="0.3">
      <c r="A96" s="33">
        <v>76</v>
      </c>
      <c r="B96" s="80" t="s">
        <v>113</v>
      </c>
      <c r="C96" s="88">
        <v>4127.7</v>
      </c>
      <c r="D96" s="55">
        <f t="shared" si="16"/>
        <v>29790</v>
      </c>
      <c r="E96" s="56">
        <f t="shared" si="17"/>
        <v>29790</v>
      </c>
      <c r="F96" s="57">
        <f t="shared" si="18"/>
        <v>0</v>
      </c>
      <c r="G96" s="59">
        <v>3439.1000000000004</v>
      </c>
      <c r="H96" s="113">
        <v>3439.1</v>
      </c>
      <c r="I96" s="62">
        <f t="shared" si="19"/>
        <v>0</v>
      </c>
      <c r="J96" s="86"/>
      <c r="K96" s="86"/>
      <c r="L96" s="62">
        <f t="shared" si="20"/>
        <v>0</v>
      </c>
      <c r="M96" s="102">
        <v>166.4</v>
      </c>
      <c r="N96" s="87">
        <v>166.4</v>
      </c>
      <c r="O96" s="62">
        <f t="shared" si="21"/>
        <v>0</v>
      </c>
      <c r="P96" s="83">
        <v>26184.5</v>
      </c>
      <c r="Q96" s="85">
        <v>26184.5</v>
      </c>
      <c r="R96" s="62">
        <f t="shared" si="22"/>
        <v>0</v>
      </c>
      <c r="S96" s="118"/>
      <c r="T96" s="119"/>
      <c r="U96" s="64">
        <f t="shared" si="23"/>
        <v>0</v>
      </c>
      <c r="V96" s="55">
        <f t="shared" si="24"/>
        <v>33917.700000000004</v>
      </c>
      <c r="W96" s="56">
        <f t="shared" si="25"/>
        <v>30528.77</v>
      </c>
      <c r="X96" s="57">
        <f t="shared" si="26"/>
        <v>3388.9300000000039</v>
      </c>
      <c r="Y96" s="85">
        <v>29956.299999999996</v>
      </c>
      <c r="Z96" s="115">
        <v>28996.34</v>
      </c>
      <c r="AA96" s="56">
        <f t="shared" si="27"/>
        <v>959.95999999999549</v>
      </c>
      <c r="AB96" s="123">
        <v>3795.0000000000036</v>
      </c>
      <c r="AC96" s="82">
        <v>1366.03</v>
      </c>
      <c r="AD96" s="56">
        <f t="shared" si="28"/>
        <v>2428.9700000000039</v>
      </c>
      <c r="AE96" s="84">
        <v>166.4</v>
      </c>
      <c r="AF96" s="93">
        <v>166.4</v>
      </c>
      <c r="AG96" s="56">
        <f t="shared" si="29"/>
        <v>0</v>
      </c>
      <c r="AH96" s="87">
        <v>0</v>
      </c>
      <c r="AI96" s="87">
        <v>0</v>
      </c>
      <c r="AJ96" s="57">
        <f t="shared" si="30"/>
        <v>0</v>
      </c>
    </row>
    <row r="97" spans="1:36" ht="14.25" thickBot="1" x14ac:dyDescent="0.3">
      <c r="A97" s="33">
        <v>77</v>
      </c>
      <c r="B97" s="67" t="s">
        <v>35</v>
      </c>
      <c r="C97" s="101"/>
      <c r="D97" s="55">
        <f t="shared" si="16"/>
        <v>0</v>
      </c>
      <c r="E97" s="56">
        <f t="shared" si="17"/>
        <v>0</v>
      </c>
      <c r="F97" s="57">
        <f t="shared" si="18"/>
        <v>0</v>
      </c>
      <c r="G97" s="94"/>
      <c r="H97" s="95"/>
      <c r="I97" s="62">
        <f t="shared" si="19"/>
        <v>0</v>
      </c>
      <c r="J97" s="97"/>
      <c r="K97" s="9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8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98"/>
      <c r="Z97" s="104"/>
      <c r="AA97" s="56">
        <f t="shared" si="27"/>
        <v>0</v>
      </c>
      <c r="AB97" s="97"/>
      <c r="AC97" s="100"/>
      <c r="AD97" s="56">
        <f t="shared" si="28"/>
        <v>0</v>
      </c>
      <c r="AE97" s="59"/>
      <c r="AF97" s="82"/>
      <c r="AG97" s="56">
        <f t="shared" si="29"/>
        <v>0</v>
      </c>
      <c r="AH97" s="59"/>
      <c r="AI97" s="82"/>
      <c r="AJ97" s="57">
        <f t="shared" si="30"/>
        <v>0</v>
      </c>
    </row>
    <row r="98" spans="1:36" ht="14.25" thickBot="1" x14ac:dyDescent="0.3">
      <c r="A98" s="33">
        <v>78</v>
      </c>
      <c r="B98" s="67" t="s">
        <v>35</v>
      </c>
      <c r="C98" s="101"/>
      <c r="D98" s="55">
        <f t="shared" si="16"/>
        <v>0</v>
      </c>
      <c r="E98" s="56">
        <f t="shared" si="17"/>
        <v>0</v>
      </c>
      <c r="F98" s="57">
        <f t="shared" si="18"/>
        <v>0</v>
      </c>
      <c r="G98" s="94"/>
      <c r="H98" s="95"/>
      <c r="I98" s="62">
        <f t="shared" si="19"/>
        <v>0</v>
      </c>
      <c r="J98" s="97"/>
      <c r="K98" s="9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8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98"/>
      <c r="Z98" s="104"/>
      <c r="AA98" s="56">
        <f t="shared" si="27"/>
        <v>0</v>
      </c>
      <c r="AB98" s="97"/>
      <c r="AC98" s="100"/>
      <c r="AD98" s="56">
        <f t="shared" si="28"/>
        <v>0</v>
      </c>
      <c r="AE98" s="59"/>
      <c r="AF98" s="58"/>
      <c r="AG98" s="56">
        <f t="shared" si="29"/>
        <v>0</v>
      </c>
      <c r="AH98" s="59"/>
      <c r="AI98" s="58"/>
      <c r="AJ98" s="57">
        <f t="shared" si="30"/>
        <v>0</v>
      </c>
    </row>
    <row r="99" spans="1:36" ht="14.25" thickBot="1" x14ac:dyDescent="0.3">
      <c r="A99" s="33">
        <v>79</v>
      </c>
      <c r="B99" s="67" t="s">
        <v>35</v>
      </c>
      <c r="C99" s="101"/>
      <c r="D99" s="55">
        <f t="shared" si="16"/>
        <v>0</v>
      </c>
      <c r="E99" s="56">
        <f t="shared" si="17"/>
        <v>0</v>
      </c>
      <c r="F99" s="57">
        <f t="shared" si="18"/>
        <v>0</v>
      </c>
      <c r="G99" s="94"/>
      <c r="H99" s="95"/>
      <c r="I99" s="62">
        <f t="shared" si="19"/>
        <v>0</v>
      </c>
      <c r="J99" s="97"/>
      <c r="K99" s="9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8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98"/>
      <c r="Z99" s="104"/>
      <c r="AA99" s="56">
        <f t="shared" si="27"/>
        <v>0</v>
      </c>
      <c r="AB99" s="97"/>
      <c r="AC99" s="100"/>
      <c r="AD99" s="56">
        <f t="shared" si="28"/>
        <v>0</v>
      </c>
      <c r="AE99" s="59"/>
      <c r="AF99" s="58"/>
      <c r="AG99" s="56">
        <f t="shared" si="29"/>
        <v>0</v>
      </c>
      <c r="AH99" s="59"/>
      <c r="AI99" s="58"/>
      <c r="AJ99" s="57">
        <f t="shared" si="30"/>
        <v>0</v>
      </c>
    </row>
    <row r="100" spans="1:36" ht="14.25" thickBot="1" x14ac:dyDescent="0.3">
      <c r="A100" s="33">
        <v>80</v>
      </c>
      <c r="B100" s="67" t="s">
        <v>35</v>
      </c>
      <c r="C100" s="101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94"/>
      <c r="H100" s="95"/>
      <c r="I100" s="62">
        <f t="shared" si="19"/>
        <v>0</v>
      </c>
      <c r="J100" s="97"/>
      <c r="K100" s="9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8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98"/>
      <c r="Z100" s="104"/>
      <c r="AA100" s="56">
        <f t="shared" si="27"/>
        <v>0</v>
      </c>
      <c r="AB100" s="97"/>
      <c r="AC100" s="100"/>
      <c r="AD100" s="56">
        <f t="shared" si="28"/>
        <v>0</v>
      </c>
      <c r="AE100" s="59"/>
      <c r="AF100" s="58"/>
      <c r="AG100" s="56">
        <f t="shared" si="29"/>
        <v>0</v>
      </c>
      <c r="AH100" s="59"/>
      <c r="AI100" s="58"/>
      <c r="AJ100" s="57">
        <f t="shared" si="30"/>
        <v>0</v>
      </c>
    </row>
    <row r="101" spans="1:36" ht="14.25" thickBot="1" x14ac:dyDescent="0.3">
      <c r="A101" s="33">
        <v>81</v>
      </c>
      <c r="B101" s="67" t="s">
        <v>35</v>
      </c>
      <c r="C101" s="101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94"/>
      <c r="H101" s="95"/>
      <c r="I101" s="62">
        <f t="shared" si="19"/>
        <v>0</v>
      </c>
      <c r="J101" s="97"/>
      <c r="K101" s="9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8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98"/>
      <c r="Z101" s="104"/>
      <c r="AA101" s="56">
        <f t="shared" si="27"/>
        <v>0</v>
      </c>
      <c r="AB101" s="97"/>
      <c r="AC101" s="100"/>
      <c r="AD101" s="56">
        <f t="shared" si="28"/>
        <v>0</v>
      </c>
      <c r="AE101" s="59"/>
      <c r="AF101" s="58"/>
      <c r="AG101" s="56">
        <f t="shared" si="29"/>
        <v>0</v>
      </c>
      <c r="AH101" s="59"/>
      <c r="AI101" s="58"/>
      <c r="AJ101" s="57">
        <f t="shared" si="30"/>
        <v>0</v>
      </c>
    </row>
    <row r="102" spans="1:36" ht="14.25" thickBot="1" x14ac:dyDescent="0.3">
      <c r="A102" s="33">
        <v>82</v>
      </c>
      <c r="B102" s="67" t="s">
        <v>35</v>
      </c>
      <c r="C102" s="101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94"/>
      <c r="H102" s="95"/>
      <c r="I102" s="62">
        <f t="shared" si="19"/>
        <v>0</v>
      </c>
      <c r="J102" s="97"/>
      <c r="K102" s="9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8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98"/>
      <c r="Z102" s="104"/>
      <c r="AA102" s="56">
        <f t="shared" si="27"/>
        <v>0</v>
      </c>
      <c r="AB102" s="97"/>
      <c r="AC102" s="100"/>
      <c r="AD102" s="56">
        <f t="shared" si="28"/>
        <v>0</v>
      </c>
      <c r="AE102" s="59"/>
      <c r="AF102" s="58"/>
      <c r="AG102" s="56">
        <f t="shared" si="29"/>
        <v>0</v>
      </c>
      <c r="AH102" s="59"/>
      <c r="AI102" s="58"/>
      <c r="AJ102" s="57">
        <f t="shared" si="30"/>
        <v>0</v>
      </c>
    </row>
    <row r="103" spans="1:36" ht="14.25" thickBot="1" x14ac:dyDescent="0.3">
      <c r="A103" s="33">
        <v>83</v>
      </c>
      <c r="B103" s="67" t="s">
        <v>35</v>
      </c>
      <c r="C103" s="101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94"/>
      <c r="H103" s="95"/>
      <c r="I103" s="62">
        <f t="shared" si="19"/>
        <v>0</v>
      </c>
      <c r="J103" s="97"/>
      <c r="K103" s="9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8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98"/>
      <c r="Z103" s="104"/>
      <c r="AA103" s="56">
        <f t="shared" si="27"/>
        <v>0</v>
      </c>
      <c r="AB103" s="97"/>
      <c r="AC103" s="104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thickBot="1" x14ac:dyDescent="0.3">
      <c r="A104" s="33">
        <v>84</v>
      </c>
      <c r="B104" s="67" t="s">
        <v>35</v>
      </c>
      <c r="C104" s="101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94"/>
      <c r="H104" s="95"/>
      <c r="I104" s="62">
        <f t="shared" si="19"/>
        <v>0</v>
      </c>
      <c r="J104" s="97"/>
      <c r="K104" s="9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8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98"/>
      <c r="Z104" s="104"/>
      <c r="AA104" s="56">
        <f t="shared" si="27"/>
        <v>0</v>
      </c>
      <c r="AB104" s="97"/>
      <c r="AC104" s="100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thickBot="1" x14ac:dyDescent="0.3">
      <c r="A105" s="33">
        <v>85</v>
      </c>
      <c r="B105" s="67" t="s">
        <v>35</v>
      </c>
      <c r="C105" s="101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94"/>
      <c r="H105" s="96"/>
      <c r="I105" s="62">
        <f t="shared" si="19"/>
        <v>0</v>
      </c>
      <c r="J105" s="97"/>
      <c r="K105" s="9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8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98"/>
      <c r="Z105" s="104"/>
      <c r="AA105" s="56">
        <f t="shared" si="27"/>
        <v>0</v>
      </c>
      <c r="AB105" s="97"/>
      <c r="AC105" s="100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thickBot="1" x14ac:dyDescent="0.3">
      <c r="A106" s="33">
        <v>86</v>
      </c>
      <c r="B106" s="67" t="s">
        <v>35</v>
      </c>
      <c r="C106" s="101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94"/>
      <c r="H106" s="95"/>
      <c r="I106" s="62">
        <f t="shared" si="19"/>
        <v>0</v>
      </c>
      <c r="J106" s="97"/>
      <c r="K106" s="9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8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98"/>
      <c r="Z106" s="104"/>
      <c r="AA106" s="56">
        <f t="shared" si="27"/>
        <v>0</v>
      </c>
      <c r="AB106" s="97"/>
      <c r="AC106" s="100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thickBot="1" x14ac:dyDescent="0.3">
      <c r="A107" s="33">
        <v>87</v>
      </c>
      <c r="B107" s="67" t="s">
        <v>35</v>
      </c>
      <c r="C107" s="101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94"/>
      <c r="H107" s="95"/>
      <c r="I107" s="62">
        <f t="shared" si="19"/>
        <v>0</v>
      </c>
      <c r="J107" s="97"/>
      <c r="K107" s="9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8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98"/>
      <c r="Z107" s="104"/>
      <c r="AA107" s="56">
        <f t="shared" si="27"/>
        <v>0</v>
      </c>
      <c r="AB107" s="97"/>
      <c r="AC107" s="100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thickBot="1" x14ac:dyDescent="0.3">
      <c r="A108" s="33">
        <v>88</v>
      </c>
      <c r="B108" s="67" t="s">
        <v>35</v>
      </c>
      <c r="C108" s="101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94"/>
      <c r="H108" s="95"/>
      <c r="I108" s="62">
        <f t="shared" si="19"/>
        <v>0</v>
      </c>
      <c r="J108" s="97"/>
      <c r="K108" s="9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8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98"/>
      <c r="Z108" s="104"/>
      <c r="AA108" s="56">
        <f t="shared" si="27"/>
        <v>0</v>
      </c>
      <c r="AB108" s="97"/>
      <c r="AC108" s="100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thickBot="1" x14ac:dyDescent="0.3">
      <c r="A109" s="33">
        <v>89</v>
      </c>
      <c r="B109" s="67" t="s">
        <v>35</v>
      </c>
      <c r="C109" s="101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94"/>
      <c r="H109" s="95"/>
      <c r="I109" s="62">
        <f t="shared" si="19"/>
        <v>0</v>
      </c>
      <c r="J109" s="97"/>
      <c r="K109" s="9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8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98"/>
      <c r="Z109" s="104"/>
      <c r="AA109" s="56">
        <f t="shared" si="27"/>
        <v>0</v>
      </c>
      <c r="AB109" s="97"/>
      <c r="AC109" s="100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thickBot="1" x14ac:dyDescent="0.3">
      <c r="A110" s="33">
        <v>90</v>
      </c>
      <c r="B110" s="67" t="s">
        <v>35</v>
      </c>
      <c r="C110" s="101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94"/>
      <c r="H110" s="95"/>
      <c r="I110" s="62">
        <f t="shared" si="19"/>
        <v>0</v>
      </c>
      <c r="J110" s="97"/>
      <c r="K110" s="9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8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98"/>
      <c r="Z110" s="104"/>
      <c r="AA110" s="56">
        <f t="shared" si="27"/>
        <v>0</v>
      </c>
      <c r="AB110" s="97"/>
      <c r="AC110" s="100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thickBot="1" x14ac:dyDescent="0.3">
      <c r="A111" s="33">
        <v>91</v>
      </c>
      <c r="B111" s="67" t="s">
        <v>35</v>
      </c>
      <c r="C111" s="101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94"/>
      <c r="H111" s="95"/>
      <c r="I111" s="62">
        <f t="shared" si="19"/>
        <v>0</v>
      </c>
      <c r="J111" s="97"/>
      <c r="K111" s="9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8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98"/>
      <c r="Z111" s="104"/>
      <c r="AA111" s="56">
        <f t="shared" si="27"/>
        <v>0</v>
      </c>
      <c r="AB111" s="97"/>
      <c r="AC111" s="100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thickBot="1" x14ac:dyDescent="0.3">
      <c r="A112" s="33">
        <v>92</v>
      </c>
      <c r="B112" s="67" t="s">
        <v>35</v>
      </c>
      <c r="C112" s="101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94"/>
      <c r="H112" s="95"/>
      <c r="I112" s="62">
        <f t="shared" si="19"/>
        <v>0</v>
      </c>
      <c r="J112" s="97"/>
      <c r="K112" s="9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8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98"/>
      <c r="Z112" s="104"/>
      <c r="AA112" s="56">
        <f t="shared" si="27"/>
        <v>0</v>
      </c>
      <c r="AB112" s="97"/>
      <c r="AC112" s="100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thickBot="1" x14ac:dyDescent="0.3">
      <c r="A113" s="33">
        <v>93</v>
      </c>
      <c r="B113" s="67" t="s">
        <v>35</v>
      </c>
      <c r="C113" s="101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94"/>
      <c r="H113" s="95"/>
      <c r="I113" s="62">
        <f t="shared" si="19"/>
        <v>0</v>
      </c>
      <c r="J113" s="97"/>
      <c r="K113" s="9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8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98"/>
      <c r="Z113" s="104"/>
      <c r="AA113" s="56">
        <f t="shared" si="27"/>
        <v>0</v>
      </c>
      <c r="AB113" s="97"/>
      <c r="AC113" s="100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thickBot="1" x14ac:dyDescent="0.3">
      <c r="A114" s="33">
        <v>94</v>
      </c>
      <c r="B114" s="67" t="s">
        <v>35</v>
      </c>
      <c r="C114" s="101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94"/>
      <c r="H114" s="95"/>
      <c r="I114" s="62">
        <f t="shared" si="19"/>
        <v>0</v>
      </c>
      <c r="J114" s="97"/>
      <c r="K114" s="9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8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98"/>
      <c r="Z114" s="104"/>
      <c r="AA114" s="56">
        <f t="shared" si="27"/>
        <v>0</v>
      </c>
      <c r="AB114" s="97"/>
      <c r="AC114" s="100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5" thickBot="1" x14ac:dyDescent="0.3">
      <c r="A115" s="33">
        <v>95</v>
      </c>
      <c r="B115" s="67" t="s">
        <v>35</v>
      </c>
      <c r="C115" s="66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0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8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4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5" thickBot="1" x14ac:dyDescent="0.3">
      <c r="A116" s="33">
        <v>96</v>
      </c>
      <c r="B116" s="67" t="s">
        <v>35</v>
      </c>
      <c r="C116" s="66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0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8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4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5" thickBot="1" x14ac:dyDescent="0.3">
      <c r="A117" s="33">
        <v>97</v>
      </c>
      <c r="B117" s="67" t="s">
        <v>35</v>
      </c>
      <c r="C117" s="66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0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8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4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5" thickBot="1" x14ac:dyDescent="0.3">
      <c r="A118" s="33">
        <v>98</v>
      </c>
      <c r="B118" s="67" t="s">
        <v>35</v>
      </c>
      <c r="C118" s="66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0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8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4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5" thickBot="1" x14ac:dyDescent="0.3">
      <c r="A119" s="33">
        <v>99</v>
      </c>
      <c r="B119" s="67" t="s">
        <v>35</v>
      </c>
      <c r="C119" s="66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0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8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4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5" thickBot="1" x14ac:dyDescent="0.3">
      <c r="A120" s="33">
        <v>100</v>
      </c>
      <c r="B120" s="67" t="s">
        <v>35</v>
      </c>
      <c r="C120" s="66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0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8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4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5" thickBot="1" x14ac:dyDescent="0.3">
      <c r="A121" s="33">
        <v>101</v>
      </c>
      <c r="B121" s="67" t="s">
        <v>35</v>
      </c>
      <c r="C121" s="66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0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8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4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5" thickBot="1" x14ac:dyDescent="0.3">
      <c r="A122" s="33">
        <v>102</v>
      </c>
      <c r="B122" s="67" t="s">
        <v>35</v>
      </c>
      <c r="C122" s="66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0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8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4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5" thickBot="1" x14ac:dyDescent="0.3">
      <c r="A123" s="33">
        <v>103</v>
      </c>
      <c r="B123" s="67" t="s">
        <v>35</v>
      </c>
      <c r="C123" s="66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0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8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4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5" thickBot="1" x14ac:dyDescent="0.3">
      <c r="A124" s="33">
        <v>104</v>
      </c>
      <c r="B124" s="67" t="s">
        <v>35</v>
      </c>
      <c r="C124" s="66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0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8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4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5" thickBot="1" x14ac:dyDescent="0.3">
      <c r="A125" s="33">
        <v>105</v>
      </c>
      <c r="B125" s="67" t="s">
        <v>35</v>
      </c>
      <c r="C125" s="66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0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8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4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5" thickBot="1" x14ac:dyDescent="0.3">
      <c r="A126" s="33">
        <v>106</v>
      </c>
      <c r="B126" s="67" t="s">
        <v>35</v>
      </c>
      <c r="C126" s="66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0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8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4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5" thickBot="1" x14ac:dyDescent="0.3">
      <c r="A127" s="33">
        <v>107</v>
      </c>
      <c r="B127" s="67" t="s">
        <v>35</v>
      </c>
      <c r="C127" s="66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0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8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4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5" thickBot="1" x14ac:dyDescent="0.3">
      <c r="A128" s="33">
        <v>108</v>
      </c>
      <c r="B128" s="67" t="s">
        <v>35</v>
      </c>
      <c r="C128" s="66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0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8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4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5" thickBot="1" x14ac:dyDescent="0.3">
      <c r="A129" s="33">
        <v>109</v>
      </c>
      <c r="B129" s="67" t="s">
        <v>35</v>
      </c>
      <c r="C129" s="66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0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8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4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5" thickBot="1" x14ac:dyDescent="0.3">
      <c r="A130" s="33">
        <v>110</v>
      </c>
      <c r="B130" s="67" t="s">
        <v>35</v>
      </c>
      <c r="C130" s="66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0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>
        <f>[1]Շեղում!M130</f>
        <v>0</v>
      </c>
      <c r="N130" s="59"/>
      <c r="O130" s="62">
        <f t="shared" si="21"/>
        <v>0</v>
      </c>
      <c r="P130" s="59"/>
      <c r="Q130" s="59"/>
      <c r="R130" s="62">
        <f t="shared" si="22"/>
        <v>0</v>
      </c>
      <c r="S130" s="58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4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5" thickBot="1" x14ac:dyDescent="0.3">
      <c r="A131" s="33">
        <v>111</v>
      </c>
      <c r="B131" s="67" t="s">
        <v>35</v>
      </c>
      <c r="C131" s="66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0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>
        <f>[1]Շեղում!M131</f>
        <v>0</v>
      </c>
      <c r="N131" s="59"/>
      <c r="O131" s="62">
        <f t="shared" si="21"/>
        <v>0</v>
      </c>
      <c r="P131" s="59"/>
      <c r="Q131" s="59"/>
      <c r="R131" s="62">
        <f t="shared" si="22"/>
        <v>0</v>
      </c>
      <c r="S131" s="58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4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5" thickBot="1" x14ac:dyDescent="0.3">
      <c r="A132" s="33">
        <v>112</v>
      </c>
      <c r="B132" s="67" t="s">
        <v>35</v>
      </c>
      <c r="C132" s="66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0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>
        <f>[1]Շեղում!M132</f>
        <v>0</v>
      </c>
      <c r="N132" s="59"/>
      <c r="O132" s="62">
        <f t="shared" si="21"/>
        <v>0</v>
      </c>
      <c r="P132" s="59"/>
      <c r="Q132" s="59"/>
      <c r="R132" s="62">
        <f t="shared" si="22"/>
        <v>0</v>
      </c>
      <c r="S132" s="58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4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5" thickBot="1" x14ac:dyDescent="0.3">
      <c r="A133" s="33">
        <v>113</v>
      </c>
      <c r="B133" s="67" t="s">
        <v>35</v>
      </c>
      <c r="C133" s="66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0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>
        <f>[1]Շեղում!M133</f>
        <v>0</v>
      </c>
      <c r="N133" s="59"/>
      <c r="O133" s="62">
        <f t="shared" si="21"/>
        <v>0</v>
      </c>
      <c r="P133" s="59"/>
      <c r="Q133" s="59"/>
      <c r="R133" s="62">
        <f t="shared" si="22"/>
        <v>0</v>
      </c>
      <c r="S133" s="58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4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5" thickBot="1" x14ac:dyDescent="0.3">
      <c r="A134" s="33">
        <v>114</v>
      </c>
      <c r="B134" s="67" t="s">
        <v>35</v>
      </c>
      <c r="C134" s="66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0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>
        <f>[1]Շեղում!M134</f>
        <v>0</v>
      </c>
      <c r="N134" s="59"/>
      <c r="O134" s="62">
        <f t="shared" si="21"/>
        <v>0</v>
      </c>
      <c r="P134" s="59"/>
      <c r="Q134" s="59"/>
      <c r="R134" s="62">
        <f t="shared" si="22"/>
        <v>0</v>
      </c>
      <c r="S134" s="58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4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5" thickBot="1" x14ac:dyDescent="0.3">
      <c r="A135" s="33">
        <v>115</v>
      </c>
      <c r="B135" s="67" t="s">
        <v>35</v>
      </c>
      <c r="C135" s="66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0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>
        <f>[1]Շեղում!M135</f>
        <v>0</v>
      </c>
      <c r="N135" s="59"/>
      <c r="O135" s="62">
        <f t="shared" si="21"/>
        <v>0</v>
      </c>
      <c r="P135" s="59"/>
      <c r="Q135" s="59"/>
      <c r="R135" s="62">
        <f t="shared" si="22"/>
        <v>0</v>
      </c>
      <c r="S135" s="58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4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5" thickBot="1" x14ac:dyDescent="0.3">
      <c r="A136" s="33">
        <v>116</v>
      </c>
      <c r="B136" s="67" t="s">
        <v>35</v>
      </c>
      <c r="C136" s="66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0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>
        <f>[1]Շեղում!M136</f>
        <v>0</v>
      </c>
      <c r="N136" s="59"/>
      <c r="O136" s="62">
        <f t="shared" si="21"/>
        <v>0</v>
      </c>
      <c r="P136" s="59"/>
      <c r="Q136" s="59"/>
      <c r="R136" s="62">
        <f t="shared" si="22"/>
        <v>0</v>
      </c>
      <c r="S136" s="58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4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5" thickBot="1" x14ac:dyDescent="0.3">
      <c r="A137" s="33">
        <v>117</v>
      </c>
      <c r="B137" s="67" t="s">
        <v>35</v>
      </c>
      <c r="C137" s="66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0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>
        <f>[1]Շեղում!M137</f>
        <v>0</v>
      </c>
      <c r="N137" s="59"/>
      <c r="O137" s="62">
        <f t="shared" si="21"/>
        <v>0</v>
      </c>
      <c r="P137" s="59"/>
      <c r="Q137" s="59"/>
      <c r="R137" s="62">
        <f t="shared" si="22"/>
        <v>0</v>
      </c>
      <c r="S137" s="58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4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5" thickBot="1" x14ac:dyDescent="0.3">
      <c r="A138" s="33">
        <v>118</v>
      </c>
      <c r="B138" s="67" t="s">
        <v>35</v>
      </c>
      <c r="C138" s="66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0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>
        <f>[1]Շեղում!M138</f>
        <v>0</v>
      </c>
      <c r="N138" s="59"/>
      <c r="O138" s="62">
        <f t="shared" si="21"/>
        <v>0</v>
      </c>
      <c r="P138" s="59"/>
      <c r="Q138" s="59"/>
      <c r="R138" s="62">
        <f t="shared" si="22"/>
        <v>0</v>
      </c>
      <c r="S138" s="58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4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5" thickBot="1" x14ac:dyDescent="0.3">
      <c r="A139" s="33">
        <v>119</v>
      </c>
      <c r="B139" s="67" t="s">
        <v>35</v>
      </c>
      <c r="C139" s="66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0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>
        <f>[1]Շեղում!M139</f>
        <v>0</v>
      </c>
      <c r="N139" s="59"/>
      <c r="O139" s="62">
        <f t="shared" si="21"/>
        <v>0</v>
      </c>
      <c r="P139" s="59"/>
      <c r="Q139" s="59"/>
      <c r="R139" s="62">
        <f t="shared" si="22"/>
        <v>0</v>
      </c>
      <c r="S139" s="58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4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5" thickBot="1" x14ac:dyDescent="0.3">
      <c r="A140" s="33">
        <v>120</v>
      </c>
      <c r="B140" s="67" t="s">
        <v>35</v>
      </c>
      <c r="C140" s="66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0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>
        <f>[1]Շեղում!M140</f>
        <v>0</v>
      </c>
      <c r="N140" s="59"/>
      <c r="O140" s="62">
        <f t="shared" si="21"/>
        <v>0</v>
      </c>
      <c r="P140" s="59"/>
      <c r="Q140" s="59"/>
      <c r="R140" s="62">
        <f t="shared" si="22"/>
        <v>0</v>
      </c>
      <c r="S140" s="58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4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5" thickBot="1" x14ac:dyDescent="0.3">
      <c r="A141" s="33">
        <v>121</v>
      </c>
      <c r="B141" s="67" t="s">
        <v>35</v>
      </c>
      <c r="C141" s="66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0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>
        <f>[1]Շեղում!M141</f>
        <v>0</v>
      </c>
      <c r="N141" s="59"/>
      <c r="O141" s="62">
        <f t="shared" si="21"/>
        <v>0</v>
      </c>
      <c r="P141" s="59"/>
      <c r="Q141" s="59"/>
      <c r="R141" s="62">
        <f t="shared" si="22"/>
        <v>0</v>
      </c>
      <c r="S141" s="58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4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5" thickBot="1" x14ac:dyDescent="0.3">
      <c r="A142" s="33">
        <v>122</v>
      </c>
      <c r="B142" s="67" t="s">
        <v>35</v>
      </c>
      <c r="C142" s="66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0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>
        <f>[1]Շեղում!M142</f>
        <v>0</v>
      </c>
      <c r="N142" s="59"/>
      <c r="O142" s="62">
        <f t="shared" si="21"/>
        <v>0</v>
      </c>
      <c r="P142" s="59"/>
      <c r="Q142" s="59"/>
      <c r="R142" s="62">
        <f t="shared" si="22"/>
        <v>0</v>
      </c>
      <c r="S142" s="58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4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5" thickBot="1" x14ac:dyDescent="0.3">
      <c r="A143" s="33">
        <v>123</v>
      </c>
      <c r="B143" s="67" t="s">
        <v>35</v>
      </c>
      <c r="C143" s="66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0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>
        <f>[1]Շեղում!M143</f>
        <v>0</v>
      </c>
      <c r="N143" s="59"/>
      <c r="O143" s="62">
        <f t="shared" si="21"/>
        <v>0</v>
      </c>
      <c r="P143" s="59"/>
      <c r="Q143" s="59"/>
      <c r="R143" s="62">
        <f t="shared" si="22"/>
        <v>0</v>
      </c>
      <c r="S143" s="58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4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5" thickBot="1" x14ac:dyDescent="0.3">
      <c r="A144" s="33">
        <v>124</v>
      </c>
      <c r="B144" s="67" t="s">
        <v>35</v>
      </c>
      <c r="C144" s="66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0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>
        <f>[1]Շեղում!M144</f>
        <v>0</v>
      </c>
      <c r="N144" s="59"/>
      <c r="O144" s="62">
        <f t="shared" si="21"/>
        <v>0</v>
      </c>
      <c r="P144" s="59"/>
      <c r="Q144" s="59"/>
      <c r="R144" s="62">
        <f t="shared" si="22"/>
        <v>0</v>
      </c>
      <c r="S144" s="58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4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5" thickBot="1" x14ac:dyDescent="0.3">
      <c r="A145" s="33">
        <v>125</v>
      </c>
      <c r="B145" s="67" t="s">
        <v>35</v>
      </c>
      <c r="C145" s="66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0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>
        <f>[1]Շեղում!M145</f>
        <v>0</v>
      </c>
      <c r="N145" s="59"/>
      <c r="O145" s="62">
        <f t="shared" si="21"/>
        <v>0</v>
      </c>
      <c r="P145" s="59"/>
      <c r="Q145" s="59"/>
      <c r="R145" s="62">
        <f t="shared" si="22"/>
        <v>0</v>
      </c>
      <c r="S145" s="58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4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5" thickBot="1" x14ac:dyDescent="0.3">
      <c r="A146" s="33">
        <v>126</v>
      </c>
      <c r="B146" s="67" t="s">
        <v>35</v>
      </c>
      <c r="C146" s="66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0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>
        <f>[1]Շեղում!M146</f>
        <v>0</v>
      </c>
      <c r="N146" s="59"/>
      <c r="O146" s="62">
        <f t="shared" si="21"/>
        <v>0</v>
      </c>
      <c r="P146" s="59"/>
      <c r="Q146" s="59"/>
      <c r="R146" s="62">
        <f t="shared" si="22"/>
        <v>0</v>
      </c>
      <c r="S146" s="58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4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5" thickBot="1" x14ac:dyDescent="0.3">
      <c r="A147" s="33">
        <v>127</v>
      </c>
      <c r="B147" s="67" t="s">
        <v>35</v>
      </c>
      <c r="C147" s="66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0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>
        <f>[1]Շեղում!M147</f>
        <v>0</v>
      </c>
      <c r="N147" s="59"/>
      <c r="O147" s="62">
        <f t="shared" si="21"/>
        <v>0</v>
      </c>
      <c r="P147" s="59"/>
      <c r="Q147" s="59"/>
      <c r="R147" s="62">
        <f t="shared" si="22"/>
        <v>0</v>
      </c>
      <c r="S147" s="58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4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5" thickBot="1" x14ac:dyDescent="0.3">
      <c r="A148" s="33">
        <v>128</v>
      </c>
      <c r="B148" s="67" t="s">
        <v>35</v>
      </c>
      <c r="C148" s="66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0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>
        <f>[1]Շեղում!M148</f>
        <v>0</v>
      </c>
      <c r="N148" s="59"/>
      <c r="O148" s="62">
        <f t="shared" si="21"/>
        <v>0</v>
      </c>
      <c r="P148" s="59"/>
      <c r="Q148" s="59"/>
      <c r="R148" s="62">
        <f t="shared" si="22"/>
        <v>0</v>
      </c>
      <c r="S148" s="58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4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5" thickBot="1" x14ac:dyDescent="0.3">
      <c r="A149" s="33">
        <v>129</v>
      </c>
      <c r="B149" s="67" t="s">
        <v>35</v>
      </c>
      <c r="C149" s="66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0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>
        <f>[1]Շեղում!M149</f>
        <v>0</v>
      </c>
      <c r="N149" s="59"/>
      <c r="O149" s="62">
        <f t="shared" si="21"/>
        <v>0</v>
      </c>
      <c r="P149" s="59"/>
      <c r="Q149" s="59"/>
      <c r="R149" s="62">
        <f t="shared" si="22"/>
        <v>0</v>
      </c>
      <c r="S149" s="58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4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5" thickBot="1" x14ac:dyDescent="0.3">
      <c r="A150" s="33">
        <v>130</v>
      </c>
      <c r="B150" s="67" t="s">
        <v>35</v>
      </c>
      <c r="C150" s="66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0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>
        <f>[1]Շեղում!M150</f>
        <v>0</v>
      </c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8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4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5" thickBot="1" x14ac:dyDescent="0.3">
      <c r="A151" s="33">
        <v>131</v>
      </c>
      <c r="B151" s="67" t="s">
        <v>35</v>
      </c>
      <c r="C151" s="66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0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>
        <f>[1]Շեղում!M151</f>
        <v>0</v>
      </c>
      <c r="N151" s="59"/>
      <c r="O151" s="62">
        <f t="shared" si="36"/>
        <v>0</v>
      </c>
      <c r="P151" s="59"/>
      <c r="Q151" s="59"/>
      <c r="R151" s="62">
        <f t="shared" si="37"/>
        <v>0</v>
      </c>
      <c r="S151" s="58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4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5" thickBot="1" x14ac:dyDescent="0.3">
      <c r="A152" s="33">
        <v>132</v>
      </c>
      <c r="B152" s="67" t="s">
        <v>35</v>
      </c>
      <c r="C152" s="66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0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>
        <f>[1]Շեղում!M152</f>
        <v>0</v>
      </c>
      <c r="N152" s="59"/>
      <c r="O152" s="62">
        <f t="shared" si="36"/>
        <v>0</v>
      </c>
      <c r="P152" s="59"/>
      <c r="Q152" s="59"/>
      <c r="R152" s="62">
        <f t="shared" si="37"/>
        <v>0</v>
      </c>
      <c r="S152" s="58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4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5" thickBot="1" x14ac:dyDescent="0.3">
      <c r="A153" s="33">
        <v>133</v>
      </c>
      <c r="B153" s="67" t="s">
        <v>35</v>
      </c>
      <c r="C153" s="66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0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>
        <f>[1]Շեղում!M153</f>
        <v>0</v>
      </c>
      <c r="N153" s="59"/>
      <c r="O153" s="62">
        <f t="shared" si="36"/>
        <v>0</v>
      </c>
      <c r="P153" s="59"/>
      <c r="Q153" s="59"/>
      <c r="R153" s="62">
        <f t="shared" si="37"/>
        <v>0</v>
      </c>
      <c r="S153" s="58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4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5" thickBot="1" x14ac:dyDescent="0.3">
      <c r="A154" s="33">
        <v>134</v>
      </c>
      <c r="B154" s="67" t="s">
        <v>35</v>
      </c>
      <c r="C154" s="66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0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>
        <f>[1]Շեղում!M154</f>
        <v>0</v>
      </c>
      <c r="N154" s="59"/>
      <c r="O154" s="62">
        <f t="shared" si="36"/>
        <v>0</v>
      </c>
      <c r="P154" s="59"/>
      <c r="Q154" s="59"/>
      <c r="R154" s="62">
        <f t="shared" si="37"/>
        <v>0</v>
      </c>
      <c r="S154" s="58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4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5" thickBot="1" x14ac:dyDescent="0.3">
      <c r="A155" s="33">
        <v>135</v>
      </c>
      <c r="B155" s="67" t="s">
        <v>35</v>
      </c>
      <c r="C155" s="66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0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>
        <f>[1]Շեղում!M155</f>
        <v>0</v>
      </c>
      <c r="N155" s="59"/>
      <c r="O155" s="62">
        <f t="shared" si="36"/>
        <v>0</v>
      </c>
      <c r="P155" s="59"/>
      <c r="Q155" s="59"/>
      <c r="R155" s="62">
        <f t="shared" si="37"/>
        <v>0</v>
      </c>
      <c r="S155" s="58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4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5" thickBot="1" x14ac:dyDescent="0.3">
      <c r="A156" s="33">
        <v>136</v>
      </c>
      <c r="B156" s="67" t="s">
        <v>35</v>
      </c>
      <c r="C156" s="66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0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>
        <f>[1]Շեղում!M156</f>
        <v>0</v>
      </c>
      <c r="N156" s="59"/>
      <c r="O156" s="62">
        <f t="shared" si="36"/>
        <v>0</v>
      </c>
      <c r="P156" s="59"/>
      <c r="Q156" s="59"/>
      <c r="R156" s="62">
        <f t="shared" si="37"/>
        <v>0</v>
      </c>
      <c r="S156" s="58">
        <f t="shared" ref="S156:S160" si="46">Q156-AI156</f>
        <v>0</v>
      </c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4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5" thickBot="1" x14ac:dyDescent="0.3">
      <c r="A157" s="33">
        <v>137</v>
      </c>
      <c r="B157" s="67" t="s">
        <v>35</v>
      </c>
      <c r="C157" s="66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0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>
        <f>[1]Շեղում!M157</f>
        <v>0</v>
      </c>
      <c r="N157" s="59"/>
      <c r="O157" s="62">
        <f t="shared" si="36"/>
        <v>0</v>
      </c>
      <c r="P157" s="59"/>
      <c r="Q157" s="59"/>
      <c r="R157" s="62">
        <f t="shared" si="37"/>
        <v>0</v>
      </c>
      <c r="S157" s="58">
        <f t="shared" si="46"/>
        <v>0</v>
      </c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4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5" thickBot="1" x14ac:dyDescent="0.3">
      <c r="A158" s="33">
        <v>138</v>
      </c>
      <c r="B158" s="67" t="s">
        <v>35</v>
      </c>
      <c r="C158" s="66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0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>
        <f>[1]Շեղում!M158</f>
        <v>0</v>
      </c>
      <c r="N158" s="59"/>
      <c r="O158" s="62">
        <f t="shared" si="36"/>
        <v>0</v>
      </c>
      <c r="P158" s="59"/>
      <c r="Q158" s="59"/>
      <c r="R158" s="62">
        <f t="shared" si="37"/>
        <v>0</v>
      </c>
      <c r="S158" s="58">
        <f t="shared" si="46"/>
        <v>0</v>
      </c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4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5" thickBot="1" x14ac:dyDescent="0.3">
      <c r="A159" s="33">
        <v>139</v>
      </c>
      <c r="B159" s="67" t="s">
        <v>35</v>
      </c>
      <c r="C159" s="66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0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>
        <f>[1]Շեղում!M159</f>
        <v>0</v>
      </c>
      <c r="N159" s="59"/>
      <c r="O159" s="62">
        <f t="shared" si="36"/>
        <v>0</v>
      </c>
      <c r="P159" s="59"/>
      <c r="Q159" s="59"/>
      <c r="R159" s="62">
        <f t="shared" si="37"/>
        <v>0</v>
      </c>
      <c r="S159" s="58">
        <f t="shared" si="46"/>
        <v>0</v>
      </c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4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5" thickBot="1" x14ac:dyDescent="0.3">
      <c r="A160" s="33">
        <v>140</v>
      </c>
      <c r="B160" s="67" t="s">
        <v>35</v>
      </c>
      <c r="C160" s="66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0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>
        <f>[1]Շեղում!M160</f>
        <v>0</v>
      </c>
      <c r="N160" s="59"/>
      <c r="O160" s="62">
        <f t="shared" si="36"/>
        <v>0</v>
      </c>
      <c r="P160" s="59"/>
      <c r="Q160" s="59"/>
      <c r="R160" s="62">
        <f t="shared" si="37"/>
        <v>0</v>
      </c>
      <c r="S160" s="58">
        <f t="shared" si="46"/>
        <v>0</v>
      </c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4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5" thickBot="1" x14ac:dyDescent="0.3">
      <c r="A161" s="33">
        <v>141</v>
      </c>
      <c r="B161" s="67" t="s">
        <v>35</v>
      </c>
      <c r="C161" s="66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0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>
        <f>[1]Շեղում!M161</f>
        <v>0</v>
      </c>
      <c r="N161" s="59"/>
      <c r="O161" s="62">
        <f t="shared" si="36"/>
        <v>0</v>
      </c>
      <c r="P161" s="59"/>
      <c r="Q161" s="59"/>
      <c r="R161" s="62">
        <f t="shared" si="37"/>
        <v>0</v>
      </c>
      <c r="S161" s="58">
        <f t="shared" ref="S161:S162" si="47">P161-AH161</f>
        <v>0</v>
      </c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4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7" t="s">
        <v>35</v>
      </c>
      <c r="C162" s="66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0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>
        <f>[1]Շեղում!M162</f>
        <v>0</v>
      </c>
      <c r="N162" s="59"/>
      <c r="O162" s="62">
        <f t="shared" si="36"/>
        <v>0</v>
      </c>
      <c r="P162" s="59"/>
      <c r="Q162" s="59"/>
      <c r="R162" s="62">
        <f t="shared" si="37"/>
        <v>0</v>
      </c>
      <c r="S162" s="58">
        <f t="shared" si="47"/>
        <v>0</v>
      </c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4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7" t="s">
        <v>35</v>
      </c>
      <c r="C163" s="66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0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>
        <f>[1]Շեղում!M163</f>
        <v>0</v>
      </c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4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7" t="s">
        <v>35</v>
      </c>
      <c r="C164" s="66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0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>
        <f>[1]Շեղում!M164</f>
        <v>0</v>
      </c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4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7" t="s">
        <v>35</v>
      </c>
      <c r="C165" s="66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0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>
        <f>[1]Շեղում!M165</f>
        <v>0</v>
      </c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4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7" t="s">
        <v>35</v>
      </c>
      <c r="C166" s="66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0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>
        <f>[1]Շեղում!M166</f>
        <v>0</v>
      </c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4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7" t="s">
        <v>35</v>
      </c>
      <c r="C167" s="66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0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>
        <f>[1]Շեղում!M167</f>
        <v>0</v>
      </c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4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7" t="s">
        <v>35</v>
      </c>
      <c r="C168" s="66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0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>
        <f>[1]Շեղում!M168</f>
        <v>0</v>
      </c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4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7" t="s">
        <v>35</v>
      </c>
      <c r="C169" s="66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0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>
        <f>[1]Շեղում!M169</f>
        <v>0</v>
      </c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4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7" t="s">
        <v>35</v>
      </c>
      <c r="C170" s="66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0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>
        <f>[1]Շեղում!M170</f>
        <v>0</v>
      </c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4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7" t="s">
        <v>35</v>
      </c>
      <c r="C171" s="66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0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>
        <f>[1]Շեղում!M171</f>
        <v>0</v>
      </c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4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7" t="s">
        <v>35</v>
      </c>
      <c r="C172" s="66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0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>
        <f>[1]Շեղում!M172</f>
        <v>0</v>
      </c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4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7" t="s">
        <v>35</v>
      </c>
      <c r="C173" s="66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0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>
        <f>[1]Շեղում!M173</f>
        <v>0</v>
      </c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4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7" t="s">
        <v>35</v>
      </c>
      <c r="C174" s="66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0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>
        <f>[1]Շեղում!M174</f>
        <v>0</v>
      </c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4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7" t="s">
        <v>35</v>
      </c>
      <c r="C175" s="66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0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>
        <f>[1]Շեղում!M175</f>
        <v>0</v>
      </c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4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7" t="s">
        <v>35</v>
      </c>
      <c r="C176" s="66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0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>
        <f>[1]Շեղում!M176</f>
        <v>0</v>
      </c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4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7" t="s">
        <v>35</v>
      </c>
      <c r="C177" s="66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0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>
        <f>[1]Շեղում!M177</f>
        <v>0</v>
      </c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4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7" t="s">
        <v>35</v>
      </c>
      <c r="C178" s="66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0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>
        <f>[1]Շեղում!M178</f>
        <v>0</v>
      </c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4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7" t="s">
        <v>35</v>
      </c>
      <c r="C179" s="66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0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>
        <f>[1]Շեղում!M179</f>
        <v>0</v>
      </c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4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7" t="s">
        <v>35</v>
      </c>
      <c r="C180" s="66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0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>
        <f>[1]Շեղում!M180</f>
        <v>0</v>
      </c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4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7" t="s">
        <v>35</v>
      </c>
      <c r="C181" s="66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0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>
        <f>[1]Շեղում!M181</f>
        <v>0</v>
      </c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4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7" t="s">
        <v>35</v>
      </c>
      <c r="C182" s="66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0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>
        <f>[1]Շեղում!M182</f>
        <v>0</v>
      </c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4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7" t="s">
        <v>35</v>
      </c>
      <c r="C183" s="66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0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>
        <f>[1]Շեղում!M183</f>
        <v>0</v>
      </c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4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7" t="s">
        <v>35</v>
      </c>
      <c r="C184" s="66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0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>
        <f>[1]Շեղում!M184</f>
        <v>0</v>
      </c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4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7" t="s">
        <v>35</v>
      </c>
      <c r="C185" s="66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0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>
        <f>[1]Շեղում!M185</f>
        <v>0</v>
      </c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4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7" t="s">
        <v>35</v>
      </c>
      <c r="C186" s="66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0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>
        <f>[1]Շեղում!M186</f>
        <v>0</v>
      </c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4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7" t="s">
        <v>35</v>
      </c>
      <c r="C187" s="66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0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>
        <f>[1]Շեղում!M187</f>
        <v>0</v>
      </c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4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7" t="s">
        <v>35</v>
      </c>
      <c r="C188" s="66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0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>
        <f>[1]Շեղում!M188</f>
        <v>0</v>
      </c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4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7" t="s">
        <v>35</v>
      </c>
      <c r="C189" s="66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0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>
        <f>[1]Շեղում!M189</f>
        <v>0</v>
      </c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4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7" t="s">
        <v>35</v>
      </c>
      <c r="C190" s="66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0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>
        <f>[1]Շեղում!M190</f>
        <v>0</v>
      </c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4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7" t="s">
        <v>35</v>
      </c>
      <c r="C191" s="66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0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>
        <f>[1]Շեղում!M191</f>
        <v>0</v>
      </c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4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7" t="s">
        <v>35</v>
      </c>
      <c r="C192" s="66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0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>
        <f>[1]Շեղում!M192</f>
        <v>0</v>
      </c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4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7" t="s">
        <v>35</v>
      </c>
      <c r="C193" s="66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0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>
        <f>[1]Շեղում!M193</f>
        <v>0</v>
      </c>
      <c r="N193" s="59">
        <f>[1]Շեղում!N193</f>
        <v>0</v>
      </c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4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7" t="s">
        <v>35</v>
      </c>
      <c r="C194" s="66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0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>
        <f>[1]Շեղում!M194</f>
        <v>0</v>
      </c>
      <c r="N194" s="59">
        <f>[1]Շեղում!N194</f>
        <v>0</v>
      </c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4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7" t="s">
        <v>35</v>
      </c>
      <c r="C195" s="66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0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>
        <f>[1]Շեղում!M195</f>
        <v>0</v>
      </c>
      <c r="N195" s="59">
        <f>[1]Շեղում!N195</f>
        <v>0</v>
      </c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4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7" t="s">
        <v>35</v>
      </c>
      <c r="C196" s="66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0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>
        <f>[1]Շեղում!M196</f>
        <v>0</v>
      </c>
      <c r="N196" s="59">
        <f>[1]Շեղում!N196</f>
        <v>0</v>
      </c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4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7" t="s">
        <v>35</v>
      </c>
      <c r="C197" s="66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0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>
        <f>[1]Շեղում!M197</f>
        <v>0</v>
      </c>
      <c r="N197" s="59">
        <f>[1]Շեղում!N197</f>
        <v>0</v>
      </c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4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7" t="s">
        <v>35</v>
      </c>
      <c r="C198" s="66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0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>
        <f>[1]Շեղում!M198</f>
        <v>0</v>
      </c>
      <c r="N198" s="59">
        <f>[1]Շեղում!N198</f>
        <v>0</v>
      </c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4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7" t="s">
        <v>35</v>
      </c>
      <c r="C199" s="66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0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>
        <f>[1]Շեղում!M199</f>
        <v>0</v>
      </c>
      <c r="N199" s="59">
        <f>[1]Շեղում!N199</f>
        <v>0</v>
      </c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4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7" t="s">
        <v>35</v>
      </c>
      <c r="C200" s="66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0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>
        <f>[1]Շեղում!M200</f>
        <v>0</v>
      </c>
      <c r="N200" s="59">
        <f>[1]Շեղում!N200</f>
        <v>0</v>
      </c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4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7" t="s">
        <v>35</v>
      </c>
      <c r="C201" s="66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0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>
        <f>[1]Շեղում!M201</f>
        <v>0</v>
      </c>
      <c r="N201" s="59">
        <f>[1]Շեղում!N201</f>
        <v>0</v>
      </c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4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7" t="s">
        <v>35</v>
      </c>
      <c r="C202" s="66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0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>
        <f>[1]Շեղում!M202</f>
        <v>0</v>
      </c>
      <c r="N202" s="59">
        <f>[1]Շեղում!N202</f>
        <v>0</v>
      </c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4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7" t="s">
        <v>35</v>
      </c>
      <c r="C203" s="66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0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>
        <f>[1]Շեղում!M203</f>
        <v>0</v>
      </c>
      <c r="N203" s="59">
        <f>[1]Շեղում!N203</f>
        <v>0</v>
      </c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4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7" t="s">
        <v>35</v>
      </c>
      <c r="C204" s="66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0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>
        <f>[1]Շեղում!M204</f>
        <v>0</v>
      </c>
      <c r="N204" s="59">
        <f>[1]Շեղում!N204</f>
        <v>0</v>
      </c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4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7" t="s">
        <v>35</v>
      </c>
      <c r="C205" s="66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0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>
        <f>[1]Շեղում!M205</f>
        <v>0</v>
      </c>
      <c r="N205" s="59">
        <f>[1]Շեղում!N205</f>
        <v>0</v>
      </c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4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7" t="s">
        <v>35</v>
      </c>
      <c r="C206" s="66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0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>
        <f>[1]Շեղում!M206</f>
        <v>0</v>
      </c>
      <c r="N206" s="59">
        <f>[1]Շեղում!N206</f>
        <v>0</v>
      </c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4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7" t="s">
        <v>35</v>
      </c>
      <c r="C207" s="66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0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>
        <f>[1]Շեղում!M207</f>
        <v>0</v>
      </c>
      <c r="N207" s="59">
        <f>[1]Շեղում!N207</f>
        <v>0</v>
      </c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4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7" t="s">
        <v>35</v>
      </c>
      <c r="C208" s="66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0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>
        <f>[1]Շեղում!M208</f>
        <v>0</v>
      </c>
      <c r="N208" s="59">
        <f>[1]Շեղում!N208</f>
        <v>0</v>
      </c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4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7" t="s">
        <v>35</v>
      </c>
      <c r="C209" s="66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0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>
        <f>[1]Շեղում!M209</f>
        <v>0</v>
      </c>
      <c r="N209" s="59">
        <f>[1]Շեղում!N209</f>
        <v>0</v>
      </c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4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7" t="s">
        <v>35</v>
      </c>
      <c r="C210" s="66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0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>
        <f>[1]Շեղում!M210</f>
        <v>0</v>
      </c>
      <c r="N210" s="59">
        <f>[1]Շեղում!N210</f>
        <v>0</v>
      </c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4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7" t="s">
        <v>35</v>
      </c>
      <c r="C211" s="66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0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>
        <f>[1]Շեղում!M211</f>
        <v>0</v>
      </c>
      <c r="N211" s="59">
        <f>[1]Շեղում!N211</f>
        <v>0</v>
      </c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4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7" t="s">
        <v>35</v>
      </c>
      <c r="C212" s="66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0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>
        <f>[1]Շեղում!M212</f>
        <v>0</v>
      </c>
      <c r="N212" s="59">
        <f>[1]Շեղում!N212</f>
        <v>0</v>
      </c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4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7" t="s">
        <v>35</v>
      </c>
      <c r="C213" s="66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0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>
        <f>[1]Շեղում!M213</f>
        <v>0</v>
      </c>
      <c r="N213" s="59">
        <f>[1]Շեղում!N213</f>
        <v>0</v>
      </c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4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7" t="s">
        <v>35</v>
      </c>
      <c r="C214" s="66"/>
      <c r="D214" s="55">
        <f t="shared" ref="D214:D250" si="48">SUM(G214+J214+M214+P214+S214)</f>
        <v>0</v>
      </c>
      <c r="E214" s="56">
        <f t="shared" ref="E214:E250" si="49">SUM(H214+K214+N214+Q214+T214)</f>
        <v>0</v>
      </c>
      <c r="F214" s="57">
        <f t="shared" ref="F214:F250" si="50">D214-E214</f>
        <v>0</v>
      </c>
      <c r="G214" s="70"/>
      <c r="H214" s="59"/>
      <c r="I214" s="62">
        <f t="shared" ref="I214:I250" si="51">G214-H214</f>
        <v>0</v>
      </c>
      <c r="J214" s="59"/>
      <c r="K214" s="59"/>
      <c r="L214" s="62">
        <f t="shared" ref="L214:L250" si="52">J214-K214</f>
        <v>0</v>
      </c>
      <c r="M214" s="59">
        <f>[1]Շեղում!M214</f>
        <v>0</v>
      </c>
      <c r="N214" s="59">
        <f>[1]Շեղում!N214</f>
        <v>0</v>
      </c>
      <c r="O214" s="62">
        <f t="shared" ref="O214:O250" si="53">M214-N214</f>
        <v>0</v>
      </c>
      <c r="P214" s="59"/>
      <c r="Q214" s="59"/>
      <c r="R214" s="62">
        <f t="shared" ref="R214:R250" si="54">P214-Q214</f>
        <v>0</v>
      </c>
      <c r="S214" s="59"/>
      <c r="T214" s="59"/>
      <c r="U214" s="64">
        <f t="shared" ref="U214:U250" si="55">S214-T214</f>
        <v>0</v>
      </c>
      <c r="V214" s="55">
        <f t="shared" ref="V214:V250" si="56">SUM(Y214+AB214+AE214+AH214)</f>
        <v>0</v>
      </c>
      <c r="W214" s="56">
        <f t="shared" ref="W214:W250" si="57">SUM(Z214+AC214+AF214+AI214)</f>
        <v>0</v>
      </c>
      <c r="X214" s="57">
        <f t="shared" ref="X214:X250" si="58">V214-W214</f>
        <v>0</v>
      </c>
      <c r="Y214" s="74"/>
      <c r="Z214" s="59"/>
      <c r="AA214" s="56">
        <f t="shared" ref="AA214:AA250" si="59">Y214-Z214</f>
        <v>0</v>
      </c>
      <c r="AB214" s="59"/>
      <c r="AC214" s="59"/>
      <c r="AD214" s="56">
        <f t="shared" ref="AD214:AD250" si="60">AB214-AC214</f>
        <v>0</v>
      </c>
      <c r="AE214" s="59"/>
      <c r="AF214" s="59"/>
      <c r="AG214" s="56">
        <f t="shared" ref="AG214:AG250" si="61">AE214-AF214</f>
        <v>0</v>
      </c>
      <c r="AH214" s="59"/>
      <c r="AI214" s="59"/>
      <c r="AJ214" s="57">
        <f t="shared" ref="AJ214:AJ250" si="62">AH214-AI214</f>
        <v>0</v>
      </c>
    </row>
    <row r="215" spans="1:36" ht="14.25" x14ac:dyDescent="0.25">
      <c r="A215" s="33">
        <v>195</v>
      </c>
      <c r="B215" s="67" t="s">
        <v>35</v>
      </c>
      <c r="C215" s="66"/>
      <c r="D215" s="55">
        <f t="shared" si="48"/>
        <v>0</v>
      </c>
      <c r="E215" s="56">
        <f t="shared" si="49"/>
        <v>0</v>
      </c>
      <c r="F215" s="57">
        <f t="shared" si="50"/>
        <v>0</v>
      </c>
      <c r="G215" s="70"/>
      <c r="H215" s="59"/>
      <c r="I215" s="62">
        <f t="shared" si="51"/>
        <v>0</v>
      </c>
      <c r="J215" s="59"/>
      <c r="K215" s="59"/>
      <c r="L215" s="62">
        <f t="shared" si="52"/>
        <v>0</v>
      </c>
      <c r="M215" s="59">
        <f>[1]Շեղում!M215</f>
        <v>0</v>
      </c>
      <c r="N215" s="59">
        <f>[1]Շեղում!N215</f>
        <v>0</v>
      </c>
      <c r="O215" s="62">
        <f t="shared" si="53"/>
        <v>0</v>
      </c>
      <c r="P215" s="59"/>
      <c r="Q215" s="59"/>
      <c r="R215" s="62">
        <f t="shared" si="54"/>
        <v>0</v>
      </c>
      <c r="S215" s="59"/>
      <c r="T215" s="59"/>
      <c r="U215" s="64">
        <f t="shared" si="55"/>
        <v>0</v>
      </c>
      <c r="V215" s="55">
        <f t="shared" si="56"/>
        <v>0</v>
      </c>
      <c r="W215" s="56">
        <f t="shared" si="57"/>
        <v>0</v>
      </c>
      <c r="X215" s="57">
        <f t="shared" si="58"/>
        <v>0</v>
      </c>
      <c r="Y215" s="74"/>
      <c r="Z215" s="59"/>
      <c r="AA215" s="56">
        <f t="shared" si="59"/>
        <v>0</v>
      </c>
      <c r="AB215" s="59"/>
      <c r="AC215" s="59"/>
      <c r="AD215" s="56">
        <f t="shared" si="60"/>
        <v>0</v>
      </c>
      <c r="AE215" s="59"/>
      <c r="AF215" s="59"/>
      <c r="AG215" s="56">
        <f t="shared" si="61"/>
        <v>0</v>
      </c>
      <c r="AH215" s="59"/>
      <c r="AI215" s="59"/>
      <c r="AJ215" s="57">
        <f t="shared" si="62"/>
        <v>0</v>
      </c>
    </row>
    <row r="216" spans="1:36" ht="14.25" x14ac:dyDescent="0.25">
      <c r="A216" s="33">
        <v>196</v>
      </c>
      <c r="B216" s="67" t="s">
        <v>35</v>
      </c>
      <c r="C216" s="66"/>
      <c r="D216" s="55">
        <f t="shared" si="48"/>
        <v>0</v>
      </c>
      <c r="E216" s="56">
        <f t="shared" si="49"/>
        <v>0</v>
      </c>
      <c r="F216" s="57">
        <f t="shared" si="50"/>
        <v>0</v>
      </c>
      <c r="G216" s="70"/>
      <c r="H216" s="59"/>
      <c r="I216" s="62">
        <f t="shared" si="51"/>
        <v>0</v>
      </c>
      <c r="J216" s="59"/>
      <c r="K216" s="59"/>
      <c r="L216" s="62">
        <f t="shared" si="52"/>
        <v>0</v>
      </c>
      <c r="M216" s="59">
        <f>[1]Շեղում!M216</f>
        <v>0</v>
      </c>
      <c r="N216" s="59">
        <f>[1]Շեղում!N216</f>
        <v>0</v>
      </c>
      <c r="O216" s="62">
        <f t="shared" si="53"/>
        <v>0</v>
      </c>
      <c r="P216" s="59"/>
      <c r="Q216" s="59"/>
      <c r="R216" s="62">
        <f t="shared" si="54"/>
        <v>0</v>
      </c>
      <c r="S216" s="59"/>
      <c r="T216" s="59"/>
      <c r="U216" s="64">
        <f t="shared" si="55"/>
        <v>0</v>
      </c>
      <c r="V216" s="55">
        <f t="shared" si="56"/>
        <v>0</v>
      </c>
      <c r="W216" s="56">
        <f t="shared" si="57"/>
        <v>0</v>
      </c>
      <c r="X216" s="57">
        <f t="shared" si="58"/>
        <v>0</v>
      </c>
      <c r="Y216" s="74"/>
      <c r="Z216" s="59"/>
      <c r="AA216" s="56">
        <f t="shared" si="59"/>
        <v>0</v>
      </c>
      <c r="AB216" s="59"/>
      <c r="AC216" s="59"/>
      <c r="AD216" s="56">
        <f t="shared" si="60"/>
        <v>0</v>
      </c>
      <c r="AE216" s="59"/>
      <c r="AF216" s="59"/>
      <c r="AG216" s="56">
        <f t="shared" si="61"/>
        <v>0</v>
      </c>
      <c r="AH216" s="59"/>
      <c r="AI216" s="59"/>
      <c r="AJ216" s="57">
        <f t="shared" si="62"/>
        <v>0</v>
      </c>
    </row>
    <row r="217" spans="1:36" ht="14.25" x14ac:dyDescent="0.25">
      <c r="A217" s="33">
        <v>197</v>
      </c>
      <c r="B217" s="67" t="s">
        <v>35</v>
      </c>
      <c r="C217" s="66"/>
      <c r="D217" s="55">
        <f t="shared" si="48"/>
        <v>0</v>
      </c>
      <c r="E217" s="56">
        <f t="shared" si="49"/>
        <v>0</v>
      </c>
      <c r="F217" s="57">
        <f t="shared" si="50"/>
        <v>0</v>
      </c>
      <c r="G217" s="70"/>
      <c r="H217" s="59"/>
      <c r="I217" s="62">
        <f t="shared" si="51"/>
        <v>0</v>
      </c>
      <c r="J217" s="59"/>
      <c r="K217" s="59"/>
      <c r="L217" s="62">
        <f t="shared" si="52"/>
        <v>0</v>
      </c>
      <c r="M217" s="59">
        <f>[1]Շեղում!M217</f>
        <v>0</v>
      </c>
      <c r="N217" s="59">
        <f>[1]Շեղում!N217</f>
        <v>0</v>
      </c>
      <c r="O217" s="62">
        <f t="shared" si="53"/>
        <v>0</v>
      </c>
      <c r="P217" s="59"/>
      <c r="Q217" s="59"/>
      <c r="R217" s="62">
        <f t="shared" si="54"/>
        <v>0</v>
      </c>
      <c r="S217" s="59"/>
      <c r="T217" s="59"/>
      <c r="U217" s="64">
        <f t="shared" si="55"/>
        <v>0</v>
      </c>
      <c r="V217" s="55">
        <f t="shared" si="56"/>
        <v>0</v>
      </c>
      <c r="W217" s="56">
        <f t="shared" si="57"/>
        <v>0</v>
      </c>
      <c r="X217" s="57">
        <f t="shared" si="58"/>
        <v>0</v>
      </c>
      <c r="Y217" s="74"/>
      <c r="Z217" s="59"/>
      <c r="AA217" s="56">
        <f t="shared" si="59"/>
        <v>0</v>
      </c>
      <c r="AB217" s="59"/>
      <c r="AC217" s="59"/>
      <c r="AD217" s="56">
        <f t="shared" si="60"/>
        <v>0</v>
      </c>
      <c r="AE217" s="59"/>
      <c r="AF217" s="59"/>
      <c r="AG217" s="56">
        <f t="shared" si="61"/>
        <v>0</v>
      </c>
      <c r="AH217" s="59"/>
      <c r="AI217" s="59"/>
      <c r="AJ217" s="57">
        <f t="shared" si="62"/>
        <v>0</v>
      </c>
    </row>
    <row r="218" spans="1:36" ht="14.25" x14ac:dyDescent="0.25">
      <c r="A218" s="33">
        <v>198</v>
      </c>
      <c r="B218" s="67" t="s">
        <v>35</v>
      </c>
      <c r="C218" s="66"/>
      <c r="D218" s="55">
        <f t="shared" si="48"/>
        <v>0</v>
      </c>
      <c r="E218" s="56">
        <f t="shared" si="49"/>
        <v>0</v>
      </c>
      <c r="F218" s="57">
        <f t="shared" si="50"/>
        <v>0</v>
      </c>
      <c r="G218" s="70"/>
      <c r="H218" s="59"/>
      <c r="I218" s="62">
        <f t="shared" si="51"/>
        <v>0</v>
      </c>
      <c r="J218" s="59"/>
      <c r="K218" s="59"/>
      <c r="L218" s="62">
        <f t="shared" si="52"/>
        <v>0</v>
      </c>
      <c r="M218" s="59">
        <f>[1]Շեղում!M218</f>
        <v>0</v>
      </c>
      <c r="N218" s="59">
        <f>[1]Շեղում!N218</f>
        <v>0</v>
      </c>
      <c r="O218" s="62">
        <f t="shared" si="53"/>
        <v>0</v>
      </c>
      <c r="P218" s="59"/>
      <c r="Q218" s="59"/>
      <c r="R218" s="62">
        <f t="shared" si="54"/>
        <v>0</v>
      </c>
      <c r="S218" s="59"/>
      <c r="T218" s="59"/>
      <c r="U218" s="64">
        <f t="shared" si="55"/>
        <v>0</v>
      </c>
      <c r="V218" s="55">
        <f t="shared" si="56"/>
        <v>0</v>
      </c>
      <c r="W218" s="56">
        <f t="shared" si="57"/>
        <v>0</v>
      </c>
      <c r="X218" s="57">
        <f t="shared" si="58"/>
        <v>0</v>
      </c>
      <c r="Y218" s="74"/>
      <c r="Z218" s="59"/>
      <c r="AA218" s="56">
        <f t="shared" si="59"/>
        <v>0</v>
      </c>
      <c r="AB218" s="59"/>
      <c r="AC218" s="59"/>
      <c r="AD218" s="56">
        <f t="shared" si="60"/>
        <v>0</v>
      </c>
      <c r="AE218" s="59"/>
      <c r="AF218" s="59"/>
      <c r="AG218" s="56">
        <f t="shared" si="61"/>
        <v>0</v>
      </c>
      <c r="AH218" s="59"/>
      <c r="AI218" s="59"/>
      <c r="AJ218" s="57">
        <f t="shared" si="62"/>
        <v>0</v>
      </c>
    </row>
    <row r="219" spans="1:36" ht="14.25" x14ac:dyDescent="0.25">
      <c r="A219" s="33">
        <v>199</v>
      </c>
      <c r="B219" s="67" t="s">
        <v>35</v>
      </c>
      <c r="C219" s="66"/>
      <c r="D219" s="55">
        <f t="shared" si="48"/>
        <v>0</v>
      </c>
      <c r="E219" s="56">
        <f t="shared" si="49"/>
        <v>0</v>
      </c>
      <c r="F219" s="57">
        <f t="shared" si="50"/>
        <v>0</v>
      </c>
      <c r="G219" s="70"/>
      <c r="H219" s="59"/>
      <c r="I219" s="62">
        <f t="shared" si="51"/>
        <v>0</v>
      </c>
      <c r="J219" s="59"/>
      <c r="K219" s="59"/>
      <c r="L219" s="62">
        <f t="shared" si="52"/>
        <v>0</v>
      </c>
      <c r="M219" s="59">
        <f>[1]Շեղում!M219</f>
        <v>0</v>
      </c>
      <c r="N219" s="59">
        <f>[1]Շեղում!N219</f>
        <v>0</v>
      </c>
      <c r="O219" s="62">
        <f t="shared" si="53"/>
        <v>0</v>
      </c>
      <c r="P219" s="59"/>
      <c r="Q219" s="59"/>
      <c r="R219" s="62">
        <f t="shared" si="54"/>
        <v>0</v>
      </c>
      <c r="S219" s="59"/>
      <c r="T219" s="59"/>
      <c r="U219" s="64">
        <f t="shared" si="55"/>
        <v>0</v>
      </c>
      <c r="V219" s="55">
        <f t="shared" si="56"/>
        <v>0</v>
      </c>
      <c r="W219" s="56">
        <f t="shared" si="57"/>
        <v>0</v>
      </c>
      <c r="X219" s="57">
        <f t="shared" si="58"/>
        <v>0</v>
      </c>
      <c r="Y219" s="74"/>
      <c r="Z219" s="59"/>
      <c r="AA219" s="56">
        <f t="shared" si="59"/>
        <v>0</v>
      </c>
      <c r="AB219" s="59"/>
      <c r="AC219" s="59"/>
      <c r="AD219" s="56">
        <f t="shared" si="60"/>
        <v>0</v>
      </c>
      <c r="AE219" s="59"/>
      <c r="AF219" s="59"/>
      <c r="AG219" s="56">
        <f t="shared" si="61"/>
        <v>0</v>
      </c>
      <c r="AH219" s="59"/>
      <c r="AI219" s="59"/>
      <c r="AJ219" s="57">
        <f t="shared" si="62"/>
        <v>0</v>
      </c>
    </row>
    <row r="220" spans="1:36" ht="14.25" x14ac:dyDescent="0.25">
      <c r="A220" s="33">
        <v>200</v>
      </c>
      <c r="B220" s="67" t="s">
        <v>35</v>
      </c>
      <c r="C220" s="66"/>
      <c r="D220" s="55">
        <f t="shared" si="48"/>
        <v>0</v>
      </c>
      <c r="E220" s="56">
        <f t="shared" si="49"/>
        <v>0</v>
      </c>
      <c r="F220" s="57">
        <f t="shared" si="50"/>
        <v>0</v>
      </c>
      <c r="G220" s="70"/>
      <c r="H220" s="59"/>
      <c r="I220" s="62">
        <f t="shared" si="51"/>
        <v>0</v>
      </c>
      <c r="J220" s="59"/>
      <c r="K220" s="59"/>
      <c r="L220" s="62">
        <f t="shared" si="52"/>
        <v>0</v>
      </c>
      <c r="M220" s="59">
        <f>[1]Շեղում!M220</f>
        <v>0</v>
      </c>
      <c r="N220" s="59">
        <f>[1]Շեղում!N220</f>
        <v>0</v>
      </c>
      <c r="O220" s="62">
        <f t="shared" si="53"/>
        <v>0</v>
      </c>
      <c r="P220" s="59"/>
      <c r="Q220" s="59"/>
      <c r="R220" s="62">
        <f t="shared" si="54"/>
        <v>0</v>
      </c>
      <c r="S220" s="59"/>
      <c r="T220" s="59"/>
      <c r="U220" s="64">
        <f t="shared" si="55"/>
        <v>0</v>
      </c>
      <c r="V220" s="55">
        <f t="shared" si="56"/>
        <v>0</v>
      </c>
      <c r="W220" s="56">
        <f t="shared" si="57"/>
        <v>0</v>
      </c>
      <c r="X220" s="57">
        <f t="shared" si="58"/>
        <v>0</v>
      </c>
      <c r="Y220" s="74"/>
      <c r="Z220" s="59"/>
      <c r="AA220" s="56">
        <f t="shared" si="59"/>
        <v>0</v>
      </c>
      <c r="AB220" s="59"/>
      <c r="AC220" s="59"/>
      <c r="AD220" s="56">
        <f t="shared" si="60"/>
        <v>0</v>
      </c>
      <c r="AE220" s="59"/>
      <c r="AF220" s="59"/>
      <c r="AG220" s="56">
        <f t="shared" si="61"/>
        <v>0</v>
      </c>
      <c r="AH220" s="59"/>
      <c r="AI220" s="59"/>
      <c r="AJ220" s="57">
        <f t="shared" si="62"/>
        <v>0</v>
      </c>
    </row>
    <row r="221" spans="1:36" ht="14.25" x14ac:dyDescent="0.25">
      <c r="A221" s="33">
        <v>201</v>
      </c>
      <c r="B221" s="67" t="s">
        <v>35</v>
      </c>
      <c r="C221" s="66"/>
      <c r="D221" s="55">
        <f t="shared" si="48"/>
        <v>0</v>
      </c>
      <c r="E221" s="56">
        <f t="shared" si="49"/>
        <v>0</v>
      </c>
      <c r="F221" s="57">
        <f t="shared" si="50"/>
        <v>0</v>
      </c>
      <c r="G221" s="70"/>
      <c r="H221" s="59"/>
      <c r="I221" s="62">
        <f t="shared" si="51"/>
        <v>0</v>
      </c>
      <c r="J221" s="59"/>
      <c r="K221" s="59"/>
      <c r="L221" s="62">
        <f t="shared" si="52"/>
        <v>0</v>
      </c>
      <c r="M221" s="59">
        <f>[1]Շեղում!M221</f>
        <v>0</v>
      </c>
      <c r="N221" s="59">
        <f>[1]Շեղում!N221</f>
        <v>0</v>
      </c>
      <c r="O221" s="62">
        <f t="shared" si="53"/>
        <v>0</v>
      </c>
      <c r="P221" s="59"/>
      <c r="Q221" s="59"/>
      <c r="R221" s="62">
        <f t="shared" si="54"/>
        <v>0</v>
      </c>
      <c r="S221" s="59"/>
      <c r="T221" s="59"/>
      <c r="U221" s="64">
        <f t="shared" si="55"/>
        <v>0</v>
      </c>
      <c r="V221" s="55">
        <f t="shared" si="56"/>
        <v>0</v>
      </c>
      <c r="W221" s="56">
        <f t="shared" si="57"/>
        <v>0</v>
      </c>
      <c r="X221" s="57">
        <f t="shared" si="58"/>
        <v>0</v>
      </c>
      <c r="Y221" s="74"/>
      <c r="Z221" s="59"/>
      <c r="AA221" s="56">
        <f t="shared" si="59"/>
        <v>0</v>
      </c>
      <c r="AB221" s="59"/>
      <c r="AC221" s="59"/>
      <c r="AD221" s="56">
        <f t="shared" si="60"/>
        <v>0</v>
      </c>
      <c r="AE221" s="59"/>
      <c r="AF221" s="59"/>
      <c r="AG221" s="56">
        <f t="shared" si="61"/>
        <v>0</v>
      </c>
      <c r="AH221" s="59"/>
      <c r="AI221" s="59"/>
      <c r="AJ221" s="57">
        <f t="shared" si="62"/>
        <v>0</v>
      </c>
    </row>
    <row r="222" spans="1:36" ht="14.25" x14ac:dyDescent="0.25">
      <c r="A222" s="33">
        <v>202</v>
      </c>
      <c r="B222" s="67" t="s">
        <v>35</v>
      </c>
      <c r="C222" s="66"/>
      <c r="D222" s="55">
        <f t="shared" si="48"/>
        <v>0</v>
      </c>
      <c r="E222" s="56">
        <f t="shared" si="49"/>
        <v>0</v>
      </c>
      <c r="F222" s="57">
        <f t="shared" si="50"/>
        <v>0</v>
      </c>
      <c r="G222" s="70"/>
      <c r="H222" s="59"/>
      <c r="I222" s="62">
        <f t="shared" si="51"/>
        <v>0</v>
      </c>
      <c r="J222" s="59"/>
      <c r="K222" s="59"/>
      <c r="L222" s="62">
        <f t="shared" si="52"/>
        <v>0</v>
      </c>
      <c r="M222" s="59">
        <f>[1]Շեղում!M222</f>
        <v>0</v>
      </c>
      <c r="N222" s="59">
        <f>[1]Շեղում!N222</f>
        <v>0</v>
      </c>
      <c r="O222" s="62">
        <f t="shared" si="53"/>
        <v>0</v>
      </c>
      <c r="P222" s="59"/>
      <c r="Q222" s="59"/>
      <c r="R222" s="62">
        <f t="shared" si="54"/>
        <v>0</v>
      </c>
      <c r="S222" s="59"/>
      <c r="T222" s="59"/>
      <c r="U222" s="64">
        <f t="shared" si="55"/>
        <v>0</v>
      </c>
      <c r="V222" s="55">
        <f t="shared" si="56"/>
        <v>0</v>
      </c>
      <c r="W222" s="56">
        <f t="shared" si="57"/>
        <v>0</v>
      </c>
      <c r="X222" s="57">
        <f t="shared" si="58"/>
        <v>0</v>
      </c>
      <c r="Y222" s="74"/>
      <c r="Z222" s="59"/>
      <c r="AA222" s="56">
        <f t="shared" si="59"/>
        <v>0</v>
      </c>
      <c r="AB222" s="59"/>
      <c r="AC222" s="59"/>
      <c r="AD222" s="56">
        <f t="shared" si="60"/>
        <v>0</v>
      </c>
      <c r="AE222" s="59"/>
      <c r="AF222" s="59"/>
      <c r="AG222" s="56">
        <f t="shared" si="61"/>
        <v>0</v>
      </c>
      <c r="AH222" s="59"/>
      <c r="AI222" s="59"/>
      <c r="AJ222" s="57">
        <f t="shared" si="62"/>
        <v>0</v>
      </c>
    </row>
    <row r="223" spans="1:36" ht="14.25" x14ac:dyDescent="0.25">
      <c r="A223" s="33">
        <v>203</v>
      </c>
      <c r="B223" s="67" t="s">
        <v>35</v>
      </c>
      <c r="C223" s="66"/>
      <c r="D223" s="55">
        <f t="shared" si="48"/>
        <v>0</v>
      </c>
      <c r="E223" s="56">
        <f t="shared" si="49"/>
        <v>0</v>
      </c>
      <c r="F223" s="57">
        <f t="shared" si="50"/>
        <v>0</v>
      </c>
      <c r="G223" s="70"/>
      <c r="H223" s="59"/>
      <c r="I223" s="62">
        <f t="shared" si="51"/>
        <v>0</v>
      </c>
      <c r="J223" s="59"/>
      <c r="K223" s="59"/>
      <c r="L223" s="62">
        <f t="shared" si="52"/>
        <v>0</v>
      </c>
      <c r="M223" s="59">
        <f>[1]Շեղում!M223</f>
        <v>0</v>
      </c>
      <c r="N223" s="59">
        <f>[1]Շեղում!N223</f>
        <v>0</v>
      </c>
      <c r="O223" s="62">
        <f t="shared" si="53"/>
        <v>0</v>
      </c>
      <c r="P223" s="59"/>
      <c r="Q223" s="59"/>
      <c r="R223" s="62">
        <f t="shared" si="54"/>
        <v>0</v>
      </c>
      <c r="S223" s="59"/>
      <c r="T223" s="59"/>
      <c r="U223" s="64">
        <f t="shared" si="55"/>
        <v>0</v>
      </c>
      <c r="V223" s="55">
        <f t="shared" si="56"/>
        <v>0</v>
      </c>
      <c r="W223" s="56">
        <f t="shared" si="57"/>
        <v>0</v>
      </c>
      <c r="X223" s="57">
        <f t="shared" si="58"/>
        <v>0</v>
      </c>
      <c r="Y223" s="74"/>
      <c r="Z223" s="59"/>
      <c r="AA223" s="56">
        <f t="shared" si="59"/>
        <v>0</v>
      </c>
      <c r="AB223" s="59"/>
      <c r="AC223" s="59"/>
      <c r="AD223" s="56">
        <f t="shared" si="60"/>
        <v>0</v>
      </c>
      <c r="AE223" s="59"/>
      <c r="AF223" s="59"/>
      <c r="AG223" s="56">
        <f t="shared" si="61"/>
        <v>0</v>
      </c>
      <c r="AH223" s="59"/>
      <c r="AI223" s="59"/>
      <c r="AJ223" s="57">
        <f t="shared" si="62"/>
        <v>0</v>
      </c>
    </row>
    <row r="224" spans="1:36" ht="14.25" x14ac:dyDescent="0.25">
      <c r="A224" s="33">
        <v>204</v>
      </c>
      <c r="B224" s="67" t="s">
        <v>35</v>
      </c>
      <c r="C224" s="66"/>
      <c r="D224" s="55">
        <f t="shared" si="48"/>
        <v>0</v>
      </c>
      <c r="E224" s="56">
        <f t="shared" si="49"/>
        <v>0</v>
      </c>
      <c r="F224" s="57">
        <f t="shared" si="50"/>
        <v>0</v>
      </c>
      <c r="G224" s="70"/>
      <c r="H224" s="59"/>
      <c r="I224" s="62">
        <f t="shared" si="51"/>
        <v>0</v>
      </c>
      <c r="J224" s="59"/>
      <c r="K224" s="59"/>
      <c r="L224" s="62">
        <f t="shared" si="52"/>
        <v>0</v>
      </c>
      <c r="M224" s="59">
        <f>[1]Շեղում!M224</f>
        <v>0</v>
      </c>
      <c r="N224" s="59">
        <f>[1]Շեղում!N224</f>
        <v>0</v>
      </c>
      <c r="O224" s="62">
        <f t="shared" si="53"/>
        <v>0</v>
      </c>
      <c r="P224" s="59"/>
      <c r="Q224" s="59"/>
      <c r="R224" s="62">
        <f t="shared" si="54"/>
        <v>0</v>
      </c>
      <c r="S224" s="59"/>
      <c r="T224" s="59"/>
      <c r="U224" s="64">
        <f t="shared" si="55"/>
        <v>0</v>
      </c>
      <c r="V224" s="55">
        <f t="shared" si="56"/>
        <v>0</v>
      </c>
      <c r="W224" s="56">
        <f t="shared" si="57"/>
        <v>0</v>
      </c>
      <c r="X224" s="57">
        <f t="shared" si="58"/>
        <v>0</v>
      </c>
      <c r="Y224" s="74"/>
      <c r="Z224" s="59"/>
      <c r="AA224" s="56">
        <f t="shared" si="59"/>
        <v>0</v>
      </c>
      <c r="AB224" s="59"/>
      <c r="AC224" s="59"/>
      <c r="AD224" s="56">
        <f t="shared" si="60"/>
        <v>0</v>
      </c>
      <c r="AE224" s="59"/>
      <c r="AF224" s="59"/>
      <c r="AG224" s="56">
        <f t="shared" si="61"/>
        <v>0</v>
      </c>
      <c r="AH224" s="59"/>
      <c r="AI224" s="59"/>
      <c r="AJ224" s="57">
        <f t="shared" si="62"/>
        <v>0</v>
      </c>
    </row>
    <row r="225" spans="1:36" ht="14.25" x14ac:dyDescent="0.25">
      <c r="A225" s="33">
        <v>205</v>
      </c>
      <c r="B225" s="67" t="s">
        <v>35</v>
      </c>
      <c r="C225" s="66"/>
      <c r="D225" s="55">
        <f t="shared" si="48"/>
        <v>0</v>
      </c>
      <c r="E225" s="56">
        <f t="shared" si="49"/>
        <v>0</v>
      </c>
      <c r="F225" s="57">
        <f t="shared" si="50"/>
        <v>0</v>
      </c>
      <c r="G225" s="70"/>
      <c r="H225" s="59"/>
      <c r="I225" s="62">
        <f t="shared" si="51"/>
        <v>0</v>
      </c>
      <c r="J225" s="59"/>
      <c r="K225" s="59"/>
      <c r="L225" s="62">
        <f t="shared" si="52"/>
        <v>0</v>
      </c>
      <c r="M225" s="59">
        <f>[1]Շեղում!M225</f>
        <v>0</v>
      </c>
      <c r="N225" s="59">
        <f>[1]Շեղում!N225</f>
        <v>0</v>
      </c>
      <c r="O225" s="62">
        <f t="shared" si="53"/>
        <v>0</v>
      </c>
      <c r="P225" s="59"/>
      <c r="Q225" s="59"/>
      <c r="R225" s="62">
        <f t="shared" si="54"/>
        <v>0</v>
      </c>
      <c r="S225" s="59"/>
      <c r="T225" s="59"/>
      <c r="U225" s="64">
        <f t="shared" si="55"/>
        <v>0</v>
      </c>
      <c r="V225" s="55">
        <f t="shared" si="56"/>
        <v>0</v>
      </c>
      <c r="W225" s="56">
        <f t="shared" si="57"/>
        <v>0</v>
      </c>
      <c r="X225" s="57">
        <f t="shared" si="58"/>
        <v>0</v>
      </c>
      <c r="Y225" s="74"/>
      <c r="Z225" s="59"/>
      <c r="AA225" s="56">
        <f t="shared" si="59"/>
        <v>0</v>
      </c>
      <c r="AB225" s="59"/>
      <c r="AC225" s="59"/>
      <c r="AD225" s="56">
        <f t="shared" si="60"/>
        <v>0</v>
      </c>
      <c r="AE225" s="59"/>
      <c r="AF225" s="59"/>
      <c r="AG225" s="56">
        <f t="shared" si="61"/>
        <v>0</v>
      </c>
      <c r="AH225" s="59"/>
      <c r="AI225" s="59"/>
      <c r="AJ225" s="57">
        <f t="shared" si="62"/>
        <v>0</v>
      </c>
    </row>
    <row r="226" spans="1:36" ht="14.25" x14ac:dyDescent="0.25">
      <c r="A226" s="33">
        <v>206</v>
      </c>
      <c r="B226" s="67" t="s">
        <v>35</v>
      </c>
      <c r="C226" s="66"/>
      <c r="D226" s="55">
        <f t="shared" si="48"/>
        <v>0</v>
      </c>
      <c r="E226" s="56">
        <f t="shared" si="49"/>
        <v>0</v>
      </c>
      <c r="F226" s="57">
        <f t="shared" si="50"/>
        <v>0</v>
      </c>
      <c r="G226" s="70"/>
      <c r="H226" s="59"/>
      <c r="I226" s="62">
        <f t="shared" si="51"/>
        <v>0</v>
      </c>
      <c r="J226" s="59"/>
      <c r="K226" s="59"/>
      <c r="L226" s="62">
        <f t="shared" si="52"/>
        <v>0</v>
      </c>
      <c r="M226" s="59">
        <f>[1]Շեղում!M226</f>
        <v>0</v>
      </c>
      <c r="N226" s="59">
        <f>[1]Շեղում!N226</f>
        <v>0</v>
      </c>
      <c r="O226" s="62">
        <f t="shared" si="53"/>
        <v>0</v>
      </c>
      <c r="P226" s="59"/>
      <c r="Q226" s="59"/>
      <c r="R226" s="62">
        <f t="shared" si="54"/>
        <v>0</v>
      </c>
      <c r="S226" s="59"/>
      <c r="T226" s="59"/>
      <c r="U226" s="64">
        <f t="shared" si="55"/>
        <v>0</v>
      </c>
      <c r="V226" s="55">
        <f t="shared" si="56"/>
        <v>0</v>
      </c>
      <c r="W226" s="56">
        <f t="shared" si="57"/>
        <v>0</v>
      </c>
      <c r="X226" s="57">
        <f t="shared" si="58"/>
        <v>0</v>
      </c>
      <c r="Y226" s="74"/>
      <c r="Z226" s="59"/>
      <c r="AA226" s="56">
        <f t="shared" si="59"/>
        <v>0</v>
      </c>
      <c r="AB226" s="59"/>
      <c r="AC226" s="59"/>
      <c r="AD226" s="56">
        <f t="shared" si="60"/>
        <v>0</v>
      </c>
      <c r="AE226" s="59"/>
      <c r="AF226" s="59"/>
      <c r="AG226" s="56">
        <f t="shared" si="61"/>
        <v>0</v>
      </c>
      <c r="AH226" s="59"/>
      <c r="AI226" s="59"/>
      <c r="AJ226" s="57">
        <f t="shared" si="62"/>
        <v>0</v>
      </c>
    </row>
    <row r="227" spans="1:36" ht="14.25" x14ac:dyDescent="0.25">
      <c r="A227" s="33">
        <v>207</v>
      </c>
      <c r="B227" s="67" t="s">
        <v>35</v>
      </c>
      <c r="C227" s="66"/>
      <c r="D227" s="55">
        <f t="shared" si="48"/>
        <v>0</v>
      </c>
      <c r="E227" s="56">
        <f t="shared" si="49"/>
        <v>0</v>
      </c>
      <c r="F227" s="57">
        <f t="shared" si="50"/>
        <v>0</v>
      </c>
      <c r="G227" s="70"/>
      <c r="H227" s="59"/>
      <c r="I227" s="62">
        <f t="shared" si="51"/>
        <v>0</v>
      </c>
      <c r="J227" s="59"/>
      <c r="K227" s="59"/>
      <c r="L227" s="62">
        <f t="shared" si="52"/>
        <v>0</v>
      </c>
      <c r="M227" s="59">
        <f>[1]Շեղում!M227</f>
        <v>0</v>
      </c>
      <c r="N227" s="59">
        <f>[1]Շեղում!N227</f>
        <v>0</v>
      </c>
      <c r="O227" s="62">
        <f t="shared" si="53"/>
        <v>0</v>
      </c>
      <c r="P227" s="59"/>
      <c r="Q227" s="59"/>
      <c r="R227" s="62">
        <f t="shared" si="54"/>
        <v>0</v>
      </c>
      <c r="S227" s="59"/>
      <c r="T227" s="59"/>
      <c r="U227" s="64">
        <f t="shared" si="55"/>
        <v>0</v>
      </c>
      <c r="V227" s="55">
        <f t="shared" si="56"/>
        <v>0</v>
      </c>
      <c r="W227" s="56">
        <f t="shared" si="57"/>
        <v>0</v>
      </c>
      <c r="X227" s="57">
        <f t="shared" si="58"/>
        <v>0</v>
      </c>
      <c r="Y227" s="74"/>
      <c r="Z227" s="59"/>
      <c r="AA227" s="56">
        <f t="shared" si="59"/>
        <v>0</v>
      </c>
      <c r="AB227" s="59"/>
      <c r="AC227" s="59"/>
      <c r="AD227" s="56">
        <f t="shared" si="60"/>
        <v>0</v>
      </c>
      <c r="AE227" s="59"/>
      <c r="AF227" s="59"/>
      <c r="AG227" s="56">
        <f t="shared" si="61"/>
        <v>0</v>
      </c>
      <c r="AH227" s="59"/>
      <c r="AI227" s="59"/>
      <c r="AJ227" s="57">
        <f t="shared" si="62"/>
        <v>0</v>
      </c>
    </row>
    <row r="228" spans="1:36" ht="14.25" x14ac:dyDescent="0.25">
      <c r="A228" s="33">
        <v>208</v>
      </c>
      <c r="B228" s="67" t="s">
        <v>35</v>
      </c>
      <c r="C228" s="66"/>
      <c r="D228" s="55">
        <f t="shared" si="48"/>
        <v>0</v>
      </c>
      <c r="E228" s="56">
        <f t="shared" si="49"/>
        <v>0</v>
      </c>
      <c r="F228" s="57">
        <f t="shared" si="50"/>
        <v>0</v>
      </c>
      <c r="G228" s="70"/>
      <c r="H228" s="59"/>
      <c r="I228" s="62">
        <f t="shared" si="51"/>
        <v>0</v>
      </c>
      <c r="J228" s="59"/>
      <c r="K228" s="59"/>
      <c r="L228" s="62">
        <f t="shared" si="52"/>
        <v>0</v>
      </c>
      <c r="M228" s="59">
        <f>[1]Շեղում!M228</f>
        <v>0</v>
      </c>
      <c r="N228" s="59">
        <f>[1]Շեղում!N228</f>
        <v>0</v>
      </c>
      <c r="O228" s="62">
        <f t="shared" si="53"/>
        <v>0</v>
      </c>
      <c r="P228" s="59"/>
      <c r="Q228" s="59"/>
      <c r="R228" s="62">
        <f t="shared" si="54"/>
        <v>0</v>
      </c>
      <c r="S228" s="59"/>
      <c r="T228" s="59"/>
      <c r="U228" s="64">
        <f t="shared" si="55"/>
        <v>0</v>
      </c>
      <c r="V228" s="55">
        <f t="shared" si="56"/>
        <v>0</v>
      </c>
      <c r="W228" s="56">
        <f t="shared" si="57"/>
        <v>0</v>
      </c>
      <c r="X228" s="57">
        <f t="shared" si="58"/>
        <v>0</v>
      </c>
      <c r="Y228" s="74"/>
      <c r="Z228" s="59"/>
      <c r="AA228" s="56">
        <f t="shared" si="59"/>
        <v>0</v>
      </c>
      <c r="AB228" s="59"/>
      <c r="AC228" s="59"/>
      <c r="AD228" s="56">
        <f t="shared" si="60"/>
        <v>0</v>
      </c>
      <c r="AE228" s="59"/>
      <c r="AF228" s="59"/>
      <c r="AG228" s="56">
        <f t="shared" si="61"/>
        <v>0</v>
      </c>
      <c r="AH228" s="59"/>
      <c r="AI228" s="59"/>
      <c r="AJ228" s="57">
        <f t="shared" si="62"/>
        <v>0</v>
      </c>
    </row>
    <row r="229" spans="1:36" ht="14.25" x14ac:dyDescent="0.25">
      <c r="A229" s="33">
        <v>209</v>
      </c>
      <c r="B229" s="67" t="s">
        <v>35</v>
      </c>
      <c r="C229" s="66"/>
      <c r="D229" s="55">
        <f t="shared" si="48"/>
        <v>0</v>
      </c>
      <c r="E229" s="56">
        <f t="shared" si="49"/>
        <v>0</v>
      </c>
      <c r="F229" s="57">
        <f t="shared" si="50"/>
        <v>0</v>
      </c>
      <c r="G229" s="70"/>
      <c r="H229" s="59"/>
      <c r="I229" s="62">
        <f t="shared" si="51"/>
        <v>0</v>
      </c>
      <c r="J229" s="59"/>
      <c r="K229" s="59"/>
      <c r="L229" s="62">
        <f t="shared" si="52"/>
        <v>0</v>
      </c>
      <c r="M229" s="59">
        <f>[1]Շեղում!M229</f>
        <v>0</v>
      </c>
      <c r="N229" s="59">
        <f>[1]Շեղում!N229</f>
        <v>0</v>
      </c>
      <c r="O229" s="62">
        <f t="shared" si="53"/>
        <v>0</v>
      </c>
      <c r="P229" s="59"/>
      <c r="Q229" s="59"/>
      <c r="R229" s="62">
        <f t="shared" si="54"/>
        <v>0</v>
      </c>
      <c r="S229" s="59"/>
      <c r="T229" s="59"/>
      <c r="U229" s="64">
        <f t="shared" si="55"/>
        <v>0</v>
      </c>
      <c r="V229" s="55">
        <f t="shared" si="56"/>
        <v>0</v>
      </c>
      <c r="W229" s="56">
        <f t="shared" si="57"/>
        <v>0</v>
      </c>
      <c r="X229" s="57">
        <f t="shared" si="58"/>
        <v>0</v>
      </c>
      <c r="Y229" s="74"/>
      <c r="Z229" s="59"/>
      <c r="AA229" s="56">
        <f t="shared" si="59"/>
        <v>0</v>
      </c>
      <c r="AB229" s="59"/>
      <c r="AC229" s="59"/>
      <c r="AD229" s="56">
        <f t="shared" si="60"/>
        <v>0</v>
      </c>
      <c r="AE229" s="59"/>
      <c r="AF229" s="59"/>
      <c r="AG229" s="56">
        <f t="shared" si="61"/>
        <v>0</v>
      </c>
      <c r="AH229" s="59"/>
      <c r="AI229" s="59"/>
      <c r="AJ229" s="57">
        <f t="shared" si="62"/>
        <v>0</v>
      </c>
    </row>
    <row r="230" spans="1:36" ht="14.25" x14ac:dyDescent="0.25">
      <c r="A230" s="33">
        <v>210</v>
      </c>
      <c r="B230" s="67" t="s">
        <v>35</v>
      </c>
      <c r="C230" s="66"/>
      <c r="D230" s="55">
        <f t="shared" si="48"/>
        <v>0</v>
      </c>
      <c r="E230" s="56">
        <f t="shared" si="49"/>
        <v>0</v>
      </c>
      <c r="F230" s="57">
        <f t="shared" si="50"/>
        <v>0</v>
      </c>
      <c r="G230" s="70"/>
      <c r="H230" s="59"/>
      <c r="I230" s="62">
        <f t="shared" si="51"/>
        <v>0</v>
      </c>
      <c r="J230" s="59"/>
      <c r="K230" s="59"/>
      <c r="L230" s="62">
        <f t="shared" si="52"/>
        <v>0</v>
      </c>
      <c r="M230" s="59">
        <f>[1]Շեղում!M230</f>
        <v>0</v>
      </c>
      <c r="N230" s="59">
        <f>[1]Շեղում!N230</f>
        <v>0</v>
      </c>
      <c r="O230" s="62">
        <f t="shared" si="53"/>
        <v>0</v>
      </c>
      <c r="P230" s="59"/>
      <c r="Q230" s="59"/>
      <c r="R230" s="62">
        <f t="shared" si="54"/>
        <v>0</v>
      </c>
      <c r="S230" s="59"/>
      <c r="T230" s="59"/>
      <c r="U230" s="64">
        <f t="shared" si="55"/>
        <v>0</v>
      </c>
      <c r="V230" s="55">
        <f t="shared" si="56"/>
        <v>0</v>
      </c>
      <c r="W230" s="56">
        <f t="shared" si="57"/>
        <v>0</v>
      </c>
      <c r="X230" s="57">
        <f t="shared" si="58"/>
        <v>0</v>
      </c>
      <c r="Y230" s="74"/>
      <c r="Z230" s="59"/>
      <c r="AA230" s="56">
        <f t="shared" si="59"/>
        <v>0</v>
      </c>
      <c r="AB230" s="59"/>
      <c r="AC230" s="59"/>
      <c r="AD230" s="56">
        <f t="shared" si="60"/>
        <v>0</v>
      </c>
      <c r="AE230" s="59"/>
      <c r="AF230" s="59"/>
      <c r="AG230" s="56">
        <f t="shared" si="61"/>
        <v>0</v>
      </c>
      <c r="AH230" s="59"/>
      <c r="AI230" s="59"/>
      <c r="AJ230" s="57">
        <f t="shared" si="62"/>
        <v>0</v>
      </c>
    </row>
    <row r="231" spans="1:36" ht="14.25" x14ac:dyDescent="0.25">
      <c r="A231" s="33">
        <v>211</v>
      </c>
      <c r="B231" s="67" t="s">
        <v>35</v>
      </c>
      <c r="C231" s="66"/>
      <c r="D231" s="55">
        <f t="shared" si="48"/>
        <v>0</v>
      </c>
      <c r="E231" s="56">
        <f t="shared" si="49"/>
        <v>0</v>
      </c>
      <c r="F231" s="57">
        <f t="shared" si="50"/>
        <v>0</v>
      </c>
      <c r="G231" s="70"/>
      <c r="H231" s="59"/>
      <c r="I231" s="62">
        <f t="shared" si="51"/>
        <v>0</v>
      </c>
      <c r="J231" s="59"/>
      <c r="K231" s="59"/>
      <c r="L231" s="62">
        <f t="shared" si="52"/>
        <v>0</v>
      </c>
      <c r="M231" s="59">
        <f>[1]Շեղում!M231</f>
        <v>0</v>
      </c>
      <c r="N231" s="59">
        <f>[1]Շեղում!N231</f>
        <v>0</v>
      </c>
      <c r="O231" s="62">
        <f t="shared" si="53"/>
        <v>0</v>
      </c>
      <c r="P231" s="59"/>
      <c r="Q231" s="59"/>
      <c r="R231" s="62">
        <f t="shared" si="54"/>
        <v>0</v>
      </c>
      <c r="S231" s="59"/>
      <c r="T231" s="59"/>
      <c r="U231" s="64">
        <f t="shared" si="55"/>
        <v>0</v>
      </c>
      <c r="V231" s="55">
        <f t="shared" si="56"/>
        <v>0</v>
      </c>
      <c r="W231" s="56">
        <f t="shared" si="57"/>
        <v>0</v>
      </c>
      <c r="X231" s="57">
        <f t="shared" si="58"/>
        <v>0</v>
      </c>
      <c r="Y231" s="74"/>
      <c r="Z231" s="59"/>
      <c r="AA231" s="56">
        <f t="shared" si="59"/>
        <v>0</v>
      </c>
      <c r="AB231" s="59"/>
      <c r="AC231" s="59"/>
      <c r="AD231" s="56">
        <f t="shared" si="60"/>
        <v>0</v>
      </c>
      <c r="AE231" s="59"/>
      <c r="AF231" s="59"/>
      <c r="AG231" s="56">
        <f t="shared" si="61"/>
        <v>0</v>
      </c>
      <c r="AH231" s="59"/>
      <c r="AI231" s="59"/>
      <c r="AJ231" s="57">
        <f t="shared" si="62"/>
        <v>0</v>
      </c>
    </row>
    <row r="232" spans="1:36" ht="14.25" x14ac:dyDescent="0.25">
      <c r="A232" s="33">
        <v>212</v>
      </c>
      <c r="B232" s="67" t="s">
        <v>35</v>
      </c>
      <c r="C232" s="66"/>
      <c r="D232" s="55">
        <f t="shared" si="48"/>
        <v>0</v>
      </c>
      <c r="E232" s="56">
        <f t="shared" si="49"/>
        <v>0</v>
      </c>
      <c r="F232" s="57">
        <f t="shared" si="50"/>
        <v>0</v>
      </c>
      <c r="G232" s="70"/>
      <c r="H232" s="59"/>
      <c r="I232" s="62">
        <f t="shared" si="51"/>
        <v>0</v>
      </c>
      <c r="J232" s="59"/>
      <c r="K232" s="59"/>
      <c r="L232" s="62">
        <f t="shared" si="52"/>
        <v>0</v>
      </c>
      <c r="M232" s="59">
        <f>[1]Շեղում!M232</f>
        <v>0</v>
      </c>
      <c r="N232" s="59">
        <f>[1]Շեղում!N232</f>
        <v>0</v>
      </c>
      <c r="O232" s="62">
        <f t="shared" si="53"/>
        <v>0</v>
      </c>
      <c r="P232" s="59"/>
      <c r="Q232" s="59"/>
      <c r="R232" s="62">
        <f t="shared" si="54"/>
        <v>0</v>
      </c>
      <c r="S232" s="59"/>
      <c r="T232" s="59"/>
      <c r="U232" s="64">
        <f t="shared" si="55"/>
        <v>0</v>
      </c>
      <c r="V232" s="55">
        <f t="shared" si="56"/>
        <v>0</v>
      </c>
      <c r="W232" s="56">
        <f t="shared" si="57"/>
        <v>0</v>
      </c>
      <c r="X232" s="57">
        <f t="shared" si="58"/>
        <v>0</v>
      </c>
      <c r="Y232" s="74"/>
      <c r="Z232" s="59"/>
      <c r="AA232" s="56">
        <f t="shared" si="59"/>
        <v>0</v>
      </c>
      <c r="AB232" s="59"/>
      <c r="AC232" s="59"/>
      <c r="AD232" s="56">
        <f t="shared" si="60"/>
        <v>0</v>
      </c>
      <c r="AE232" s="59"/>
      <c r="AF232" s="59"/>
      <c r="AG232" s="56">
        <f t="shared" si="61"/>
        <v>0</v>
      </c>
      <c r="AH232" s="59"/>
      <c r="AI232" s="59"/>
      <c r="AJ232" s="57">
        <f t="shared" si="62"/>
        <v>0</v>
      </c>
    </row>
    <row r="233" spans="1:36" ht="14.25" x14ac:dyDescent="0.25">
      <c r="A233" s="33">
        <v>213</v>
      </c>
      <c r="B233" s="67" t="s">
        <v>35</v>
      </c>
      <c r="C233" s="66"/>
      <c r="D233" s="55">
        <f t="shared" si="48"/>
        <v>0</v>
      </c>
      <c r="E233" s="56">
        <f t="shared" si="49"/>
        <v>0</v>
      </c>
      <c r="F233" s="57">
        <f t="shared" si="50"/>
        <v>0</v>
      </c>
      <c r="G233" s="70"/>
      <c r="H233" s="59"/>
      <c r="I233" s="62">
        <f t="shared" si="51"/>
        <v>0</v>
      </c>
      <c r="J233" s="59"/>
      <c r="K233" s="59"/>
      <c r="L233" s="62">
        <f t="shared" si="52"/>
        <v>0</v>
      </c>
      <c r="M233" s="59">
        <f>[1]Շեղում!M233</f>
        <v>0</v>
      </c>
      <c r="N233" s="59">
        <f>[1]Շեղում!N233</f>
        <v>0</v>
      </c>
      <c r="O233" s="62">
        <f t="shared" si="53"/>
        <v>0</v>
      </c>
      <c r="P233" s="59"/>
      <c r="Q233" s="59"/>
      <c r="R233" s="62">
        <f t="shared" si="54"/>
        <v>0</v>
      </c>
      <c r="S233" s="59"/>
      <c r="T233" s="59"/>
      <c r="U233" s="64">
        <f t="shared" si="55"/>
        <v>0</v>
      </c>
      <c r="V233" s="55">
        <f t="shared" si="56"/>
        <v>0</v>
      </c>
      <c r="W233" s="56">
        <f t="shared" si="57"/>
        <v>0</v>
      </c>
      <c r="X233" s="57">
        <f t="shared" si="58"/>
        <v>0</v>
      </c>
      <c r="Y233" s="74"/>
      <c r="Z233" s="59"/>
      <c r="AA233" s="56">
        <f t="shared" si="59"/>
        <v>0</v>
      </c>
      <c r="AB233" s="59"/>
      <c r="AC233" s="59"/>
      <c r="AD233" s="56">
        <f t="shared" si="60"/>
        <v>0</v>
      </c>
      <c r="AE233" s="59"/>
      <c r="AF233" s="59"/>
      <c r="AG233" s="56">
        <f t="shared" si="61"/>
        <v>0</v>
      </c>
      <c r="AH233" s="59"/>
      <c r="AI233" s="59"/>
      <c r="AJ233" s="57">
        <f t="shared" si="62"/>
        <v>0</v>
      </c>
    </row>
    <row r="234" spans="1:36" ht="14.25" x14ac:dyDescent="0.25">
      <c r="A234" s="33">
        <v>214</v>
      </c>
      <c r="B234" s="67" t="s">
        <v>35</v>
      </c>
      <c r="C234" s="66"/>
      <c r="D234" s="55">
        <f t="shared" si="48"/>
        <v>0</v>
      </c>
      <c r="E234" s="56">
        <f t="shared" si="49"/>
        <v>0</v>
      </c>
      <c r="F234" s="57">
        <f t="shared" si="50"/>
        <v>0</v>
      </c>
      <c r="G234" s="70"/>
      <c r="H234" s="59"/>
      <c r="I234" s="62">
        <f t="shared" si="51"/>
        <v>0</v>
      </c>
      <c r="J234" s="59"/>
      <c r="K234" s="59"/>
      <c r="L234" s="62">
        <f t="shared" si="52"/>
        <v>0</v>
      </c>
      <c r="M234" s="59">
        <f>[1]Շեղում!M234</f>
        <v>0</v>
      </c>
      <c r="N234" s="59">
        <f>[1]Շեղում!N234</f>
        <v>0</v>
      </c>
      <c r="O234" s="62">
        <f t="shared" si="53"/>
        <v>0</v>
      </c>
      <c r="P234" s="59"/>
      <c r="Q234" s="59"/>
      <c r="R234" s="62">
        <f t="shared" si="54"/>
        <v>0</v>
      </c>
      <c r="S234" s="59"/>
      <c r="T234" s="59"/>
      <c r="U234" s="64">
        <f t="shared" si="55"/>
        <v>0</v>
      </c>
      <c r="V234" s="55">
        <f t="shared" si="56"/>
        <v>0</v>
      </c>
      <c r="W234" s="56">
        <f t="shared" si="57"/>
        <v>0</v>
      </c>
      <c r="X234" s="57">
        <f t="shared" si="58"/>
        <v>0</v>
      </c>
      <c r="Y234" s="74"/>
      <c r="Z234" s="59"/>
      <c r="AA234" s="56">
        <f t="shared" si="59"/>
        <v>0</v>
      </c>
      <c r="AB234" s="59"/>
      <c r="AC234" s="59"/>
      <c r="AD234" s="56">
        <f t="shared" si="60"/>
        <v>0</v>
      </c>
      <c r="AE234" s="59"/>
      <c r="AF234" s="59"/>
      <c r="AG234" s="56">
        <f t="shared" si="61"/>
        <v>0</v>
      </c>
      <c r="AH234" s="59"/>
      <c r="AI234" s="59"/>
      <c r="AJ234" s="57">
        <f t="shared" si="62"/>
        <v>0</v>
      </c>
    </row>
    <row r="235" spans="1:36" ht="14.25" x14ac:dyDescent="0.25">
      <c r="A235" s="33">
        <v>215</v>
      </c>
      <c r="B235" s="67" t="s">
        <v>35</v>
      </c>
      <c r="C235" s="66"/>
      <c r="D235" s="55">
        <f t="shared" si="48"/>
        <v>0</v>
      </c>
      <c r="E235" s="56">
        <f t="shared" si="49"/>
        <v>0</v>
      </c>
      <c r="F235" s="57">
        <f t="shared" si="50"/>
        <v>0</v>
      </c>
      <c r="G235" s="70"/>
      <c r="H235" s="59"/>
      <c r="I235" s="62">
        <f t="shared" si="51"/>
        <v>0</v>
      </c>
      <c r="J235" s="59"/>
      <c r="K235" s="59"/>
      <c r="L235" s="62">
        <f t="shared" si="52"/>
        <v>0</v>
      </c>
      <c r="M235" s="59">
        <f>[1]Շեղում!M235</f>
        <v>0</v>
      </c>
      <c r="N235" s="59">
        <f>[1]Շեղում!N235</f>
        <v>0</v>
      </c>
      <c r="O235" s="62">
        <f t="shared" si="53"/>
        <v>0</v>
      </c>
      <c r="P235" s="59"/>
      <c r="Q235" s="59"/>
      <c r="R235" s="62">
        <f t="shared" si="54"/>
        <v>0</v>
      </c>
      <c r="S235" s="59"/>
      <c r="T235" s="59"/>
      <c r="U235" s="64">
        <f t="shared" si="55"/>
        <v>0</v>
      </c>
      <c r="V235" s="55">
        <f t="shared" si="56"/>
        <v>0</v>
      </c>
      <c r="W235" s="56">
        <f t="shared" si="57"/>
        <v>0</v>
      </c>
      <c r="X235" s="57">
        <f t="shared" si="58"/>
        <v>0</v>
      </c>
      <c r="Y235" s="74"/>
      <c r="Z235" s="59"/>
      <c r="AA235" s="56">
        <f t="shared" si="59"/>
        <v>0</v>
      </c>
      <c r="AB235" s="59"/>
      <c r="AC235" s="59"/>
      <c r="AD235" s="56">
        <f t="shared" si="60"/>
        <v>0</v>
      </c>
      <c r="AE235" s="59"/>
      <c r="AF235" s="59"/>
      <c r="AG235" s="56">
        <f t="shared" si="61"/>
        <v>0</v>
      </c>
      <c r="AH235" s="59"/>
      <c r="AI235" s="59"/>
      <c r="AJ235" s="57">
        <f t="shared" si="62"/>
        <v>0</v>
      </c>
    </row>
    <row r="236" spans="1:36" ht="14.25" x14ac:dyDescent="0.25">
      <c r="A236" s="33">
        <v>216</v>
      </c>
      <c r="B236" s="67" t="s">
        <v>35</v>
      </c>
      <c r="C236" s="66"/>
      <c r="D236" s="55">
        <f t="shared" si="48"/>
        <v>0</v>
      </c>
      <c r="E236" s="56">
        <f t="shared" si="49"/>
        <v>0</v>
      </c>
      <c r="F236" s="57">
        <f t="shared" si="50"/>
        <v>0</v>
      </c>
      <c r="G236" s="70"/>
      <c r="H236" s="59"/>
      <c r="I236" s="62">
        <f t="shared" si="51"/>
        <v>0</v>
      </c>
      <c r="J236" s="59"/>
      <c r="K236" s="59"/>
      <c r="L236" s="62">
        <f t="shared" si="52"/>
        <v>0</v>
      </c>
      <c r="M236" s="59">
        <f>[1]Շեղում!M236</f>
        <v>0</v>
      </c>
      <c r="N236" s="59">
        <f>[1]Շեղում!N236</f>
        <v>0</v>
      </c>
      <c r="O236" s="62">
        <f t="shared" si="53"/>
        <v>0</v>
      </c>
      <c r="P236" s="59"/>
      <c r="Q236" s="59"/>
      <c r="R236" s="62">
        <f t="shared" si="54"/>
        <v>0</v>
      </c>
      <c r="S236" s="59"/>
      <c r="T236" s="59"/>
      <c r="U236" s="64">
        <f t="shared" si="55"/>
        <v>0</v>
      </c>
      <c r="V236" s="55">
        <f t="shared" si="56"/>
        <v>0</v>
      </c>
      <c r="W236" s="56">
        <f t="shared" si="57"/>
        <v>0</v>
      </c>
      <c r="X236" s="57">
        <f t="shared" si="58"/>
        <v>0</v>
      </c>
      <c r="Y236" s="74"/>
      <c r="Z236" s="59"/>
      <c r="AA236" s="56">
        <f t="shared" si="59"/>
        <v>0</v>
      </c>
      <c r="AB236" s="59"/>
      <c r="AC236" s="59"/>
      <c r="AD236" s="56">
        <f t="shared" si="60"/>
        <v>0</v>
      </c>
      <c r="AE236" s="59"/>
      <c r="AF236" s="59"/>
      <c r="AG236" s="56">
        <f t="shared" si="61"/>
        <v>0</v>
      </c>
      <c r="AH236" s="59"/>
      <c r="AI236" s="59"/>
      <c r="AJ236" s="57">
        <f t="shared" si="62"/>
        <v>0</v>
      </c>
    </row>
    <row r="237" spans="1:36" ht="14.25" x14ac:dyDescent="0.25">
      <c r="A237" s="33">
        <v>217</v>
      </c>
      <c r="B237" s="67" t="s">
        <v>35</v>
      </c>
      <c r="C237" s="66"/>
      <c r="D237" s="55">
        <f t="shared" si="48"/>
        <v>0</v>
      </c>
      <c r="E237" s="56">
        <f t="shared" si="49"/>
        <v>0</v>
      </c>
      <c r="F237" s="57">
        <f t="shared" si="50"/>
        <v>0</v>
      </c>
      <c r="G237" s="70"/>
      <c r="H237" s="59"/>
      <c r="I237" s="62">
        <f t="shared" si="51"/>
        <v>0</v>
      </c>
      <c r="J237" s="59"/>
      <c r="K237" s="59"/>
      <c r="L237" s="62">
        <f t="shared" si="52"/>
        <v>0</v>
      </c>
      <c r="M237" s="59">
        <f>[1]Շեղում!M237</f>
        <v>0</v>
      </c>
      <c r="N237" s="59">
        <f>[1]Շեղում!N237</f>
        <v>0</v>
      </c>
      <c r="O237" s="62">
        <f t="shared" si="53"/>
        <v>0</v>
      </c>
      <c r="P237" s="59"/>
      <c r="Q237" s="59"/>
      <c r="R237" s="62">
        <f t="shared" si="54"/>
        <v>0</v>
      </c>
      <c r="S237" s="59"/>
      <c r="T237" s="59"/>
      <c r="U237" s="64">
        <f t="shared" si="55"/>
        <v>0</v>
      </c>
      <c r="V237" s="55">
        <f t="shared" si="56"/>
        <v>0</v>
      </c>
      <c r="W237" s="56">
        <f t="shared" si="57"/>
        <v>0</v>
      </c>
      <c r="X237" s="57">
        <f t="shared" si="58"/>
        <v>0</v>
      </c>
      <c r="Y237" s="74"/>
      <c r="Z237" s="59"/>
      <c r="AA237" s="56">
        <f t="shared" si="59"/>
        <v>0</v>
      </c>
      <c r="AB237" s="59"/>
      <c r="AC237" s="59"/>
      <c r="AD237" s="56">
        <f t="shared" si="60"/>
        <v>0</v>
      </c>
      <c r="AE237" s="59"/>
      <c r="AF237" s="59"/>
      <c r="AG237" s="56">
        <f t="shared" si="61"/>
        <v>0</v>
      </c>
      <c r="AH237" s="59"/>
      <c r="AI237" s="59"/>
      <c r="AJ237" s="57">
        <f t="shared" si="62"/>
        <v>0</v>
      </c>
    </row>
    <row r="238" spans="1:36" ht="14.25" x14ac:dyDescent="0.25">
      <c r="A238" s="33">
        <v>218</v>
      </c>
      <c r="B238" s="67" t="s">
        <v>35</v>
      </c>
      <c r="C238" s="66"/>
      <c r="D238" s="55">
        <f t="shared" si="48"/>
        <v>0</v>
      </c>
      <c r="E238" s="56">
        <f t="shared" si="49"/>
        <v>0</v>
      </c>
      <c r="F238" s="57">
        <f t="shared" si="50"/>
        <v>0</v>
      </c>
      <c r="G238" s="70"/>
      <c r="H238" s="59"/>
      <c r="I238" s="62">
        <f t="shared" si="51"/>
        <v>0</v>
      </c>
      <c r="J238" s="59"/>
      <c r="K238" s="59"/>
      <c r="L238" s="62">
        <f t="shared" si="52"/>
        <v>0</v>
      </c>
      <c r="M238" s="59"/>
      <c r="N238" s="59"/>
      <c r="O238" s="62">
        <f t="shared" si="53"/>
        <v>0</v>
      </c>
      <c r="P238" s="59"/>
      <c r="Q238" s="59"/>
      <c r="R238" s="62">
        <f t="shared" si="54"/>
        <v>0</v>
      </c>
      <c r="S238" s="59"/>
      <c r="T238" s="59"/>
      <c r="U238" s="64">
        <f t="shared" si="55"/>
        <v>0</v>
      </c>
      <c r="V238" s="55">
        <f t="shared" si="56"/>
        <v>0</v>
      </c>
      <c r="W238" s="56">
        <f t="shared" si="57"/>
        <v>0</v>
      </c>
      <c r="X238" s="57">
        <f t="shared" si="58"/>
        <v>0</v>
      </c>
      <c r="Y238" s="74"/>
      <c r="Z238" s="59"/>
      <c r="AA238" s="56">
        <f t="shared" si="59"/>
        <v>0</v>
      </c>
      <c r="AB238" s="59"/>
      <c r="AC238" s="59"/>
      <c r="AD238" s="56">
        <f t="shared" si="60"/>
        <v>0</v>
      </c>
      <c r="AE238" s="59"/>
      <c r="AF238" s="59"/>
      <c r="AG238" s="56">
        <f t="shared" si="61"/>
        <v>0</v>
      </c>
      <c r="AH238" s="59"/>
      <c r="AI238" s="59"/>
      <c r="AJ238" s="57">
        <f t="shared" si="62"/>
        <v>0</v>
      </c>
    </row>
    <row r="239" spans="1:36" ht="14.25" x14ac:dyDescent="0.25">
      <c r="A239" s="33">
        <v>219</v>
      </c>
      <c r="B239" s="67" t="s">
        <v>35</v>
      </c>
      <c r="C239" s="66"/>
      <c r="D239" s="55">
        <f t="shared" si="48"/>
        <v>0</v>
      </c>
      <c r="E239" s="56">
        <f t="shared" si="49"/>
        <v>0</v>
      </c>
      <c r="F239" s="57">
        <f t="shared" si="50"/>
        <v>0</v>
      </c>
      <c r="G239" s="70"/>
      <c r="H239" s="59"/>
      <c r="I239" s="62">
        <f t="shared" si="51"/>
        <v>0</v>
      </c>
      <c r="J239" s="59"/>
      <c r="K239" s="59"/>
      <c r="L239" s="62">
        <f t="shared" si="52"/>
        <v>0</v>
      </c>
      <c r="M239" s="59"/>
      <c r="N239" s="59"/>
      <c r="O239" s="62">
        <f t="shared" si="53"/>
        <v>0</v>
      </c>
      <c r="P239" s="59"/>
      <c r="Q239" s="59"/>
      <c r="R239" s="62">
        <f t="shared" si="54"/>
        <v>0</v>
      </c>
      <c r="S239" s="59"/>
      <c r="T239" s="59"/>
      <c r="U239" s="64">
        <f t="shared" si="55"/>
        <v>0</v>
      </c>
      <c r="V239" s="55">
        <f t="shared" si="56"/>
        <v>0</v>
      </c>
      <c r="W239" s="56">
        <f t="shared" si="57"/>
        <v>0</v>
      </c>
      <c r="X239" s="57">
        <f t="shared" si="58"/>
        <v>0</v>
      </c>
      <c r="Y239" s="74"/>
      <c r="Z239" s="59"/>
      <c r="AA239" s="56">
        <f t="shared" si="59"/>
        <v>0</v>
      </c>
      <c r="AB239" s="59"/>
      <c r="AC239" s="59"/>
      <c r="AD239" s="56">
        <f t="shared" si="60"/>
        <v>0</v>
      </c>
      <c r="AE239" s="59"/>
      <c r="AF239" s="59"/>
      <c r="AG239" s="56">
        <f t="shared" si="61"/>
        <v>0</v>
      </c>
      <c r="AH239" s="59"/>
      <c r="AI239" s="59"/>
      <c r="AJ239" s="57">
        <f t="shared" si="62"/>
        <v>0</v>
      </c>
    </row>
    <row r="240" spans="1:36" ht="14.25" x14ac:dyDescent="0.25">
      <c r="A240" s="33">
        <v>220</v>
      </c>
      <c r="B240" s="67" t="s">
        <v>35</v>
      </c>
      <c r="C240" s="66"/>
      <c r="D240" s="55">
        <f t="shared" si="48"/>
        <v>0</v>
      </c>
      <c r="E240" s="56">
        <f t="shared" si="49"/>
        <v>0</v>
      </c>
      <c r="F240" s="57">
        <f t="shared" si="50"/>
        <v>0</v>
      </c>
      <c r="G240" s="70"/>
      <c r="H240" s="59"/>
      <c r="I240" s="62">
        <f>G240-H240</f>
        <v>0</v>
      </c>
      <c r="J240" s="59"/>
      <c r="K240" s="59"/>
      <c r="L240" s="62">
        <f t="shared" si="52"/>
        <v>0</v>
      </c>
      <c r="M240" s="59"/>
      <c r="N240" s="59"/>
      <c r="O240" s="62">
        <f t="shared" si="53"/>
        <v>0</v>
      </c>
      <c r="P240" s="59"/>
      <c r="Q240" s="59"/>
      <c r="R240" s="62">
        <f t="shared" si="54"/>
        <v>0</v>
      </c>
      <c r="S240" s="59"/>
      <c r="T240" s="59"/>
      <c r="U240" s="64">
        <f t="shared" si="55"/>
        <v>0</v>
      </c>
      <c r="V240" s="55">
        <f t="shared" si="56"/>
        <v>0</v>
      </c>
      <c r="W240" s="56">
        <f t="shared" si="57"/>
        <v>0</v>
      </c>
      <c r="X240" s="57">
        <f t="shared" si="58"/>
        <v>0</v>
      </c>
      <c r="Y240" s="74"/>
      <c r="Z240" s="59"/>
      <c r="AA240" s="56">
        <f t="shared" si="59"/>
        <v>0</v>
      </c>
      <c r="AB240" s="59"/>
      <c r="AC240" s="59"/>
      <c r="AD240" s="56">
        <f t="shared" si="60"/>
        <v>0</v>
      </c>
      <c r="AE240" s="59"/>
      <c r="AF240" s="59"/>
      <c r="AG240" s="56">
        <f t="shared" si="61"/>
        <v>0</v>
      </c>
      <c r="AH240" s="59"/>
      <c r="AI240" s="59"/>
      <c r="AJ240" s="57">
        <f t="shared" si="62"/>
        <v>0</v>
      </c>
    </row>
    <row r="241" spans="1:40" ht="14.25" x14ac:dyDescent="0.25">
      <c r="A241" s="33">
        <v>221</v>
      </c>
      <c r="B241" s="67" t="s">
        <v>35</v>
      </c>
      <c r="C241" s="66"/>
      <c r="D241" s="55">
        <f t="shared" si="48"/>
        <v>0</v>
      </c>
      <c r="E241" s="56">
        <f t="shared" si="49"/>
        <v>0</v>
      </c>
      <c r="F241" s="57">
        <f t="shared" si="50"/>
        <v>0</v>
      </c>
      <c r="G241" s="70"/>
      <c r="H241" s="59"/>
      <c r="I241" s="62">
        <f>G241-H241</f>
        <v>0</v>
      </c>
      <c r="J241" s="59"/>
      <c r="K241" s="59"/>
      <c r="L241" s="62">
        <f t="shared" si="52"/>
        <v>0</v>
      </c>
      <c r="M241" s="59"/>
      <c r="N241" s="59"/>
      <c r="O241" s="62">
        <f t="shared" si="53"/>
        <v>0</v>
      </c>
      <c r="P241" s="59"/>
      <c r="Q241" s="59"/>
      <c r="R241" s="62">
        <f t="shared" si="54"/>
        <v>0</v>
      </c>
      <c r="S241" s="59"/>
      <c r="T241" s="59"/>
      <c r="U241" s="64">
        <f t="shared" si="55"/>
        <v>0</v>
      </c>
      <c r="V241" s="55">
        <f t="shared" si="56"/>
        <v>0</v>
      </c>
      <c r="W241" s="56">
        <f t="shared" si="57"/>
        <v>0</v>
      </c>
      <c r="X241" s="57">
        <f t="shared" si="58"/>
        <v>0</v>
      </c>
      <c r="Y241" s="74"/>
      <c r="Z241" s="59"/>
      <c r="AA241" s="56">
        <f t="shared" si="59"/>
        <v>0</v>
      </c>
      <c r="AB241" s="59"/>
      <c r="AC241" s="59"/>
      <c r="AD241" s="56">
        <f t="shared" si="60"/>
        <v>0</v>
      </c>
      <c r="AE241" s="59"/>
      <c r="AF241" s="59"/>
      <c r="AG241" s="56">
        <f t="shared" si="61"/>
        <v>0</v>
      </c>
      <c r="AH241" s="59"/>
      <c r="AI241" s="59"/>
      <c r="AJ241" s="57">
        <f t="shared" si="62"/>
        <v>0</v>
      </c>
    </row>
    <row r="242" spans="1:40" ht="14.25" x14ac:dyDescent="0.25">
      <c r="A242" s="33">
        <v>222</v>
      </c>
      <c r="B242" s="67" t="s">
        <v>35</v>
      </c>
      <c r="C242" s="66"/>
      <c r="D242" s="55">
        <f t="shared" si="48"/>
        <v>0</v>
      </c>
      <c r="E242" s="56">
        <f t="shared" si="49"/>
        <v>0</v>
      </c>
      <c r="F242" s="57">
        <f t="shared" si="50"/>
        <v>0</v>
      </c>
      <c r="G242" s="70"/>
      <c r="H242" s="59"/>
      <c r="I242" s="62">
        <f t="shared" si="51"/>
        <v>0</v>
      </c>
      <c r="J242" s="59"/>
      <c r="K242" s="59"/>
      <c r="L242" s="62">
        <f t="shared" si="52"/>
        <v>0</v>
      </c>
      <c r="M242" s="59"/>
      <c r="N242" s="59"/>
      <c r="O242" s="62">
        <f t="shared" si="53"/>
        <v>0</v>
      </c>
      <c r="P242" s="59"/>
      <c r="Q242" s="59"/>
      <c r="R242" s="62">
        <f t="shared" si="54"/>
        <v>0</v>
      </c>
      <c r="S242" s="59"/>
      <c r="T242" s="59"/>
      <c r="U242" s="64">
        <f t="shared" si="55"/>
        <v>0</v>
      </c>
      <c r="V242" s="55">
        <f t="shared" si="56"/>
        <v>0</v>
      </c>
      <c r="W242" s="56">
        <f t="shared" si="57"/>
        <v>0</v>
      </c>
      <c r="X242" s="57">
        <f t="shared" si="58"/>
        <v>0</v>
      </c>
      <c r="Y242" s="74"/>
      <c r="Z242" s="59"/>
      <c r="AA242" s="56">
        <f t="shared" si="59"/>
        <v>0</v>
      </c>
      <c r="AB242" s="59"/>
      <c r="AC242" s="59"/>
      <c r="AD242" s="56">
        <f t="shared" si="60"/>
        <v>0</v>
      </c>
      <c r="AE242" s="59"/>
      <c r="AF242" s="59"/>
      <c r="AG242" s="56">
        <f t="shared" si="61"/>
        <v>0</v>
      </c>
      <c r="AH242" s="59"/>
      <c r="AI242" s="59"/>
      <c r="AJ242" s="57">
        <f t="shared" si="62"/>
        <v>0</v>
      </c>
    </row>
    <row r="243" spans="1:40" ht="14.25" x14ac:dyDescent="0.25">
      <c r="A243" s="33">
        <v>223</v>
      </c>
      <c r="B243" s="67" t="s">
        <v>35</v>
      </c>
      <c r="C243" s="66"/>
      <c r="D243" s="55">
        <f t="shared" si="48"/>
        <v>0</v>
      </c>
      <c r="E243" s="56">
        <f t="shared" si="49"/>
        <v>0</v>
      </c>
      <c r="F243" s="57">
        <f t="shared" si="50"/>
        <v>0</v>
      </c>
      <c r="G243" s="70"/>
      <c r="H243" s="59"/>
      <c r="I243" s="62">
        <f>G243-H243</f>
        <v>0</v>
      </c>
      <c r="J243" s="59"/>
      <c r="K243" s="59"/>
      <c r="L243" s="62">
        <f t="shared" si="52"/>
        <v>0</v>
      </c>
      <c r="M243" s="59"/>
      <c r="N243" s="59"/>
      <c r="O243" s="62">
        <f t="shared" si="53"/>
        <v>0</v>
      </c>
      <c r="P243" s="59"/>
      <c r="Q243" s="59"/>
      <c r="R243" s="62">
        <f t="shared" si="54"/>
        <v>0</v>
      </c>
      <c r="S243" s="59"/>
      <c r="T243" s="59"/>
      <c r="U243" s="64">
        <f t="shared" si="55"/>
        <v>0</v>
      </c>
      <c r="V243" s="55">
        <f t="shared" si="56"/>
        <v>0</v>
      </c>
      <c r="W243" s="56">
        <f t="shared" si="57"/>
        <v>0</v>
      </c>
      <c r="X243" s="57">
        <f t="shared" si="58"/>
        <v>0</v>
      </c>
      <c r="Y243" s="74"/>
      <c r="Z243" s="59"/>
      <c r="AA243" s="56">
        <f t="shared" si="59"/>
        <v>0</v>
      </c>
      <c r="AB243" s="59"/>
      <c r="AC243" s="59"/>
      <c r="AD243" s="56">
        <f t="shared" si="60"/>
        <v>0</v>
      </c>
      <c r="AE243" s="59"/>
      <c r="AF243" s="59"/>
      <c r="AG243" s="56">
        <f t="shared" si="61"/>
        <v>0</v>
      </c>
      <c r="AH243" s="59"/>
      <c r="AI243" s="59"/>
      <c r="AJ243" s="57">
        <f t="shared" si="62"/>
        <v>0</v>
      </c>
    </row>
    <row r="244" spans="1:40" ht="14.25" x14ac:dyDescent="0.25">
      <c r="A244" s="33">
        <v>224</v>
      </c>
      <c r="B244" s="67" t="s">
        <v>35</v>
      </c>
      <c r="C244" s="66"/>
      <c r="D244" s="55">
        <f t="shared" si="48"/>
        <v>0</v>
      </c>
      <c r="E244" s="56">
        <f t="shared" si="49"/>
        <v>0</v>
      </c>
      <c r="F244" s="57">
        <f t="shared" si="50"/>
        <v>0</v>
      </c>
      <c r="G244" s="70"/>
      <c r="H244" s="59"/>
      <c r="I244" s="62">
        <f t="shared" si="51"/>
        <v>0</v>
      </c>
      <c r="J244" s="59"/>
      <c r="K244" s="59"/>
      <c r="L244" s="62">
        <f t="shared" si="52"/>
        <v>0</v>
      </c>
      <c r="M244" s="59"/>
      <c r="N244" s="59"/>
      <c r="O244" s="62">
        <f t="shared" si="53"/>
        <v>0</v>
      </c>
      <c r="P244" s="59"/>
      <c r="Q244" s="59"/>
      <c r="R244" s="62">
        <f t="shared" si="54"/>
        <v>0</v>
      </c>
      <c r="S244" s="59"/>
      <c r="T244" s="59"/>
      <c r="U244" s="64">
        <f t="shared" si="55"/>
        <v>0</v>
      </c>
      <c r="V244" s="55">
        <f t="shared" si="56"/>
        <v>0</v>
      </c>
      <c r="W244" s="56">
        <f t="shared" si="57"/>
        <v>0</v>
      </c>
      <c r="X244" s="57">
        <f t="shared" si="58"/>
        <v>0</v>
      </c>
      <c r="Y244" s="74"/>
      <c r="Z244" s="59"/>
      <c r="AA244" s="56">
        <f t="shared" si="59"/>
        <v>0</v>
      </c>
      <c r="AB244" s="59"/>
      <c r="AC244" s="59"/>
      <c r="AD244" s="56">
        <f t="shared" si="60"/>
        <v>0</v>
      </c>
      <c r="AE244" s="59"/>
      <c r="AF244" s="59"/>
      <c r="AG244" s="56">
        <f t="shared" si="61"/>
        <v>0</v>
      </c>
      <c r="AH244" s="59"/>
      <c r="AI244" s="59"/>
      <c r="AJ244" s="57">
        <f t="shared" si="62"/>
        <v>0</v>
      </c>
    </row>
    <row r="245" spans="1:40" ht="14.25" x14ac:dyDescent="0.25">
      <c r="A245" s="33">
        <v>225</v>
      </c>
      <c r="B245" s="67" t="s">
        <v>35</v>
      </c>
      <c r="C245" s="66"/>
      <c r="D245" s="55">
        <f t="shared" si="48"/>
        <v>0</v>
      </c>
      <c r="E245" s="56">
        <f t="shared" si="49"/>
        <v>0</v>
      </c>
      <c r="F245" s="57">
        <f t="shared" si="50"/>
        <v>0</v>
      </c>
      <c r="G245" s="70"/>
      <c r="H245" s="59"/>
      <c r="I245" s="62">
        <f t="shared" si="51"/>
        <v>0</v>
      </c>
      <c r="J245" s="59"/>
      <c r="K245" s="59"/>
      <c r="L245" s="62">
        <f t="shared" si="52"/>
        <v>0</v>
      </c>
      <c r="M245" s="59"/>
      <c r="N245" s="59"/>
      <c r="O245" s="62">
        <f t="shared" si="53"/>
        <v>0</v>
      </c>
      <c r="P245" s="59"/>
      <c r="Q245" s="59"/>
      <c r="R245" s="62">
        <f t="shared" si="54"/>
        <v>0</v>
      </c>
      <c r="S245" s="59"/>
      <c r="T245" s="59"/>
      <c r="U245" s="64">
        <f t="shared" si="55"/>
        <v>0</v>
      </c>
      <c r="V245" s="55">
        <f t="shared" si="56"/>
        <v>0</v>
      </c>
      <c r="W245" s="56">
        <f t="shared" si="57"/>
        <v>0</v>
      </c>
      <c r="X245" s="57">
        <f t="shared" si="58"/>
        <v>0</v>
      </c>
      <c r="Y245" s="74"/>
      <c r="Z245" s="59"/>
      <c r="AA245" s="56">
        <f t="shared" si="59"/>
        <v>0</v>
      </c>
      <c r="AB245" s="59"/>
      <c r="AC245" s="59"/>
      <c r="AD245" s="56">
        <f t="shared" si="60"/>
        <v>0</v>
      </c>
      <c r="AE245" s="59"/>
      <c r="AF245" s="59"/>
      <c r="AG245" s="56">
        <f t="shared" si="61"/>
        <v>0</v>
      </c>
      <c r="AH245" s="59"/>
      <c r="AI245" s="59"/>
      <c r="AJ245" s="57">
        <f t="shared" si="62"/>
        <v>0</v>
      </c>
    </row>
    <row r="246" spans="1:40" ht="14.25" x14ac:dyDescent="0.25">
      <c r="A246" s="33">
        <v>226</v>
      </c>
      <c r="B246" s="67" t="s">
        <v>35</v>
      </c>
      <c r="C246" s="66"/>
      <c r="D246" s="55">
        <f t="shared" si="48"/>
        <v>0</v>
      </c>
      <c r="E246" s="56">
        <f t="shared" si="49"/>
        <v>0</v>
      </c>
      <c r="F246" s="57">
        <f t="shared" si="50"/>
        <v>0</v>
      </c>
      <c r="G246" s="70"/>
      <c r="H246" s="59"/>
      <c r="I246" s="62">
        <f t="shared" si="51"/>
        <v>0</v>
      </c>
      <c r="J246" s="59"/>
      <c r="K246" s="59"/>
      <c r="L246" s="62">
        <f t="shared" si="52"/>
        <v>0</v>
      </c>
      <c r="M246" s="59"/>
      <c r="N246" s="59"/>
      <c r="O246" s="62">
        <f t="shared" si="53"/>
        <v>0</v>
      </c>
      <c r="P246" s="59"/>
      <c r="Q246" s="59"/>
      <c r="R246" s="62">
        <f t="shared" si="54"/>
        <v>0</v>
      </c>
      <c r="S246" s="59"/>
      <c r="T246" s="59"/>
      <c r="U246" s="64">
        <f t="shared" si="55"/>
        <v>0</v>
      </c>
      <c r="V246" s="55">
        <f t="shared" si="56"/>
        <v>0</v>
      </c>
      <c r="W246" s="56">
        <f t="shared" si="57"/>
        <v>0</v>
      </c>
      <c r="X246" s="57">
        <f t="shared" si="58"/>
        <v>0</v>
      </c>
      <c r="Y246" s="74"/>
      <c r="Z246" s="59"/>
      <c r="AA246" s="56">
        <f t="shared" si="59"/>
        <v>0</v>
      </c>
      <c r="AB246" s="59"/>
      <c r="AC246" s="59"/>
      <c r="AD246" s="56">
        <f t="shared" si="60"/>
        <v>0</v>
      </c>
      <c r="AE246" s="59"/>
      <c r="AF246" s="59"/>
      <c r="AG246" s="56">
        <f t="shared" si="61"/>
        <v>0</v>
      </c>
      <c r="AH246" s="59"/>
      <c r="AI246" s="59"/>
      <c r="AJ246" s="57">
        <f t="shared" si="62"/>
        <v>0</v>
      </c>
    </row>
    <row r="247" spans="1:40" ht="14.25" x14ac:dyDescent="0.25">
      <c r="A247" s="33">
        <v>227</v>
      </c>
      <c r="B247" s="67" t="s">
        <v>35</v>
      </c>
      <c r="C247" s="66"/>
      <c r="D247" s="55">
        <f t="shared" si="48"/>
        <v>0</v>
      </c>
      <c r="E247" s="56">
        <f t="shared" si="49"/>
        <v>0</v>
      </c>
      <c r="F247" s="57">
        <f t="shared" si="50"/>
        <v>0</v>
      </c>
      <c r="G247" s="70"/>
      <c r="H247" s="59"/>
      <c r="I247" s="62">
        <f t="shared" si="51"/>
        <v>0</v>
      </c>
      <c r="J247" s="59"/>
      <c r="K247" s="59"/>
      <c r="L247" s="62">
        <f t="shared" si="52"/>
        <v>0</v>
      </c>
      <c r="M247" s="59"/>
      <c r="N247" s="59"/>
      <c r="O247" s="62">
        <f t="shared" si="53"/>
        <v>0</v>
      </c>
      <c r="P247" s="59"/>
      <c r="Q247" s="59"/>
      <c r="R247" s="62">
        <f t="shared" si="54"/>
        <v>0</v>
      </c>
      <c r="S247" s="59"/>
      <c r="T247" s="59"/>
      <c r="U247" s="64">
        <f t="shared" si="55"/>
        <v>0</v>
      </c>
      <c r="V247" s="55">
        <f t="shared" si="56"/>
        <v>0</v>
      </c>
      <c r="W247" s="56">
        <f t="shared" si="57"/>
        <v>0</v>
      </c>
      <c r="X247" s="57">
        <f t="shared" si="58"/>
        <v>0</v>
      </c>
      <c r="Y247" s="74"/>
      <c r="Z247" s="59"/>
      <c r="AA247" s="56">
        <f t="shared" si="59"/>
        <v>0</v>
      </c>
      <c r="AB247" s="59"/>
      <c r="AC247" s="59"/>
      <c r="AD247" s="56">
        <f t="shared" si="60"/>
        <v>0</v>
      </c>
      <c r="AE247" s="59"/>
      <c r="AF247" s="59"/>
      <c r="AG247" s="56">
        <f t="shared" si="61"/>
        <v>0</v>
      </c>
      <c r="AH247" s="59"/>
      <c r="AI247" s="59"/>
      <c r="AJ247" s="57">
        <f t="shared" si="62"/>
        <v>0</v>
      </c>
    </row>
    <row r="248" spans="1:40" ht="14.25" x14ac:dyDescent="0.25">
      <c r="A248" s="33">
        <v>228</v>
      </c>
      <c r="B248" s="67" t="s">
        <v>35</v>
      </c>
      <c r="C248" s="66"/>
      <c r="D248" s="55">
        <f t="shared" si="48"/>
        <v>0</v>
      </c>
      <c r="E248" s="56">
        <f t="shared" si="49"/>
        <v>0</v>
      </c>
      <c r="F248" s="57">
        <f t="shared" si="50"/>
        <v>0</v>
      </c>
      <c r="G248" s="70"/>
      <c r="H248" s="59"/>
      <c r="I248" s="62">
        <f t="shared" si="51"/>
        <v>0</v>
      </c>
      <c r="J248" s="59"/>
      <c r="K248" s="59"/>
      <c r="L248" s="62">
        <f t="shared" si="52"/>
        <v>0</v>
      </c>
      <c r="M248" s="59"/>
      <c r="N248" s="59"/>
      <c r="O248" s="62">
        <f t="shared" si="53"/>
        <v>0</v>
      </c>
      <c r="P248" s="59"/>
      <c r="Q248" s="59"/>
      <c r="R248" s="62">
        <f t="shared" si="54"/>
        <v>0</v>
      </c>
      <c r="S248" s="59"/>
      <c r="T248" s="59"/>
      <c r="U248" s="64">
        <f t="shared" si="55"/>
        <v>0</v>
      </c>
      <c r="V248" s="55">
        <f t="shared" si="56"/>
        <v>0</v>
      </c>
      <c r="W248" s="56">
        <f t="shared" si="57"/>
        <v>0</v>
      </c>
      <c r="X248" s="57">
        <f t="shared" si="58"/>
        <v>0</v>
      </c>
      <c r="Y248" s="74"/>
      <c r="Z248" s="59"/>
      <c r="AA248" s="56">
        <f t="shared" si="59"/>
        <v>0</v>
      </c>
      <c r="AB248" s="59"/>
      <c r="AC248" s="59"/>
      <c r="AD248" s="56">
        <f t="shared" si="60"/>
        <v>0</v>
      </c>
      <c r="AE248" s="59"/>
      <c r="AF248" s="59"/>
      <c r="AG248" s="56">
        <f t="shared" si="61"/>
        <v>0</v>
      </c>
      <c r="AH248" s="59"/>
      <c r="AI248" s="59"/>
      <c r="AJ248" s="57">
        <f t="shared" si="62"/>
        <v>0</v>
      </c>
    </row>
    <row r="249" spans="1:40" ht="14.25" x14ac:dyDescent="0.25">
      <c r="A249" s="33">
        <v>229</v>
      </c>
      <c r="B249" s="67" t="s">
        <v>35</v>
      </c>
      <c r="C249" s="66"/>
      <c r="D249" s="55">
        <f t="shared" si="48"/>
        <v>0</v>
      </c>
      <c r="E249" s="56">
        <f t="shared" si="49"/>
        <v>0</v>
      </c>
      <c r="F249" s="57">
        <f t="shared" si="50"/>
        <v>0</v>
      </c>
      <c r="G249" s="70"/>
      <c r="H249" s="59"/>
      <c r="I249" s="62">
        <f t="shared" si="51"/>
        <v>0</v>
      </c>
      <c r="J249" s="59"/>
      <c r="K249" s="59"/>
      <c r="L249" s="62">
        <f t="shared" si="52"/>
        <v>0</v>
      </c>
      <c r="M249" s="59"/>
      <c r="N249" s="59"/>
      <c r="O249" s="62">
        <f t="shared" si="53"/>
        <v>0</v>
      </c>
      <c r="P249" s="59"/>
      <c r="Q249" s="59"/>
      <c r="R249" s="62">
        <f t="shared" si="54"/>
        <v>0</v>
      </c>
      <c r="S249" s="59"/>
      <c r="T249" s="59"/>
      <c r="U249" s="64">
        <f t="shared" si="55"/>
        <v>0</v>
      </c>
      <c r="V249" s="55">
        <f t="shared" si="56"/>
        <v>0</v>
      </c>
      <c r="W249" s="56">
        <f t="shared" si="57"/>
        <v>0</v>
      </c>
      <c r="X249" s="57">
        <f t="shared" si="58"/>
        <v>0</v>
      </c>
      <c r="Y249" s="74"/>
      <c r="Z249" s="59"/>
      <c r="AA249" s="56">
        <f t="shared" si="59"/>
        <v>0</v>
      </c>
      <c r="AB249" s="59"/>
      <c r="AC249" s="59"/>
      <c r="AD249" s="56">
        <f t="shared" si="60"/>
        <v>0</v>
      </c>
      <c r="AE249" s="59"/>
      <c r="AF249" s="59"/>
      <c r="AG249" s="56">
        <f t="shared" si="61"/>
        <v>0</v>
      </c>
      <c r="AH249" s="59"/>
      <c r="AI249" s="59"/>
      <c r="AJ249" s="57">
        <f t="shared" si="62"/>
        <v>0</v>
      </c>
    </row>
    <row r="250" spans="1:40" ht="15" thickBot="1" x14ac:dyDescent="0.3">
      <c r="A250" s="16">
        <v>230</v>
      </c>
      <c r="B250" s="68" t="s">
        <v>35</v>
      </c>
      <c r="C250" s="69"/>
      <c r="D250" s="47">
        <f t="shared" si="48"/>
        <v>0</v>
      </c>
      <c r="E250" s="48">
        <f t="shared" si="49"/>
        <v>0</v>
      </c>
      <c r="F250" s="49">
        <f t="shared" si="50"/>
        <v>0</v>
      </c>
      <c r="G250" s="71"/>
      <c r="H250" s="60"/>
      <c r="I250" s="63">
        <f t="shared" si="51"/>
        <v>0</v>
      </c>
      <c r="J250" s="60"/>
      <c r="K250" s="60"/>
      <c r="L250" s="63">
        <f t="shared" si="52"/>
        <v>0</v>
      </c>
      <c r="M250" s="60">
        <f>[2]Лист1!AQ5</f>
        <v>0</v>
      </c>
      <c r="N250" s="60"/>
      <c r="O250" s="63">
        <f t="shared" si="53"/>
        <v>0</v>
      </c>
      <c r="P250" s="60"/>
      <c r="Q250" s="60"/>
      <c r="R250" s="63">
        <f t="shared" si="54"/>
        <v>0</v>
      </c>
      <c r="S250" s="60"/>
      <c r="T250" s="60"/>
      <c r="U250" s="65">
        <f t="shared" si="55"/>
        <v>0</v>
      </c>
      <c r="V250" s="47">
        <f t="shared" si="56"/>
        <v>0</v>
      </c>
      <c r="W250" s="48">
        <f t="shared" si="57"/>
        <v>0</v>
      </c>
      <c r="X250" s="49">
        <f t="shared" si="58"/>
        <v>0</v>
      </c>
      <c r="Y250" s="75"/>
      <c r="Z250" s="60"/>
      <c r="AA250" s="48">
        <f t="shared" si="59"/>
        <v>0</v>
      </c>
      <c r="AB250" s="60"/>
      <c r="AC250" s="60"/>
      <c r="AD250" s="48">
        <f t="shared" si="60"/>
        <v>0</v>
      </c>
      <c r="AE250" s="60"/>
      <c r="AF250" s="60"/>
      <c r="AG250" s="48">
        <f t="shared" si="61"/>
        <v>0</v>
      </c>
      <c r="AH250" s="60"/>
      <c r="AI250" s="60"/>
      <c r="AJ250" s="49">
        <f t="shared" si="62"/>
        <v>0</v>
      </c>
    </row>
    <row r="251" spans="1:40" ht="17.25" thickBot="1" x14ac:dyDescent="0.3">
      <c r="A251" s="35"/>
      <c r="B251" s="41" t="s">
        <v>30</v>
      </c>
      <c r="C251" s="53">
        <f>SUM(C21:C250)</f>
        <v>326805.29999999993</v>
      </c>
      <c r="D251" s="42">
        <f t="shared" ref="D251:AJ251" si="63">SUM(D21:D250)</f>
        <v>2966105.4499999997</v>
      </c>
      <c r="E251" s="43">
        <f t="shared" si="63"/>
        <v>2966061.4499999997</v>
      </c>
      <c r="F251" s="50">
        <f t="shared" si="63"/>
        <v>44</v>
      </c>
      <c r="G251" s="42">
        <f t="shared" si="63"/>
        <v>176403.5</v>
      </c>
      <c r="H251" s="43">
        <f t="shared" si="63"/>
        <v>176359.5</v>
      </c>
      <c r="I251" s="43">
        <f t="shared" si="63"/>
        <v>44</v>
      </c>
      <c r="J251" s="43">
        <f t="shared" si="63"/>
        <v>0</v>
      </c>
      <c r="K251" s="43">
        <f t="shared" si="63"/>
        <v>0</v>
      </c>
      <c r="L251" s="43">
        <f t="shared" si="63"/>
        <v>0</v>
      </c>
      <c r="M251" s="43">
        <f t="shared" si="63"/>
        <v>11531.5</v>
      </c>
      <c r="N251" s="43">
        <f t="shared" si="63"/>
        <v>11531.5</v>
      </c>
      <c r="O251" s="43">
        <f t="shared" si="63"/>
        <v>0</v>
      </c>
      <c r="P251" s="43">
        <f t="shared" si="63"/>
        <v>2765420.2999999989</v>
      </c>
      <c r="Q251" s="43">
        <f t="shared" si="63"/>
        <v>2765420.2999999989</v>
      </c>
      <c r="R251" s="43">
        <f t="shared" si="63"/>
        <v>0</v>
      </c>
      <c r="S251" s="43">
        <f t="shared" si="63"/>
        <v>12750.150000000001</v>
      </c>
      <c r="T251" s="43">
        <f t="shared" si="63"/>
        <v>12750.150000000001</v>
      </c>
      <c r="U251" s="50">
        <f t="shared" si="63"/>
        <v>0</v>
      </c>
      <c r="V251" s="51">
        <f t="shared" si="63"/>
        <v>3287190.68</v>
      </c>
      <c r="W251" s="43">
        <f t="shared" si="63"/>
        <v>2913059.4800000004</v>
      </c>
      <c r="X251" s="50">
        <f t="shared" si="63"/>
        <v>374131.20000000007</v>
      </c>
      <c r="Y251" s="42">
        <f t="shared" si="63"/>
        <v>2874605.3999999976</v>
      </c>
      <c r="Z251" s="43">
        <f t="shared" si="63"/>
        <v>2666165.8300000005</v>
      </c>
      <c r="AA251" s="43">
        <f t="shared" si="63"/>
        <v>208439.56999999992</v>
      </c>
      <c r="AB251" s="43">
        <f t="shared" si="63"/>
        <v>395742.89999999997</v>
      </c>
      <c r="AC251" s="43">
        <f t="shared" si="63"/>
        <v>230161.47000000003</v>
      </c>
      <c r="AD251" s="43">
        <f t="shared" si="63"/>
        <v>165581.42999999996</v>
      </c>
      <c r="AE251" s="43">
        <f t="shared" si="63"/>
        <v>11531.5</v>
      </c>
      <c r="AF251" s="43">
        <f t="shared" si="63"/>
        <v>11531.5</v>
      </c>
      <c r="AG251" s="43">
        <f t="shared" si="63"/>
        <v>0</v>
      </c>
      <c r="AH251" s="43">
        <f t="shared" si="63"/>
        <v>5310.88</v>
      </c>
      <c r="AI251" s="43">
        <f t="shared" si="63"/>
        <v>5200.68</v>
      </c>
      <c r="AJ251" s="50">
        <f t="shared" si="63"/>
        <v>110.20000000000027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C11:H11"/>
    <mergeCell ref="A17:A19"/>
    <mergeCell ref="B17:B19"/>
    <mergeCell ref="C17:C19"/>
    <mergeCell ref="D17:F18"/>
    <mergeCell ref="G17:U17"/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" right="0" top="0" bottom="0" header="0" footer="0"/>
  <pageSetup paperSize="9" scale="70" orientation="landscape" verticalDpi="0" r:id="rId1"/>
  <ignoredErrors>
    <ignoredError sqref="C251:L251 N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2024-07-30T08:32:53Z</dcterms:modified>
  <cp:keywords>https://mul2-tavush.gov.am/tasks/394099/oneclick/Dzev3shexum.xlsx?token=fb928e182c2e9321eee68bba8d725c9b</cp:keywords>
</cp:coreProperties>
</file>