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460"/>
  </bookViews>
  <sheets>
    <sheet name="10" sheetId="50" r:id="rId1"/>
  </sheets>
  <definedNames>
    <definedName name="_xlnm.Print_Titles" localSheetId="0">'10'!$A:$B</definedName>
  </definedNames>
  <calcPr calcId="144525"/>
</workbook>
</file>

<file path=xl/calcChain.xml><?xml version="1.0" encoding="utf-8"?>
<calcChain xmlns="http://schemas.openxmlformats.org/spreadsheetml/2006/main">
  <c r="BW8" i="50" l="1"/>
  <c r="CO8" i="50"/>
  <c r="CM8" i="50"/>
  <c r="CI8" i="50"/>
  <c r="CE8" i="50"/>
  <c r="CA8" i="50"/>
  <c r="BY8" i="50"/>
  <c r="BU8" i="50"/>
  <c r="BS8" i="50"/>
  <c r="BQ8" i="50"/>
  <c r="BO8" i="50"/>
  <c r="BK8" i="50"/>
  <c r="BG8" i="50"/>
  <c r="BE8" i="50"/>
  <c r="BC8" i="50"/>
  <c r="BA8" i="50"/>
  <c r="AX8" i="50"/>
  <c r="AR8" i="50"/>
  <c r="AM8" i="50"/>
  <c r="AD8" i="50"/>
  <c r="AA8" i="50"/>
  <c r="X8" i="50"/>
  <c r="U8" i="50"/>
  <c r="R8" i="50"/>
  <c r="O8" i="50"/>
  <c r="L8" i="50"/>
  <c r="I8" i="50"/>
  <c r="AE13" i="50" l="1"/>
  <c r="AE12" i="50"/>
  <c r="AE11" i="50"/>
  <c r="AE10" i="50"/>
  <c r="AB13" i="50"/>
  <c r="AB12" i="50"/>
  <c r="AB11" i="50"/>
  <c r="AB10" i="50"/>
  <c r="Y13" i="50"/>
  <c r="Y12" i="50"/>
  <c r="Y11" i="50"/>
  <c r="Y10" i="50"/>
  <c r="V13" i="50"/>
  <c r="V12" i="50"/>
  <c r="V11" i="50"/>
  <c r="V10" i="50"/>
  <c r="S12" i="50"/>
  <c r="S11" i="50"/>
  <c r="S10" i="50"/>
  <c r="P12" i="50"/>
  <c r="P11" i="50"/>
  <c r="P10" i="50"/>
  <c r="CO10" i="50" l="1"/>
  <c r="CN10" i="50"/>
  <c r="BZ10" i="50"/>
  <c r="AW10" i="50"/>
  <c r="L10" i="50"/>
  <c r="K10" i="50"/>
  <c r="H10" i="50"/>
  <c r="M10" i="50" l="1"/>
  <c r="AX10" i="50"/>
  <c r="AY10" i="50" s="1"/>
  <c r="E10" i="50"/>
  <c r="I10" i="50"/>
  <c r="J10" i="50" s="1"/>
  <c r="CA10" i="50"/>
  <c r="F10" i="50" s="1"/>
  <c r="G10" i="50" l="1"/>
  <c r="CM14" i="50"/>
  <c r="CL14" i="50"/>
  <c r="CK14" i="50"/>
  <c r="CJ14" i="50"/>
  <c r="CI14" i="50"/>
  <c r="CH14" i="50"/>
  <c r="CG14" i="50"/>
  <c r="CF14" i="50"/>
  <c r="CE14" i="50"/>
  <c r="CD14" i="50"/>
  <c r="CC14" i="50"/>
  <c r="CB14" i="50"/>
  <c r="BY14" i="50"/>
  <c r="BX14" i="50"/>
  <c r="BW14" i="50"/>
  <c r="BV14" i="50"/>
  <c r="BU14" i="50"/>
  <c r="BT14" i="50"/>
  <c r="BS14" i="50"/>
  <c r="BR14" i="50"/>
  <c r="BQ14" i="50"/>
  <c r="BP14" i="50"/>
  <c r="BO14" i="50"/>
  <c r="BN14" i="50"/>
  <c r="BM14" i="50"/>
  <c r="BL14" i="50"/>
  <c r="BK14" i="50"/>
  <c r="BJ14" i="50"/>
  <c r="BI14" i="50"/>
  <c r="BH14" i="50"/>
  <c r="BG14" i="50"/>
  <c r="BF14" i="50"/>
  <c r="BE14" i="50"/>
  <c r="BD14" i="50"/>
  <c r="BC14" i="50"/>
  <c r="BB14" i="50"/>
  <c r="BA14" i="50"/>
  <c r="AZ14" i="50"/>
  <c r="AV14" i="50"/>
  <c r="AU14" i="50"/>
  <c r="AT14" i="50"/>
  <c r="AS14" i="50"/>
  <c r="AR14" i="50"/>
  <c r="AQ14" i="50"/>
  <c r="AP14" i="50"/>
  <c r="AO14" i="50"/>
  <c r="AN14" i="50"/>
  <c r="AL14" i="50"/>
  <c r="AK14" i="50"/>
  <c r="AJ14" i="50"/>
  <c r="AI14" i="50"/>
  <c r="AH14" i="50"/>
  <c r="AG14" i="50"/>
  <c r="AF14" i="50"/>
  <c r="AD14" i="50"/>
  <c r="AC14" i="50"/>
  <c r="AA14" i="50"/>
  <c r="Z14" i="50"/>
  <c r="X14" i="50"/>
  <c r="W14" i="50"/>
  <c r="U14" i="50"/>
  <c r="T14" i="50"/>
  <c r="R14" i="50"/>
  <c r="Q14" i="50"/>
  <c r="O14" i="50"/>
  <c r="N14" i="50"/>
  <c r="D14" i="50"/>
  <c r="C14" i="50"/>
  <c r="CO13" i="50"/>
  <c r="CN13" i="50"/>
  <c r="BZ13" i="50"/>
  <c r="AX13" i="50"/>
  <c r="AW13" i="50"/>
  <c r="CA13" i="50"/>
  <c r="L13" i="50"/>
  <c r="K13" i="50"/>
  <c r="I13" i="50"/>
  <c r="H13" i="50"/>
  <c r="CO12" i="50"/>
  <c r="CN12" i="50"/>
  <c r="BZ12" i="50"/>
  <c r="AX12" i="50"/>
  <c r="AW12" i="50"/>
  <c r="CA12" i="50"/>
  <c r="K12" i="50"/>
  <c r="I12" i="50"/>
  <c r="H12" i="50"/>
  <c r="CO11" i="50"/>
  <c r="CN11" i="50"/>
  <c r="BZ11" i="50"/>
  <c r="AX11" i="50"/>
  <c r="AW11" i="50"/>
  <c r="L11" i="50"/>
  <c r="K11" i="50"/>
  <c r="I11" i="50"/>
  <c r="H11" i="50"/>
  <c r="M13" i="50" l="1"/>
  <c r="S14" i="50"/>
  <c r="Y14" i="50"/>
  <c r="AE14" i="50"/>
  <c r="J12" i="50"/>
  <c r="J13" i="50"/>
  <c r="P14" i="50"/>
  <c r="V14" i="50"/>
  <c r="AB14" i="50"/>
  <c r="J11" i="50"/>
  <c r="AY11" i="50"/>
  <c r="AY12" i="50"/>
  <c r="M11" i="50"/>
  <c r="M12" i="50"/>
  <c r="AY13" i="50"/>
  <c r="F13" i="50"/>
  <c r="E12" i="50"/>
  <c r="CO14" i="50"/>
  <c r="AX14" i="50"/>
  <c r="AW14" i="50"/>
  <c r="H14" i="50"/>
  <c r="L14" i="50"/>
  <c r="E13" i="50"/>
  <c r="F12" i="50"/>
  <c r="I14" i="50"/>
  <c r="E11" i="50"/>
  <c r="BZ14" i="50"/>
  <c r="CN14" i="50"/>
  <c r="CA11" i="50"/>
  <c r="F11" i="50" s="1"/>
  <c r="AM14" i="50"/>
  <c r="K14" i="50"/>
  <c r="AY14" i="50" l="1"/>
  <c r="J14" i="50"/>
  <c r="M14" i="50"/>
  <c r="G11" i="50"/>
  <c r="G12" i="50"/>
  <c r="G13" i="50"/>
  <c r="E14" i="50"/>
  <c r="CA14" i="50"/>
  <c r="F14" i="50" l="1"/>
  <c r="G14" i="50" s="1"/>
</calcChain>
</file>

<file path=xl/sharedStrings.xml><?xml version="1.0" encoding="utf-8"?>
<sst xmlns="http://schemas.openxmlformats.org/spreadsheetml/2006/main" count="119" uniqueCount="62">
  <si>
    <t>ՀԱՇՎԵՏՎՈՒԹՅՈՒՆ</t>
  </si>
  <si>
    <t>հազար դրամ</t>
  </si>
  <si>
    <t>Հ/Հ</t>
  </si>
  <si>
    <t>Համայնքի անվանումը</t>
  </si>
  <si>
    <t>Վարչական  բյուջեի տարեսկզբի մնացորդ</t>
  </si>
  <si>
    <t>Ֆոնդային բյուջեի տարեսկզբի մնացորդ</t>
  </si>
  <si>
    <t>տող 1000ԸՆԴԱՄԵՆԸ  ԵԿԱՄՈՒՏՆԵՐ     (տող 1100 + տող 1200+տող 1300)</t>
  </si>
  <si>
    <t>Վ Ա Ր Չ Ա Կ Ա Ն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</si>
  <si>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</si>
  <si>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</si>
  <si>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</si>
  <si>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</si>
  <si>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</si>
  <si>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</si>
  <si>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</si>
  <si>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</si>
  <si>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</si>
  <si>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</si>
  <si>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</si>
  <si>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</si>
  <si>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</si>
  <si>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</si>
  <si>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</si>
  <si>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</si>
  <si>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</si>
  <si>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</si>
  <si>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</si>
  <si>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</si>
  <si>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</si>
  <si>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</si>
  <si>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</si>
  <si>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</si>
  <si>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</si>
  <si>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</si>
  <si>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տեղական վճարներ</t>
  </si>
  <si>
    <t>այդ թվում    Աղբահանության վճար</t>
  </si>
  <si>
    <t xml:space="preserve">ծրագիր տարեկան </t>
  </si>
  <si>
    <t xml:space="preserve">ծրագիր    տարեկան </t>
  </si>
  <si>
    <t>Իջևան</t>
  </si>
  <si>
    <t>Ընդամենը</t>
  </si>
  <si>
    <t>Դիլիջան</t>
  </si>
  <si>
    <t>Բերդ</t>
  </si>
  <si>
    <t>Նոյեմբերյան</t>
  </si>
  <si>
    <t>Ընդամենը գույքային հարկեր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</si>
  <si>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</si>
  <si>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Անշարժ գույքի միասնական հարկ</t>
  </si>
  <si>
    <r>
      <t xml:space="preserve"> </t>
    </r>
    <r>
      <rPr>
        <b/>
        <sz val="7"/>
        <rFont val="GHEA Grapalat"/>
        <family val="3"/>
      </rPr>
      <t xml:space="preserve">տող 1220+1240     </t>
    </r>
    <r>
      <rPr>
        <sz val="7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</si>
  <si>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7"/>
        <rFont val="GHEA Grapalat"/>
        <family val="3"/>
      </rPr>
      <t xml:space="preserve"> տող 1381+տող 1382</t>
    </r>
    <r>
      <rPr>
        <sz val="7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</si>
  <si>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7"/>
        <rFont val="GHEA Grapalat"/>
        <family val="3"/>
      </rPr>
      <t xml:space="preserve">տող 1391+1393   </t>
    </r>
    <r>
      <rPr>
        <sz val="7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</si>
  <si>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t>Հաշվետու ժամանակաշրջան</t>
  </si>
  <si>
    <t xml:space="preserve"> ծրագիր տարեկան </t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</si>
  <si>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</si>
  <si>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t>կատ. %-ը տար.նկատմ.</t>
  </si>
  <si>
    <t xml:space="preserve">տող 1130. Տեղական տուրքեր
</t>
  </si>
  <si>
    <r>
      <rPr>
        <b/>
        <sz val="8"/>
        <rFont val="GHEA Grapalat"/>
        <family val="3"/>
      </rPr>
      <t xml:space="preserve"> տող 1352</t>
    </r>
    <r>
      <rPr>
        <sz val="8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</si>
  <si>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rPr>
        <b/>
        <sz val="8"/>
        <rFont val="GHEA Grapalat"/>
        <family val="3"/>
      </rPr>
      <t>տող 1392</t>
    </r>
    <r>
      <rPr>
        <sz val="8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</si>
  <si>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տող 1140. Համայնքի բյուջե վճարվող պետական տուրքեր
(տող 1141 + տող 1142)</t>
  </si>
  <si>
    <t>տող 1112 Հողի հարկ համայնքների վարչական տարածքներում գտնվող հողի համար</t>
  </si>
  <si>
    <r>
      <t>տող 1120    1.2 Գույքային հարկեր     այլ գույքից այդ թվում`       Գույքահարկ փոխադրամիջոցների համար</t>
    </r>
    <r>
      <rPr>
        <sz val="10"/>
        <rFont val="Arial Armenian"/>
        <family val="2"/>
      </rPr>
      <t/>
    </r>
  </si>
  <si>
    <r>
      <t xml:space="preserve"> ՀՀ ՏԱՎՈւՇԻ ՄԱՐԶԻ ՀԱՄԱՅՆՔՆԵՐԻ ԲՅՈՒՋԵՏԱՅԻՆ ԵԿԱՄՈՒՏՆԵՐԻ ՎԵՐԱԲԵՐՅԱԼ (աճողական) 2023թ. նոյեմբերի 1-ի դրությամբ</t>
    </r>
    <r>
      <rPr>
        <b/>
        <sz val="10"/>
        <rFont val="GHEA Grapalat"/>
        <family val="3"/>
      </rPr>
      <t xml:space="preserve">       </t>
    </r>
  </si>
  <si>
    <r>
      <rPr>
        <b/>
        <sz val="7"/>
        <rFont val="GHEA Grapalat"/>
        <family val="3"/>
      </rPr>
      <t xml:space="preserve"> տող 1342</t>
    </r>
    <r>
      <rPr>
        <sz val="7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</si>
  <si>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փաստացի 10 ամիս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</si>
</sst>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9"/>
      <name val="Arial Armenian"/>
      <family val="2"/>
    </font>
    <font>
      <sz val="7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12"/>
      <name val="Times Armenian"/>
      <family val="1"/>
    </font>
    <font>
      <sz val="10"/>
      <color rgb="FFFF0000"/>
      <name val="GHEA Grapalat"/>
      <family val="3"/>
    </font>
    <font>
      <sz val="7"/>
      <color rgb="FFFF0000"/>
      <name val="GHEA Grapalat"/>
      <family val="3"/>
    </font>
    <font>
      <sz val="8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3" fillId="0" borderId="0"/>
  </cellStyleXfs>
  <cellXfs count="120">
    <xf numFmtId="0" fontId="0" fillId="0" borderId="0" xfId="0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10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Protection="1"/>
    <xf numFmtId="0" fontId="8" fillId="0" borderId="0" xfId="0" applyFont="1" applyFill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Alignment="1" applyProtection="1">
      <alignment horizontal="center" vertical="center" wrapText="1"/>
      <protection locked="0"/>
    </xf>
    <xf numFmtId="4" fontId="10" fillId="3" borderId="6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164" fontId="4" fillId="5" borderId="10" xfId="0" applyNumberFormat="1" applyFont="1" applyFill="1" applyBorder="1" applyAlignment="1">
      <alignment horizontal="center" vertical="center"/>
    </xf>
    <xf numFmtId="164" fontId="8" fillId="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left" vertical="center"/>
    </xf>
    <xf numFmtId="165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4" fontId="12" fillId="0" borderId="6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textRotation="90" wrapText="1"/>
    </xf>
    <xf numFmtId="0" fontId="8" fillId="0" borderId="7" xfId="0" applyFont="1" applyFill="1" applyBorder="1" applyAlignment="1" applyProtection="1">
      <alignment horizontal="center" vertical="center" textRotation="90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9" fillId="2" borderId="4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3" xfId="0" applyNumberFormat="1" applyFont="1" applyFill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" fontId="9" fillId="2" borderId="14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4" fontId="10" fillId="3" borderId="11" xfId="0" applyNumberFormat="1" applyFont="1" applyFill="1" applyBorder="1" applyAlignment="1" applyProtection="1">
      <alignment horizontal="center" vertical="center" wrapText="1"/>
    </xf>
    <xf numFmtId="4" fontId="10" fillId="3" borderId="6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4" fontId="10" fillId="4" borderId="11" xfId="0" applyNumberFormat="1" applyFont="1" applyFill="1" applyBorder="1" applyAlignment="1" applyProtection="1">
      <alignment horizontal="center" vertical="center" wrapText="1"/>
    </xf>
    <xf numFmtId="4" fontId="10" fillId="4" borderId="6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</cellXfs>
  <cellStyles count="4">
    <cellStyle name="Normal 12 5" xfId="3"/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62"/>
  <sheetViews>
    <sheetView tabSelected="1" zoomScaleNormal="100" workbookViewId="0">
      <selection activeCell="L9" sqref="L9"/>
    </sheetView>
  </sheetViews>
  <sheetFormatPr defaultColWidth="9" defaultRowHeight="13.5" x14ac:dyDescent="0.25"/>
  <cols>
    <col min="1" max="1" width="4.28515625" style="28" bestFit="1" customWidth="1"/>
    <col min="2" max="2" width="11.42578125" style="28" customWidth="1"/>
    <col min="3" max="3" width="7" style="29" customWidth="1"/>
    <col min="4" max="4" width="7.85546875" style="29" customWidth="1"/>
    <col min="5" max="5" width="9.7109375" style="28" bestFit="1" customWidth="1"/>
    <col min="6" max="6" width="10" style="28" bestFit="1" customWidth="1"/>
    <col min="7" max="7" width="5.7109375" style="28" bestFit="1" customWidth="1"/>
    <col min="8" max="8" width="9.140625" style="28" bestFit="1" customWidth="1"/>
    <col min="9" max="9" width="9" style="28" bestFit="1" customWidth="1"/>
    <col min="10" max="10" width="5.7109375" style="28" bestFit="1" customWidth="1"/>
    <col min="11" max="11" width="8.28515625" style="28" bestFit="1" customWidth="1"/>
    <col min="12" max="12" width="7.85546875" style="28" bestFit="1" customWidth="1"/>
    <col min="13" max="13" width="5.7109375" style="28" bestFit="1" customWidth="1"/>
    <col min="14" max="14" width="7.42578125" style="28" bestFit="1" customWidth="1"/>
    <col min="15" max="15" width="8.140625" style="28" bestFit="1" customWidth="1"/>
    <col min="16" max="16" width="5.7109375" style="28" bestFit="1" customWidth="1"/>
    <col min="17" max="17" width="7.42578125" style="28" bestFit="1" customWidth="1"/>
    <col min="18" max="18" width="8.140625" style="28" customWidth="1"/>
    <col min="19" max="19" width="5.140625" style="28" customWidth="1"/>
    <col min="20" max="20" width="8.28515625" style="28" bestFit="1" customWidth="1"/>
    <col min="21" max="21" width="8.140625" style="28" bestFit="1" customWidth="1"/>
    <col min="22" max="22" width="5.7109375" style="28" bestFit="1" customWidth="1"/>
    <col min="23" max="23" width="8.28515625" style="28" bestFit="1" customWidth="1"/>
    <col min="24" max="24" width="8.7109375" style="28" customWidth="1"/>
    <col min="25" max="25" width="6.42578125" style="28" customWidth="1"/>
    <col min="26" max="26" width="8.28515625" style="28" bestFit="1" customWidth="1"/>
    <col min="27" max="27" width="8.140625" style="28" bestFit="1" customWidth="1"/>
    <col min="28" max="28" width="7" style="28" bestFit="1" customWidth="1"/>
    <col min="29" max="29" width="8.28515625" style="28" bestFit="1" customWidth="1"/>
    <col min="30" max="30" width="8.140625" style="28" bestFit="1" customWidth="1"/>
    <col min="31" max="31" width="6.140625" style="28" customWidth="1"/>
    <col min="32" max="32" width="8.28515625" style="28" hidden="1" customWidth="1"/>
    <col min="33" max="34" width="3.42578125" style="28" hidden="1" customWidth="1"/>
    <col min="35" max="35" width="7.42578125" style="28" hidden="1" customWidth="1"/>
    <col min="36" max="37" width="3.42578125" style="28" hidden="1" customWidth="1"/>
    <col min="38" max="38" width="9.7109375" style="28" bestFit="1" customWidth="1"/>
    <col min="39" max="39" width="9.28515625" style="28" customWidth="1"/>
    <col min="40" max="40" width="8.28515625" style="28" hidden="1" customWidth="1"/>
    <col min="41" max="42" width="3.42578125" style="28" hidden="1" customWidth="1"/>
    <col min="43" max="43" width="7.5703125" style="28" bestFit="1" customWidth="1"/>
    <col min="44" max="44" width="7.85546875" style="28" customWidth="1"/>
    <col min="45" max="45" width="8.28515625" style="28" hidden="1" customWidth="1"/>
    <col min="46" max="46" width="11.85546875" style="28" hidden="1" customWidth="1"/>
    <col min="47" max="47" width="8.28515625" style="28" hidden="1" customWidth="1"/>
    <col min="48" max="48" width="11.85546875" style="28" hidden="1" customWidth="1"/>
    <col min="49" max="49" width="10.42578125" style="28" customWidth="1"/>
    <col min="50" max="50" width="11.28515625" style="28" customWidth="1"/>
    <col min="51" max="51" width="6.85546875" style="28" customWidth="1"/>
    <col min="52" max="52" width="9.5703125" style="28" customWidth="1"/>
    <col min="53" max="55" width="9.140625" style="28" customWidth="1"/>
    <col min="56" max="56" width="8" style="28" customWidth="1"/>
    <col min="57" max="57" width="7.7109375" style="28" customWidth="1"/>
    <col min="58" max="58" width="9" style="28" customWidth="1"/>
    <col min="59" max="59" width="9.5703125" style="28" customWidth="1"/>
    <col min="60" max="60" width="0.140625" style="28" hidden="1" customWidth="1"/>
    <col min="61" max="61" width="8.28515625" style="28" hidden="1" customWidth="1"/>
    <col min="62" max="62" width="8.85546875" style="30" customWidth="1"/>
    <col min="63" max="63" width="9.85546875" style="30" customWidth="1"/>
    <col min="64" max="64" width="8.28515625" style="30" hidden="1" customWidth="1"/>
    <col min="65" max="65" width="11.140625" style="30" hidden="1" customWidth="1"/>
    <col min="66" max="66" width="11.7109375" style="28" customWidth="1"/>
    <col min="67" max="67" width="10.42578125" style="28" customWidth="1"/>
    <col min="68" max="68" width="9.7109375" style="30" customWidth="1"/>
    <col min="69" max="69" width="9" style="30" customWidth="1"/>
    <col min="70" max="70" width="9.5703125" style="30" customWidth="1"/>
    <col min="71" max="71" width="9.28515625" style="30" customWidth="1"/>
    <col min="72" max="72" width="9" style="30" customWidth="1"/>
    <col min="73" max="73" width="8.85546875" style="30" customWidth="1"/>
    <col min="74" max="74" width="8.28515625" style="30" hidden="1" customWidth="1"/>
    <col min="75" max="75" width="6.28515625" style="30" customWidth="1"/>
    <col min="76" max="76" width="11" style="30" customWidth="1"/>
    <col min="77" max="77" width="10.28515625" style="30" customWidth="1"/>
    <col min="78" max="78" width="10.7109375" style="28" customWidth="1"/>
    <col min="79" max="79" width="10.42578125" style="28" customWidth="1"/>
    <col min="80" max="80" width="13.28515625" style="30" hidden="1" customWidth="1"/>
    <col min="81" max="81" width="7.5703125" style="30" hidden="1" customWidth="1"/>
    <col min="82" max="82" width="11.42578125" style="30" customWidth="1"/>
    <col min="83" max="83" width="9.7109375" style="30" customWidth="1"/>
    <col min="84" max="84" width="5.5703125" style="30" hidden="1" customWidth="1"/>
    <col min="85" max="85" width="7.5703125" style="30" hidden="1" customWidth="1"/>
    <col min="86" max="86" width="10.140625" style="30" customWidth="1"/>
    <col min="87" max="87" width="11.5703125" style="30" customWidth="1"/>
    <col min="88" max="88" width="4.42578125" style="30" hidden="1" customWidth="1"/>
    <col min="89" max="89" width="7.5703125" style="30" hidden="1" customWidth="1"/>
    <col min="90" max="90" width="10" style="30" customWidth="1"/>
    <col min="91" max="91" width="10.140625" style="30" customWidth="1"/>
    <col min="92" max="92" width="11.85546875" style="30" customWidth="1"/>
    <col min="93" max="93" width="10.7109375" style="30" bestFit="1" customWidth="1"/>
    <col min="94" max="16384" width="9" style="28"/>
  </cols>
  <sheetData>
    <row r="1" spans="1:93" ht="9" customHeight="1" x14ac:dyDescent="0.25"/>
    <row r="2" spans="1:93" s="5" customFormat="1" ht="15.75" customHeight="1" x14ac:dyDescent="0.25"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26"/>
      <c r="S2" s="26"/>
      <c r="T2" s="26"/>
      <c r="U2" s="26"/>
      <c r="V2" s="26"/>
      <c r="W2" s="26"/>
      <c r="X2" s="26"/>
      <c r="Y2" s="26"/>
      <c r="Z2" s="6"/>
      <c r="AA2" s="6"/>
      <c r="AB2" s="6"/>
      <c r="AC2" s="6"/>
      <c r="AD2" s="6"/>
      <c r="AE2" s="6"/>
      <c r="AF2" s="6"/>
      <c r="AG2" s="6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8"/>
      <c r="BK2" s="8"/>
      <c r="BL2" s="8"/>
      <c r="BM2" s="8"/>
      <c r="BN2" s="7"/>
      <c r="BO2" s="7"/>
      <c r="BP2" s="8"/>
      <c r="BQ2" s="8"/>
      <c r="BR2" s="8"/>
      <c r="BS2" s="8"/>
      <c r="BT2" s="8"/>
      <c r="BU2" s="8"/>
      <c r="BV2" s="8"/>
      <c r="BW2" s="8"/>
      <c r="BX2" s="8"/>
      <c r="BY2" s="8"/>
      <c r="BZ2" s="7"/>
      <c r="CA2" s="7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3"/>
      <c r="CO2" s="3"/>
    </row>
    <row r="3" spans="1:93" s="9" customFormat="1" ht="27" customHeight="1" x14ac:dyDescent="0.25">
      <c r="B3" s="43" t="s">
        <v>59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BJ3" s="10"/>
      <c r="BK3" s="10"/>
      <c r="BL3" s="10"/>
      <c r="BM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</row>
    <row r="4" spans="1:93" s="5" customFormat="1" ht="13.5" customHeight="1" x14ac:dyDescent="0.25">
      <c r="C4" s="1"/>
      <c r="D4" s="2"/>
      <c r="E4" s="27"/>
      <c r="F4" s="27"/>
      <c r="G4" s="27"/>
      <c r="H4" s="27"/>
      <c r="I4" s="27"/>
      <c r="J4" s="11"/>
      <c r="K4" s="11"/>
      <c r="P4" s="23"/>
      <c r="Q4" s="45" t="s">
        <v>1</v>
      </c>
      <c r="R4" s="45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BJ4" s="3"/>
      <c r="BK4" s="3"/>
      <c r="BL4" s="3"/>
      <c r="BM4" s="3"/>
      <c r="BP4" s="3"/>
      <c r="BQ4" s="3"/>
      <c r="BR4" s="3"/>
      <c r="BS4" s="3"/>
      <c r="BT4" s="3"/>
      <c r="BU4" s="3"/>
      <c r="BV4" s="3"/>
      <c r="BW4" s="3"/>
      <c r="BX4" s="3"/>
      <c r="BY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</row>
    <row r="5" spans="1:93" s="12" customFormat="1" ht="23.25" customHeight="1" x14ac:dyDescent="0.25">
      <c r="A5" s="67" t="s">
        <v>2</v>
      </c>
      <c r="B5" s="67" t="s">
        <v>3</v>
      </c>
      <c r="C5" s="69" t="s">
        <v>4</v>
      </c>
      <c r="D5" s="69" t="s">
        <v>5</v>
      </c>
      <c r="E5" s="71" t="s">
        <v>6</v>
      </c>
      <c r="F5" s="72"/>
      <c r="G5" s="73"/>
      <c r="H5" s="80" t="s">
        <v>44</v>
      </c>
      <c r="I5" s="81"/>
      <c r="J5" s="82"/>
      <c r="K5" s="89" t="s">
        <v>7</v>
      </c>
      <c r="L5" s="90"/>
      <c r="M5" s="90"/>
      <c r="N5" s="89" t="s">
        <v>7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89" t="s">
        <v>7</v>
      </c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22"/>
      <c r="AT5" s="22"/>
      <c r="AU5" s="22"/>
      <c r="AV5" s="22"/>
      <c r="AW5" s="89" t="s">
        <v>7</v>
      </c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 t="s">
        <v>7</v>
      </c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109" t="s">
        <v>8</v>
      </c>
      <c r="CA5" s="109"/>
      <c r="CB5" s="110" t="s">
        <v>9</v>
      </c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03" t="s">
        <v>10</v>
      </c>
      <c r="CO5" s="103"/>
    </row>
    <row r="6" spans="1:93" s="12" customFormat="1" ht="51" customHeight="1" x14ac:dyDescent="0.25">
      <c r="A6" s="68"/>
      <c r="B6" s="68"/>
      <c r="C6" s="70"/>
      <c r="D6" s="70"/>
      <c r="E6" s="74"/>
      <c r="F6" s="75"/>
      <c r="G6" s="76"/>
      <c r="H6" s="83"/>
      <c r="I6" s="84"/>
      <c r="J6" s="85"/>
      <c r="K6" s="104" t="s">
        <v>11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5" t="s">
        <v>12</v>
      </c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91" t="s">
        <v>13</v>
      </c>
      <c r="AV6" s="92"/>
      <c r="AW6" s="107" t="s">
        <v>14</v>
      </c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8" t="s">
        <v>15</v>
      </c>
      <c r="BI6" s="108"/>
      <c r="BJ6" s="108"/>
      <c r="BK6" s="108"/>
      <c r="BL6" s="108"/>
      <c r="BM6" s="108"/>
      <c r="BN6" s="105" t="s">
        <v>16</v>
      </c>
      <c r="BO6" s="106"/>
      <c r="BP6" s="106"/>
      <c r="BQ6" s="106"/>
      <c r="BR6" s="106"/>
      <c r="BS6" s="106"/>
      <c r="BT6" s="66" t="s">
        <v>17</v>
      </c>
      <c r="BU6" s="66"/>
      <c r="BV6" s="108" t="s">
        <v>18</v>
      </c>
      <c r="BW6" s="108"/>
      <c r="BX6" s="91" t="s">
        <v>19</v>
      </c>
      <c r="BY6" s="92"/>
      <c r="BZ6" s="109"/>
      <c r="CA6" s="109"/>
      <c r="CB6" s="46" t="s">
        <v>46</v>
      </c>
      <c r="CC6" s="47"/>
      <c r="CD6" s="47"/>
      <c r="CE6" s="48"/>
      <c r="CF6" s="46" t="s">
        <v>20</v>
      </c>
      <c r="CG6" s="47"/>
      <c r="CH6" s="46" t="s">
        <v>47</v>
      </c>
      <c r="CI6" s="47"/>
      <c r="CJ6" s="42"/>
      <c r="CK6" s="42"/>
      <c r="CL6" s="66" t="s">
        <v>55</v>
      </c>
      <c r="CM6" s="66"/>
      <c r="CN6" s="103"/>
      <c r="CO6" s="103"/>
    </row>
    <row r="7" spans="1:93" s="12" customFormat="1" ht="111" customHeight="1" x14ac:dyDescent="0.25">
      <c r="A7" s="68"/>
      <c r="B7" s="68"/>
      <c r="C7" s="70"/>
      <c r="D7" s="70"/>
      <c r="E7" s="77"/>
      <c r="F7" s="78"/>
      <c r="G7" s="79"/>
      <c r="H7" s="86"/>
      <c r="I7" s="87"/>
      <c r="J7" s="88"/>
      <c r="K7" s="100" t="s">
        <v>43</v>
      </c>
      <c r="L7" s="101"/>
      <c r="M7" s="102"/>
      <c r="N7" s="52" t="s">
        <v>21</v>
      </c>
      <c r="O7" s="53"/>
      <c r="P7" s="54"/>
      <c r="Q7" s="52" t="s">
        <v>57</v>
      </c>
      <c r="R7" s="53"/>
      <c r="S7" s="54"/>
      <c r="T7" s="52" t="s">
        <v>45</v>
      </c>
      <c r="U7" s="53"/>
      <c r="V7" s="54"/>
      <c r="W7" s="52" t="s">
        <v>58</v>
      </c>
      <c r="X7" s="53"/>
      <c r="Y7" s="54"/>
      <c r="Z7" s="55" t="s">
        <v>53</v>
      </c>
      <c r="AA7" s="56"/>
      <c r="AB7" s="57"/>
      <c r="AC7" s="55" t="s">
        <v>56</v>
      </c>
      <c r="AD7" s="56"/>
      <c r="AE7" s="57"/>
      <c r="AF7" s="52" t="s">
        <v>22</v>
      </c>
      <c r="AG7" s="53"/>
      <c r="AH7" s="54"/>
      <c r="AI7" s="58" t="s">
        <v>23</v>
      </c>
      <c r="AJ7" s="59"/>
      <c r="AK7" s="60"/>
      <c r="AL7" s="61" t="s">
        <v>24</v>
      </c>
      <c r="AM7" s="62"/>
      <c r="AN7" s="63" t="s">
        <v>25</v>
      </c>
      <c r="AO7" s="64"/>
      <c r="AP7" s="65"/>
      <c r="AQ7" s="63" t="s">
        <v>26</v>
      </c>
      <c r="AR7" s="64"/>
      <c r="AS7" s="63" t="s">
        <v>27</v>
      </c>
      <c r="AT7" s="64"/>
      <c r="AU7" s="93"/>
      <c r="AV7" s="94"/>
      <c r="AW7" s="95" t="s">
        <v>28</v>
      </c>
      <c r="AX7" s="96"/>
      <c r="AY7" s="97"/>
      <c r="AZ7" s="98" t="s">
        <v>29</v>
      </c>
      <c r="BA7" s="99"/>
      <c r="BB7" s="98" t="s">
        <v>30</v>
      </c>
      <c r="BC7" s="99"/>
      <c r="BD7" s="116" t="s">
        <v>31</v>
      </c>
      <c r="BE7" s="117"/>
      <c r="BF7" s="98" t="s">
        <v>32</v>
      </c>
      <c r="BG7" s="99"/>
      <c r="BH7" s="98" t="s">
        <v>51</v>
      </c>
      <c r="BI7" s="99"/>
      <c r="BJ7" s="116" t="s">
        <v>60</v>
      </c>
      <c r="BK7" s="117"/>
      <c r="BL7" s="116" t="s">
        <v>33</v>
      </c>
      <c r="BM7" s="117"/>
      <c r="BN7" s="118" t="s">
        <v>34</v>
      </c>
      <c r="BO7" s="119"/>
      <c r="BP7" s="98" t="s">
        <v>35</v>
      </c>
      <c r="BQ7" s="99"/>
      <c r="BR7" s="98" t="s">
        <v>54</v>
      </c>
      <c r="BS7" s="99"/>
      <c r="BT7" s="66"/>
      <c r="BU7" s="66"/>
      <c r="BV7" s="108"/>
      <c r="BW7" s="108"/>
      <c r="BX7" s="93"/>
      <c r="BY7" s="94"/>
      <c r="BZ7" s="109"/>
      <c r="CA7" s="109"/>
      <c r="CB7" s="49"/>
      <c r="CC7" s="50"/>
      <c r="CD7" s="50"/>
      <c r="CE7" s="51"/>
      <c r="CF7" s="49"/>
      <c r="CG7" s="50"/>
      <c r="CH7" s="49"/>
      <c r="CI7" s="50"/>
      <c r="CJ7" s="116" t="s">
        <v>48</v>
      </c>
      <c r="CK7" s="117"/>
      <c r="CL7" s="66"/>
      <c r="CM7" s="66"/>
      <c r="CN7" s="103"/>
      <c r="CO7" s="103"/>
    </row>
    <row r="8" spans="1:93" s="13" customFormat="1" ht="61.5" customHeight="1" x14ac:dyDescent="0.25">
      <c r="A8" s="68"/>
      <c r="B8" s="68"/>
      <c r="C8" s="70"/>
      <c r="D8" s="70"/>
      <c r="E8" s="38" t="s">
        <v>36</v>
      </c>
      <c r="F8" s="40" t="s">
        <v>61</v>
      </c>
      <c r="G8" s="41" t="s">
        <v>52</v>
      </c>
      <c r="H8" s="38" t="s">
        <v>36</v>
      </c>
      <c r="I8" s="40" t="str">
        <f>F8</f>
        <v>փաստացի 10 ամիս</v>
      </c>
      <c r="J8" s="41" t="s">
        <v>52</v>
      </c>
      <c r="K8" s="38" t="s">
        <v>50</v>
      </c>
      <c r="L8" s="40" t="str">
        <f>F8</f>
        <v>փաստացի 10 ամիս</v>
      </c>
      <c r="M8" s="41" t="s">
        <v>52</v>
      </c>
      <c r="N8" s="38" t="s">
        <v>36</v>
      </c>
      <c r="O8" s="40" t="str">
        <f>F8</f>
        <v>փաստացի 10 ամիս</v>
      </c>
      <c r="P8" s="41" t="s">
        <v>52</v>
      </c>
      <c r="Q8" s="38" t="s">
        <v>36</v>
      </c>
      <c r="R8" s="40" t="str">
        <f>F8</f>
        <v>փաստացի 10 ամիս</v>
      </c>
      <c r="S8" s="41" t="s">
        <v>52</v>
      </c>
      <c r="T8" s="38" t="s">
        <v>36</v>
      </c>
      <c r="U8" s="40" t="str">
        <f>F8</f>
        <v>փաստացի 10 ամիս</v>
      </c>
      <c r="V8" s="41" t="s">
        <v>52</v>
      </c>
      <c r="W8" s="38" t="s">
        <v>36</v>
      </c>
      <c r="X8" s="40" t="str">
        <f>F8</f>
        <v>փաստացի 10 ամիս</v>
      </c>
      <c r="Y8" s="41" t="s">
        <v>52</v>
      </c>
      <c r="Z8" s="38" t="s">
        <v>36</v>
      </c>
      <c r="AA8" s="40" t="str">
        <f>F8</f>
        <v>փաստացի 10 ամիս</v>
      </c>
      <c r="AB8" s="41" t="s">
        <v>52</v>
      </c>
      <c r="AC8" s="38" t="s">
        <v>50</v>
      </c>
      <c r="AD8" s="40" t="str">
        <f>F8</f>
        <v>փաստացի 10 ամիս</v>
      </c>
      <c r="AE8" s="41" t="s">
        <v>52</v>
      </c>
      <c r="AF8" s="38" t="s">
        <v>37</v>
      </c>
      <c r="AG8" s="112" t="s">
        <v>49</v>
      </c>
      <c r="AH8" s="113"/>
      <c r="AI8" s="38" t="s">
        <v>37</v>
      </c>
      <c r="AJ8" s="112" t="s">
        <v>49</v>
      </c>
      <c r="AK8" s="113"/>
      <c r="AL8" s="38" t="s">
        <v>36</v>
      </c>
      <c r="AM8" s="38" t="str">
        <f>F8</f>
        <v>փաստացի 10 ամիս</v>
      </c>
      <c r="AN8" s="38" t="s">
        <v>37</v>
      </c>
      <c r="AO8" s="112" t="s">
        <v>49</v>
      </c>
      <c r="AP8" s="113"/>
      <c r="AQ8" s="38" t="s">
        <v>36</v>
      </c>
      <c r="AR8" s="38" t="str">
        <f>F8</f>
        <v>փաստացի 10 ամիս</v>
      </c>
      <c r="AS8" s="38" t="s">
        <v>37</v>
      </c>
      <c r="AT8" s="38" t="s">
        <v>49</v>
      </c>
      <c r="AU8" s="38" t="s">
        <v>37</v>
      </c>
      <c r="AV8" s="38" t="s">
        <v>49</v>
      </c>
      <c r="AW8" s="38" t="s">
        <v>36</v>
      </c>
      <c r="AX8" s="40" t="str">
        <f>F8</f>
        <v>փաստացի 10 ամիս</v>
      </c>
      <c r="AY8" s="41" t="s">
        <v>52</v>
      </c>
      <c r="AZ8" s="38" t="s">
        <v>36</v>
      </c>
      <c r="BA8" s="38" t="str">
        <f>F8</f>
        <v>փաստացի 10 ամիս</v>
      </c>
      <c r="BB8" s="38" t="s">
        <v>36</v>
      </c>
      <c r="BC8" s="38" t="str">
        <f>F8</f>
        <v>փաստացի 10 ամիս</v>
      </c>
      <c r="BD8" s="38" t="s">
        <v>36</v>
      </c>
      <c r="BE8" s="38" t="str">
        <f>F8</f>
        <v>փաստացի 10 ամիս</v>
      </c>
      <c r="BF8" s="38" t="s">
        <v>36</v>
      </c>
      <c r="BG8" s="38" t="str">
        <f>F8</f>
        <v>փաստացի 10 ամիս</v>
      </c>
      <c r="BH8" s="38" t="s">
        <v>37</v>
      </c>
      <c r="BI8" s="38" t="s">
        <v>49</v>
      </c>
      <c r="BJ8" s="38" t="s">
        <v>36</v>
      </c>
      <c r="BK8" s="38" t="str">
        <f>F8</f>
        <v>փաստացի 10 ամիս</v>
      </c>
      <c r="BL8" s="38" t="s">
        <v>36</v>
      </c>
      <c r="BM8" s="38" t="s">
        <v>49</v>
      </c>
      <c r="BN8" s="38" t="s">
        <v>36</v>
      </c>
      <c r="BO8" s="38" t="str">
        <f>F8</f>
        <v>փաստացի 10 ամիս</v>
      </c>
      <c r="BP8" s="38" t="s">
        <v>36</v>
      </c>
      <c r="BQ8" s="38" t="str">
        <f>F8</f>
        <v>փաստացի 10 ամիս</v>
      </c>
      <c r="BR8" s="38" t="s">
        <v>36</v>
      </c>
      <c r="BS8" s="38" t="str">
        <f>F8</f>
        <v>փաստացի 10 ամիս</v>
      </c>
      <c r="BT8" s="38" t="s">
        <v>36</v>
      </c>
      <c r="BU8" s="38" t="str">
        <f>F8</f>
        <v>փաստացի 10 ամիս</v>
      </c>
      <c r="BV8" s="38" t="s">
        <v>36</v>
      </c>
      <c r="BW8" s="38" t="str">
        <f>F8</f>
        <v>փաստացի 10 ամիս</v>
      </c>
      <c r="BX8" s="38" t="s">
        <v>36</v>
      </c>
      <c r="BY8" s="38" t="str">
        <f>F8</f>
        <v>փաստացի 10 ամիս</v>
      </c>
      <c r="BZ8" s="38" t="s">
        <v>36</v>
      </c>
      <c r="CA8" s="38" t="str">
        <f>F8</f>
        <v>փաստացի 10 ամիս</v>
      </c>
      <c r="CB8" s="39" t="s">
        <v>37</v>
      </c>
      <c r="CC8" s="38" t="s">
        <v>49</v>
      </c>
      <c r="CD8" s="38" t="s">
        <v>36</v>
      </c>
      <c r="CE8" s="38" t="str">
        <f>F8</f>
        <v>փաստացի 10 ամիս</v>
      </c>
      <c r="CF8" s="39" t="s">
        <v>37</v>
      </c>
      <c r="CG8" s="38" t="s">
        <v>49</v>
      </c>
      <c r="CH8" s="38" t="s">
        <v>36</v>
      </c>
      <c r="CI8" s="38" t="str">
        <f>F8</f>
        <v>փաստացի 10 ամիս</v>
      </c>
      <c r="CJ8" s="39" t="s">
        <v>37</v>
      </c>
      <c r="CK8" s="38" t="s">
        <v>49</v>
      </c>
      <c r="CL8" s="38" t="s">
        <v>36</v>
      </c>
      <c r="CM8" s="38" t="str">
        <f>F8</f>
        <v>փաստացի 10 ամիս</v>
      </c>
      <c r="CN8" s="38" t="s">
        <v>36</v>
      </c>
      <c r="CO8" s="38" t="str">
        <f>F8</f>
        <v>փաստացի 10 ամիս</v>
      </c>
    </row>
    <row r="9" spans="1:93" s="4" customFormat="1" ht="16.5" customHeight="1" x14ac:dyDescent="0.25">
      <c r="A9" s="25"/>
      <c r="B9" s="25"/>
      <c r="C9" s="14">
        <v>1</v>
      </c>
      <c r="D9" s="15">
        <v>2</v>
      </c>
      <c r="E9" s="14">
        <v>3</v>
      </c>
      <c r="F9" s="15">
        <v>4</v>
      </c>
      <c r="G9" s="14">
        <v>5</v>
      </c>
      <c r="H9" s="15">
        <v>6</v>
      </c>
      <c r="I9" s="14">
        <v>7</v>
      </c>
      <c r="J9" s="15">
        <v>8</v>
      </c>
      <c r="K9" s="14">
        <v>9</v>
      </c>
      <c r="L9" s="15">
        <v>10</v>
      </c>
      <c r="M9" s="14">
        <v>11</v>
      </c>
      <c r="N9" s="15">
        <v>12</v>
      </c>
      <c r="O9" s="14">
        <v>13</v>
      </c>
      <c r="P9" s="15">
        <v>14</v>
      </c>
      <c r="Q9" s="14">
        <v>15</v>
      </c>
      <c r="R9" s="15">
        <v>16</v>
      </c>
      <c r="S9" s="14">
        <v>17</v>
      </c>
      <c r="T9" s="15">
        <v>18</v>
      </c>
      <c r="U9" s="14">
        <v>19</v>
      </c>
      <c r="V9" s="15">
        <v>20</v>
      </c>
      <c r="W9" s="14">
        <v>21</v>
      </c>
      <c r="X9" s="15">
        <v>22</v>
      </c>
      <c r="Y9" s="14">
        <v>23</v>
      </c>
      <c r="Z9" s="15">
        <v>24</v>
      </c>
      <c r="AA9" s="14">
        <v>25</v>
      </c>
      <c r="AB9" s="15">
        <v>26</v>
      </c>
      <c r="AC9" s="14">
        <v>27</v>
      </c>
      <c r="AD9" s="15">
        <v>28</v>
      </c>
      <c r="AE9" s="14">
        <v>29</v>
      </c>
      <c r="AF9" s="15">
        <v>30</v>
      </c>
      <c r="AG9" s="14">
        <v>31</v>
      </c>
      <c r="AH9" s="15">
        <v>32</v>
      </c>
      <c r="AI9" s="14">
        <v>33</v>
      </c>
      <c r="AJ9" s="15">
        <v>34</v>
      </c>
      <c r="AK9" s="14">
        <v>35</v>
      </c>
      <c r="AL9" s="15">
        <v>30</v>
      </c>
      <c r="AM9" s="14">
        <v>31</v>
      </c>
      <c r="AN9" s="15">
        <v>38</v>
      </c>
      <c r="AO9" s="14">
        <v>39</v>
      </c>
      <c r="AP9" s="15">
        <v>40</v>
      </c>
      <c r="AQ9" s="14">
        <v>32</v>
      </c>
      <c r="AR9" s="15">
        <v>33</v>
      </c>
      <c r="AS9" s="14">
        <v>43</v>
      </c>
      <c r="AT9" s="15">
        <v>44</v>
      </c>
      <c r="AU9" s="14">
        <v>45</v>
      </c>
      <c r="AV9" s="15">
        <v>46</v>
      </c>
      <c r="AW9" s="14">
        <v>34</v>
      </c>
      <c r="AX9" s="15">
        <v>35</v>
      </c>
      <c r="AY9" s="14">
        <v>36</v>
      </c>
      <c r="AZ9" s="15">
        <v>37</v>
      </c>
      <c r="BA9" s="14">
        <v>38</v>
      </c>
      <c r="BB9" s="15">
        <v>39</v>
      </c>
      <c r="BC9" s="14">
        <v>40</v>
      </c>
      <c r="BD9" s="15">
        <v>41</v>
      </c>
      <c r="BE9" s="14">
        <v>42</v>
      </c>
      <c r="BF9" s="15">
        <v>43</v>
      </c>
      <c r="BG9" s="14">
        <v>44</v>
      </c>
      <c r="BH9" s="15">
        <v>58</v>
      </c>
      <c r="BI9" s="14">
        <v>59</v>
      </c>
      <c r="BJ9" s="15">
        <v>45</v>
      </c>
      <c r="BK9" s="14">
        <v>46</v>
      </c>
      <c r="BL9" s="15">
        <v>62</v>
      </c>
      <c r="BM9" s="14">
        <v>63</v>
      </c>
      <c r="BN9" s="15">
        <v>47</v>
      </c>
      <c r="BO9" s="14">
        <v>48</v>
      </c>
      <c r="BP9" s="15">
        <v>49</v>
      </c>
      <c r="BQ9" s="14">
        <v>50</v>
      </c>
      <c r="BR9" s="15">
        <v>51</v>
      </c>
      <c r="BS9" s="14">
        <v>52</v>
      </c>
      <c r="BT9" s="15">
        <v>53</v>
      </c>
      <c r="BU9" s="14">
        <v>54</v>
      </c>
      <c r="BV9" s="15">
        <v>55</v>
      </c>
      <c r="BW9" s="14">
        <v>56</v>
      </c>
      <c r="BX9" s="15">
        <v>57</v>
      </c>
      <c r="BY9" s="14">
        <v>58</v>
      </c>
      <c r="BZ9" s="15">
        <v>59</v>
      </c>
      <c r="CA9" s="14">
        <v>60</v>
      </c>
      <c r="CB9" s="15">
        <v>78</v>
      </c>
      <c r="CC9" s="14">
        <v>79</v>
      </c>
      <c r="CD9" s="15">
        <v>61</v>
      </c>
      <c r="CE9" s="14">
        <v>62</v>
      </c>
      <c r="CF9" s="15">
        <v>82</v>
      </c>
      <c r="CG9" s="14">
        <v>83</v>
      </c>
      <c r="CH9" s="15">
        <v>63</v>
      </c>
      <c r="CI9" s="14">
        <v>64</v>
      </c>
      <c r="CJ9" s="15">
        <v>86</v>
      </c>
      <c r="CK9" s="14">
        <v>87</v>
      </c>
      <c r="CL9" s="15">
        <v>65</v>
      </c>
      <c r="CM9" s="14">
        <v>66</v>
      </c>
      <c r="CN9" s="15">
        <v>67</v>
      </c>
      <c r="CO9" s="14">
        <v>68</v>
      </c>
    </row>
    <row r="10" spans="1:93" s="21" customFormat="1" ht="24" customHeight="1" x14ac:dyDescent="0.25">
      <c r="A10" s="33">
        <v>1</v>
      </c>
      <c r="B10" s="19" t="s">
        <v>38</v>
      </c>
      <c r="C10" s="16">
        <v>3422.2</v>
      </c>
      <c r="D10" s="16">
        <v>94638.9</v>
      </c>
      <c r="E10" s="20">
        <f t="shared" ref="E10:F13" si="0">BZ10+CN10-CL10</f>
        <v>2630378.4000000004</v>
      </c>
      <c r="F10" s="20">
        <f t="shared" si="0"/>
        <v>2060602.5999999996</v>
      </c>
      <c r="G10" s="20">
        <f>F10/E10*100</f>
        <v>78.338637513142572</v>
      </c>
      <c r="H10" s="20">
        <f t="shared" ref="H10:I13" si="1">N10+Q10+T10+W10+Z10+AC10+AF10+AU10+AZ10+BB10+BD10+BF10+BH10+BL10+BN10+BR10+BT10+BX10</f>
        <v>577939.29999999993</v>
      </c>
      <c r="I10" s="20">
        <f t="shared" si="1"/>
        <v>446951</v>
      </c>
      <c r="J10" s="20">
        <f>I10/H10*100</f>
        <v>77.335284172576607</v>
      </c>
      <c r="K10" s="20">
        <f>N10+Q10+T10</f>
        <v>78413.7</v>
      </c>
      <c r="L10" s="20">
        <f>O10+R10+U10</f>
        <v>37256.300000000003</v>
      </c>
      <c r="M10" s="20">
        <f>L10/K10*100</f>
        <v>47.512488251415256</v>
      </c>
      <c r="N10" s="20">
        <v>3932.3</v>
      </c>
      <c r="O10" s="20">
        <v>7466.1</v>
      </c>
      <c r="P10" s="20">
        <f>O10/N10*100</f>
        <v>189.86598174096585</v>
      </c>
      <c r="Q10" s="37">
        <v>2300</v>
      </c>
      <c r="R10" s="37">
        <v>4430.3</v>
      </c>
      <c r="S10" s="20">
        <f>R10/Q10*100</f>
        <v>192.62173913043478</v>
      </c>
      <c r="T10" s="20">
        <v>72181.399999999994</v>
      </c>
      <c r="U10" s="20">
        <v>25359.9</v>
      </c>
      <c r="V10" s="20">
        <f>U10/T10*100</f>
        <v>35.133566264993483</v>
      </c>
      <c r="W10" s="24">
        <v>251463.5</v>
      </c>
      <c r="X10" s="20">
        <v>208600.5</v>
      </c>
      <c r="Y10" s="20">
        <f>X10/W10*100</f>
        <v>82.954583866048154</v>
      </c>
      <c r="Z10" s="20">
        <v>20048.3</v>
      </c>
      <c r="AA10" s="20">
        <v>13213.1</v>
      </c>
      <c r="AB10" s="20">
        <f>AA10/Z10*100</f>
        <v>65.906336198081632</v>
      </c>
      <c r="AC10" s="20">
        <v>12500</v>
      </c>
      <c r="AD10" s="20">
        <v>14328.7</v>
      </c>
      <c r="AE10" s="20">
        <f>AD10/AC10*100</f>
        <v>114.6296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1352686.1</v>
      </c>
      <c r="AM10" s="20">
        <v>1121865.7</v>
      </c>
      <c r="AN10" s="20"/>
      <c r="AO10" s="20"/>
      <c r="AP10" s="20"/>
      <c r="AQ10" s="20">
        <v>10498.8</v>
      </c>
      <c r="AR10" s="20">
        <v>8549.9</v>
      </c>
      <c r="AS10" s="20">
        <v>0</v>
      </c>
      <c r="AT10" s="20">
        <v>0</v>
      </c>
      <c r="AU10" s="20">
        <v>0</v>
      </c>
      <c r="AV10" s="20">
        <v>0</v>
      </c>
      <c r="AW10" s="20">
        <f t="shared" ref="AW10:AX13" si="2">AZ10+BB10+BD10+BF10</f>
        <v>23605.599999999999</v>
      </c>
      <c r="AX10" s="20">
        <f t="shared" si="2"/>
        <v>9857.4000000000015</v>
      </c>
      <c r="AY10" s="20">
        <f>AX10/AW10*100</f>
        <v>41.758735215372631</v>
      </c>
      <c r="AZ10" s="20">
        <v>19355.599999999999</v>
      </c>
      <c r="BA10" s="20">
        <v>8101.6</v>
      </c>
      <c r="BB10" s="20">
        <v>1300</v>
      </c>
      <c r="BC10" s="20">
        <v>878.1</v>
      </c>
      <c r="BD10" s="20"/>
      <c r="BE10" s="20"/>
      <c r="BF10" s="20">
        <v>2950</v>
      </c>
      <c r="BG10" s="20">
        <v>877.7</v>
      </c>
      <c r="BH10" s="20"/>
      <c r="BI10" s="20"/>
      <c r="BJ10" s="20"/>
      <c r="BK10" s="20"/>
      <c r="BL10" s="20"/>
      <c r="BM10" s="20"/>
      <c r="BN10" s="20">
        <v>124830</v>
      </c>
      <c r="BO10" s="20">
        <v>94967.6</v>
      </c>
      <c r="BP10" s="20">
        <v>45440</v>
      </c>
      <c r="BQ10" s="20">
        <v>29525.4</v>
      </c>
      <c r="BR10" s="20"/>
      <c r="BS10" s="20"/>
      <c r="BT10" s="20">
        <v>500</v>
      </c>
      <c r="BU10" s="20">
        <v>289.89999999999998</v>
      </c>
      <c r="BV10" s="20"/>
      <c r="BW10" s="20"/>
      <c r="BX10" s="20">
        <v>66578.2</v>
      </c>
      <c r="BY10" s="20">
        <v>68437.5</v>
      </c>
      <c r="BZ10" s="20">
        <f t="shared" ref="BZ10:CA13" si="3">N10+Q10+T10+W10+Z10+AC10+AF10+AI10+AL10+AN10+AQ10+AS10+AU10+AZ10+BB10+BD10+BF10+BH10+BJ10+BL10+BN10+BR10+BT10+BV10+BX10</f>
        <v>1941124.2000000002</v>
      </c>
      <c r="CA10" s="20">
        <f t="shared" si="3"/>
        <v>1577366.5999999999</v>
      </c>
      <c r="CB10" s="20"/>
      <c r="CC10" s="20"/>
      <c r="CD10" s="20">
        <v>583378.5</v>
      </c>
      <c r="CE10" s="20">
        <v>373827</v>
      </c>
      <c r="CF10" s="20"/>
      <c r="CG10" s="20"/>
      <c r="CH10" s="20">
        <v>105875.7</v>
      </c>
      <c r="CI10" s="20">
        <v>109409</v>
      </c>
      <c r="CJ10" s="20"/>
      <c r="CK10" s="20"/>
      <c r="CL10" s="20">
        <v>60000</v>
      </c>
      <c r="CM10" s="20">
        <v>60000</v>
      </c>
      <c r="CN10" s="20">
        <f t="shared" ref="CN10:CO13" si="4">CB10+CD10+CF10+CH10+CJ10+CL10</f>
        <v>749254.2</v>
      </c>
      <c r="CO10" s="20">
        <f t="shared" si="4"/>
        <v>543236</v>
      </c>
    </row>
    <row r="11" spans="1:93" s="21" customFormat="1" ht="24" customHeight="1" x14ac:dyDescent="0.25">
      <c r="A11" s="33">
        <v>2</v>
      </c>
      <c r="B11" s="19" t="s">
        <v>40</v>
      </c>
      <c r="C11" s="16">
        <v>14328.9</v>
      </c>
      <c r="D11" s="16">
        <v>774800.5</v>
      </c>
      <c r="E11" s="20">
        <f t="shared" si="0"/>
        <v>1578397.8</v>
      </c>
      <c r="F11" s="20">
        <f t="shared" si="0"/>
        <v>1333090.8999999999</v>
      </c>
      <c r="G11" s="20">
        <f t="shared" ref="G11:G14" si="5">F11/E11*100</f>
        <v>84.458486954302643</v>
      </c>
      <c r="H11" s="20">
        <f t="shared" si="1"/>
        <v>586505.30000000005</v>
      </c>
      <c r="I11" s="20">
        <f t="shared" si="1"/>
        <v>391485.2</v>
      </c>
      <c r="J11" s="20">
        <f t="shared" ref="J11:J14" si="6">I11/H11*100</f>
        <v>66.748791528397106</v>
      </c>
      <c r="K11" s="20">
        <f>N11+Q11+T11</f>
        <v>142140.6</v>
      </c>
      <c r="L11" s="20">
        <f>O11+R11+U11</f>
        <v>65418.7</v>
      </c>
      <c r="M11" s="20">
        <f t="shared" ref="M11:M14" si="7">L11/K11*100</f>
        <v>46.023936862514994</v>
      </c>
      <c r="N11" s="20">
        <v>2991</v>
      </c>
      <c r="O11" s="20">
        <v>2443.6999999999998</v>
      </c>
      <c r="P11" s="20">
        <f t="shared" ref="P11:P14" si="8">O11/N11*100</f>
        <v>81.701771982614503</v>
      </c>
      <c r="Q11" s="20">
        <v>16836.5</v>
      </c>
      <c r="R11" s="20">
        <v>8922.4</v>
      </c>
      <c r="S11" s="20">
        <f t="shared" ref="S11:S14" si="9">R11/Q11*100</f>
        <v>52.994387194488169</v>
      </c>
      <c r="T11" s="24">
        <v>122313.1</v>
      </c>
      <c r="U11" s="24">
        <v>54052.6</v>
      </c>
      <c r="V11" s="20">
        <f t="shared" ref="V11:V14" si="10">U11/T11*100</f>
        <v>44.191995787859192</v>
      </c>
      <c r="W11" s="24">
        <v>130131.3</v>
      </c>
      <c r="X11" s="20">
        <v>94630.399999999994</v>
      </c>
      <c r="Y11" s="20">
        <f t="shared" ref="Y11:Y14" si="11">X11/W11*100</f>
        <v>72.719169023901244</v>
      </c>
      <c r="Z11" s="20">
        <v>35410</v>
      </c>
      <c r="AA11" s="20">
        <v>32269.1</v>
      </c>
      <c r="AB11" s="20">
        <f t="shared" ref="AB11:AB14" si="12">AA11/Z11*100</f>
        <v>91.129906805987005</v>
      </c>
      <c r="AC11" s="20">
        <v>6000</v>
      </c>
      <c r="AD11" s="20">
        <v>6028.2</v>
      </c>
      <c r="AE11" s="20">
        <f t="shared" ref="AE11:AE14" si="13">AD11/AC11*100</f>
        <v>100.47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604363.4</v>
      </c>
      <c r="AM11" s="20">
        <v>503636.2</v>
      </c>
      <c r="AN11" s="20"/>
      <c r="AO11" s="20"/>
      <c r="AP11" s="20"/>
      <c r="AQ11" s="20">
        <v>2832.5</v>
      </c>
      <c r="AR11" s="20">
        <v>2336.8000000000002</v>
      </c>
      <c r="AS11" s="20">
        <v>0</v>
      </c>
      <c r="AT11" s="20">
        <v>0</v>
      </c>
      <c r="AU11" s="20">
        <v>0</v>
      </c>
      <c r="AV11" s="20">
        <v>0</v>
      </c>
      <c r="AW11" s="20">
        <f t="shared" si="2"/>
        <v>61069.2</v>
      </c>
      <c r="AX11" s="20">
        <f t="shared" si="2"/>
        <v>53307.399999999994</v>
      </c>
      <c r="AY11" s="20">
        <f t="shared" ref="AY11:AY14" si="14">AX11/AW11*100</f>
        <v>87.290156085227892</v>
      </c>
      <c r="AZ11" s="20">
        <v>20000</v>
      </c>
      <c r="BA11" s="20">
        <v>14545.2</v>
      </c>
      <c r="BB11" s="20"/>
      <c r="BC11" s="20"/>
      <c r="BD11" s="20">
        <v>22029.7</v>
      </c>
      <c r="BE11" s="20">
        <v>25097.5</v>
      </c>
      <c r="BF11" s="20">
        <v>19039.5</v>
      </c>
      <c r="BG11" s="20">
        <v>13664.7</v>
      </c>
      <c r="BH11" s="20"/>
      <c r="BI11" s="20"/>
      <c r="BJ11" s="20">
        <v>1999</v>
      </c>
      <c r="BK11" s="20">
        <v>1399.3</v>
      </c>
      <c r="BL11" s="20"/>
      <c r="BM11" s="20"/>
      <c r="BN11" s="20">
        <v>136024</v>
      </c>
      <c r="BO11" s="20">
        <v>97292.6</v>
      </c>
      <c r="BP11" s="20">
        <v>40000</v>
      </c>
      <c r="BQ11" s="20">
        <v>21259.200000000001</v>
      </c>
      <c r="BR11" s="20">
        <v>60000</v>
      </c>
      <c r="BS11" s="20">
        <v>33836.6</v>
      </c>
      <c r="BT11" s="20">
        <v>10000</v>
      </c>
      <c r="BU11" s="20">
        <v>3548.8</v>
      </c>
      <c r="BV11" s="20"/>
      <c r="BW11" s="20"/>
      <c r="BX11" s="20">
        <v>5730.2</v>
      </c>
      <c r="BY11" s="20">
        <v>5153.3999999999996</v>
      </c>
      <c r="BZ11" s="20">
        <f t="shared" si="3"/>
        <v>1195700.2</v>
      </c>
      <c r="CA11" s="20">
        <f t="shared" si="3"/>
        <v>898857.5</v>
      </c>
      <c r="CB11" s="20"/>
      <c r="CC11" s="20"/>
      <c r="CD11" s="20">
        <v>276764.90000000002</v>
      </c>
      <c r="CE11" s="20">
        <v>328300.7</v>
      </c>
      <c r="CF11" s="20"/>
      <c r="CG11" s="20"/>
      <c r="CH11" s="20">
        <v>105932.7</v>
      </c>
      <c r="CI11" s="20">
        <v>105932.7</v>
      </c>
      <c r="CJ11" s="20"/>
      <c r="CK11" s="20"/>
      <c r="CL11" s="20"/>
      <c r="CM11" s="20"/>
      <c r="CN11" s="20">
        <f t="shared" si="4"/>
        <v>382697.60000000003</v>
      </c>
      <c r="CO11" s="20">
        <f t="shared" si="4"/>
        <v>434233.4</v>
      </c>
    </row>
    <row r="12" spans="1:93" s="21" customFormat="1" ht="24" customHeight="1" x14ac:dyDescent="0.25">
      <c r="A12" s="33">
        <v>3</v>
      </c>
      <c r="B12" s="34" t="s">
        <v>41</v>
      </c>
      <c r="C12" s="16">
        <v>0</v>
      </c>
      <c r="D12" s="16">
        <v>130588.1</v>
      </c>
      <c r="E12" s="20">
        <f t="shared" si="0"/>
        <v>1737711.2000000002</v>
      </c>
      <c r="F12" s="20">
        <f t="shared" si="0"/>
        <v>1530913.2</v>
      </c>
      <c r="G12" s="20">
        <f t="shared" si="5"/>
        <v>88.099403399137884</v>
      </c>
      <c r="H12" s="20">
        <f t="shared" si="1"/>
        <v>409785.9</v>
      </c>
      <c r="I12" s="20">
        <f t="shared" si="1"/>
        <v>356405.6</v>
      </c>
      <c r="J12" s="20">
        <f t="shared" si="6"/>
        <v>86.973612318042171</v>
      </c>
      <c r="K12" s="20">
        <f>N12+Q12+T12</f>
        <v>61000</v>
      </c>
      <c r="L12" s="20">
        <v>31378.2</v>
      </c>
      <c r="M12" s="20">
        <f t="shared" si="7"/>
        <v>51.439672131147539</v>
      </c>
      <c r="N12" s="20">
        <v>7000</v>
      </c>
      <c r="O12" s="35">
        <v>2274.1999999999998</v>
      </c>
      <c r="P12" s="20">
        <f t="shared" si="8"/>
        <v>32.488571428571426</v>
      </c>
      <c r="Q12" s="20">
        <v>8000</v>
      </c>
      <c r="R12" s="20">
        <v>2995.4</v>
      </c>
      <c r="S12" s="20">
        <f t="shared" si="9"/>
        <v>37.442500000000003</v>
      </c>
      <c r="T12" s="24">
        <v>46000</v>
      </c>
      <c r="U12" s="24">
        <v>26108.6</v>
      </c>
      <c r="V12" s="20">
        <f t="shared" si="10"/>
        <v>56.75782608695652</v>
      </c>
      <c r="W12" s="24">
        <v>120000</v>
      </c>
      <c r="X12" s="35">
        <v>107394.9</v>
      </c>
      <c r="Y12" s="20">
        <f t="shared" si="11"/>
        <v>89.495750000000001</v>
      </c>
      <c r="Z12" s="36">
        <v>6200</v>
      </c>
      <c r="AA12" s="36">
        <v>6046.1</v>
      </c>
      <c r="AB12" s="20">
        <f t="shared" si="12"/>
        <v>97.517741935483883</v>
      </c>
      <c r="AC12" s="36">
        <v>5000</v>
      </c>
      <c r="AD12" s="36">
        <v>4100.1000000000004</v>
      </c>
      <c r="AE12" s="20">
        <f t="shared" si="13"/>
        <v>82.00200000000001</v>
      </c>
      <c r="AF12" s="20"/>
      <c r="AG12" s="20"/>
      <c r="AH12" s="20"/>
      <c r="AI12" s="20"/>
      <c r="AJ12" s="20"/>
      <c r="AK12" s="20"/>
      <c r="AL12" s="20">
        <v>931256.9</v>
      </c>
      <c r="AM12" s="20">
        <v>763354.2</v>
      </c>
      <c r="AN12" s="20"/>
      <c r="AO12" s="20"/>
      <c r="AP12" s="20"/>
      <c r="AQ12" s="20">
        <v>3268.3</v>
      </c>
      <c r="AR12" s="20">
        <v>2696.3</v>
      </c>
      <c r="AS12" s="20"/>
      <c r="AT12" s="20"/>
      <c r="AU12" s="20"/>
      <c r="AV12" s="20"/>
      <c r="AW12" s="20">
        <f t="shared" si="2"/>
        <v>16502.8</v>
      </c>
      <c r="AX12" s="20">
        <f t="shared" si="2"/>
        <v>11983.8</v>
      </c>
      <c r="AY12" s="20">
        <f t="shared" si="14"/>
        <v>72.616768063601327</v>
      </c>
      <c r="AZ12" s="20">
        <v>9000</v>
      </c>
      <c r="BA12" s="20">
        <v>5817.9</v>
      </c>
      <c r="BB12" s="20"/>
      <c r="BC12" s="20"/>
      <c r="BD12" s="20"/>
      <c r="BE12" s="20"/>
      <c r="BF12" s="20">
        <v>7502.8</v>
      </c>
      <c r="BG12" s="20">
        <v>6165.9</v>
      </c>
      <c r="BH12" s="20"/>
      <c r="BI12" s="20"/>
      <c r="BJ12" s="20">
        <v>1999</v>
      </c>
      <c r="BK12" s="20">
        <v>1399.3</v>
      </c>
      <c r="BL12" s="20"/>
      <c r="BM12" s="20"/>
      <c r="BN12" s="20">
        <v>66900</v>
      </c>
      <c r="BO12" s="20">
        <v>54440</v>
      </c>
      <c r="BP12" s="20">
        <v>19000</v>
      </c>
      <c r="BQ12" s="20">
        <v>15304.2</v>
      </c>
      <c r="BR12" s="20">
        <v>5000</v>
      </c>
      <c r="BS12" s="20">
        <v>8359.6</v>
      </c>
      <c r="BT12" s="20">
        <v>2000</v>
      </c>
      <c r="BU12" s="20">
        <v>2050</v>
      </c>
      <c r="BV12" s="20">
        <v>0</v>
      </c>
      <c r="BW12" s="20">
        <v>6000.1</v>
      </c>
      <c r="BX12" s="20">
        <v>127183.1</v>
      </c>
      <c r="BY12" s="20">
        <v>130652.9</v>
      </c>
      <c r="BZ12" s="20">
        <f t="shared" si="3"/>
        <v>1346310.1</v>
      </c>
      <c r="CA12" s="20">
        <f t="shared" si="3"/>
        <v>1129855.5</v>
      </c>
      <c r="CB12" s="20"/>
      <c r="CC12" s="20"/>
      <c r="CD12" s="20">
        <v>379736.1</v>
      </c>
      <c r="CE12" s="20">
        <v>388671.4</v>
      </c>
      <c r="CF12" s="20"/>
      <c r="CG12" s="20"/>
      <c r="CH12" s="20">
        <v>11665</v>
      </c>
      <c r="CI12" s="20">
        <v>12386.3</v>
      </c>
      <c r="CJ12" s="20"/>
      <c r="CK12" s="20"/>
      <c r="CL12" s="20"/>
      <c r="CM12" s="20"/>
      <c r="CN12" s="20">
        <f t="shared" si="4"/>
        <v>391401.1</v>
      </c>
      <c r="CO12" s="20">
        <f t="shared" si="4"/>
        <v>401057.7</v>
      </c>
    </row>
    <row r="13" spans="1:93" s="21" customFormat="1" ht="24" customHeight="1" x14ac:dyDescent="0.25">
      <c r="A13" s="33">
        <v>4</v>
      </c>
      <c r="B13" s="19" t="s">
        <v>42</v>
      </c>
      <c r="C13" s="16">
        <v>0</v>
      </c>
      <c r="D13" s="16">
        <v>179283.7</v>
      </c>
      <c r="E13" s="20">
        <f t="shared" si="0"/>
        <v>1949311.8</v>
      </c>
      <c r="F13" s="20">
        <f t="shared" si="0"/>
        <v>1427789.3</v>
      </c>
      <c r="G13" s="20">
        <f t="shared" si="5"/>
        <v>73.245814240697669</v>
      </c>
      <c r="H13" s="20">
        <f t="shared" si="1"/>
        <v>528293.4</v>
      </c>
      <c r="I13" s="20">
        <f t="shared" si="1"/>
        <v>377492.7</v>
      </c>
      <c r="J13" s="20">
        <f t="shared" si="6"/>
        <v>71.45512323265821</v>
      </c>
      <c r="K13" s="20">
        <f>N13+Q13+T13</f>
        <v>62400</v>
      </c>
      <c r="L13" s="20">
        <f>O13+R13+U13</f>
        <v>27461</v>
      </c>
      <c r="M13" s="20">
        <f t="shared" si="7"/>
        <v>44.008012820512818</v>
      </c>
      <c r="N13" s="20">
        <v>0</v>
      </c>
      <c r="O13" s="20">
        <v>809.2</v>
      </c>
      <c r="P13" s="20"/>
      <c r="Q13" s="20">
        <v>0</v>
      </c>
      <c r="R13" s="20">
        <v>4759.3</v>
      </c>
      <c r="S13" s="20"/>
      <c r="T13" s="20">
        <v>62400</v>
      </c>
      <c r="U13" s="20">
        <v>21892.5</v>
      </c>
      <c r="V13" s="20">
        <f t="shared" si="10"/>
        <v>35.084134615384613</v>
      </c>
      <c r="W13" s="24">
        <v>223300</v>
      </c>
      <c r="X13" s="20">
        <v>177154.1</v>
      </c>
      <c r="Y13" s="20">
        <f t="shared" si="11"/>
        <v>79.334572324227508</v>
      </c>
      <c r="Z13" s="20">
        <v>8120.7</v>
      </c>
      <c r="AA13" s="20">
        <v>7239.9</v>
      </c>
      <c r="AB13" s="20">
        <f t="shared" si="12"/>
        <v>89.153644390261917</v>
      </c>
      <c r="AC13" s="20">
        <v>6251.1</v>
      </c>
      <c r="AD13" s="20">
        <v>6238.2</v>
      </c>
      <c r="AE13" s="20">
        <f t="shared" si="13"/>
        <v>99.793636320007678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848575.9</v>
      </c>
      <c r="AM13" s="20">
        <v>694592.3</v>
      </c>
      <c r="AN13" s="20"/>
      <c r="AO13" s="20"/>
      <c r="AP13" s="20"/>
      <c r="AQ13" s="20">
        <v>9369</v>
      </c>
      <c r="AR13" s="20">
        <v>7729.5</v>
      </c>
      <c r="AS13" s="20">
        <v>0</v>
      </c>
      <c r="AT13" s="20">
        <v>0</v>
      </c>
      <c r="AU13" s="20">
        <v>0</v>
      </c>
      <c r="AV13" s="20">
        <v>0</v>
      </c>
      <c r="AW13" s="20">
        <f t="shared" si="2"/>
        <v>40800</v>
      </c>
      <c r="AX13" s="20">
        <f t="shared" si="2"/>
        <v>18304.400000000001</v>
      </c>
      <c r="AY13" s="20">
        <f t="shared" si="14"/>
        <v>44.863725490196082</v>
      </c>
      <c r="AZ13" s="20">
        <v>11823.1</v>
      </c>
      <c r="BA13" s="20">
        <v>1705.5</v>
      </c>
      <c r="BB13" s="20">
        <v>13976.9</v>
      </c>
      <c r="BC13" s="20">
        <v>9426.9</v>
      </c>
      <c r="BD13" s="20"/>
      <c r="BE13" s="20"/>
      <c r="BF13" s="20">
        <v>15000</v>
      </c>
      <c r="BG13" s="20">
        <v>7172</v>
      </c>
      <c r="BH13" s="20"/>
      <c r="BI13" s="20"/>
      <c r="BJ13" s="20">
        <v>1990</v>
      </c>
      <c r="BK13" s="20">
        <v>1592.6</v>
      </c>
      <c r="BL13" s="20"/>
      <c r="BM13" s="20"/>
      <c r="BN13" s="20">
        <v>92315</v>
      </c>
      <c r="BO13" s="20">
        <v>44073.2</v>
      </c>
      <c r="BP13" s="20">
        <v>17000</v>
      </c>
      <c r="BQ13" s="20">
        <v>8214.2999999999993</v>
      </c>
      <c r="BR13" s="20">
        <v>3500</v>
      </c>
      <c r="BS13" s="20">
        <v>1588.9</v>
      </c>
      <c r="BT13" s="20">
        <v>1500</v>
      </c>
      <c r="BU13" s="20">
        <v>0</v>
      </c>
      <c r="BV13" s="20"/>
      <c r="BW13" s="20"/>
      <c r="BX13" s="20">
        <v>90106.6</v>
      </c>
      <c r="BY13" s="20">
        <v>95433</v>
      </c>
      <c r="BZ13" s="20">
        <f t="shared" si="3"/>
        <v>1388228.3</v>
      </c>
      <c r="CA13" s="20">
        <f t="shared" si="3"/>
        <v>1081407.1000000001</v>
      </c>
      <c r="CB13" s="20"/>
      <c r="CC13" s="20"/>
      <c r="CD13" s="20">
        <v>333976.09999999998</v>
      </c>
      <c r="CE13" s="20">
        <v>130835.3</v>
      </c>
      <c r="CF13" s="20"/>
      <c r="CG13" s="20"/>
      <c r="CH13" s="20">
        <v>227107.4</v>
      </c>
      <c r="CI13" s="20">
        <v>215546.9</v>
      </c>
      <c r="CJ13" s="20"/>
      <c r="CK13" s="20"/>
      <c r="CL13" s="20"/>
      <c r="CM13" s="20"/>
      <c r="CN13" s="20">
        <f t="shared" si="4"/>
        <v>561083.5</v>
      </c>
      <c r="CO13" s="20">
        <f t="shared" si="4"/>
        <v>346382.2</v>
      </c>
    </row>
    <row r="14" spans="1:93" s="18" customFormat="1" ht="24" customHeight="1" x14ac:dyDescent="0.25">
      <c r="A14" s="114" t="s">
        <v>39</v>
      </c>
      <c r="B14" s="115"/>
      <c r="C14" s="31">
        <f>SUM(C10:C13)</f>
        <v>17751.099999999999</v>
      </c>
      <c r="D14" s="31">
        <f>SUM(D10:D13)</f>
        <v>1179311.2</v>
      </c>
      <c r="E14" s="32">
        <f>SUM(E10:E13)</f>
        <v>7895799.2000000002</v>
      </c>
      <c r="F14" s="32">
        <f>SUM(F10:F13)</f>
        <v>6352395.9999999991</v>
      </c>
      <c r="G14" s="17">
        <f t="shared" si="5"/>
        <v>80.452856501213944</v>
      </c>
      <c r="H14" s="32">
        <f>SUM(H10:H13)</f>
        <v>2102523.9</v>
      </c>
      <c r="I14" s="32">
        <f>SUM(I10:I13)</f>
        <v>1572334.4999999998</v>
      </c>
      <c r="J14" s="17">
        <f t="shared" si="6"/>
        <v>74.783192714242148</v>
      </c>
      <c r="K14" s="32">
        <f>SUM(K10:K13)</f>
        <v>343954.3</v>
      </c>
      <c r="L14" s="32">
        <f>SUM(L10:L13)</f>
        <v>161514.20000000001</v>
      </c>
      <c r="M14" s="17">
        <f t="shared" si="7"/>
        <v>46.958040646678938</v>
      </c>
      <c r="N14" s="32">
        <f>SUM(N10:N13)</f>
        <v>13923.3</v>
      </c>
      <c r="O14" s="32">
        <f>SUM(O10:O13)</f>
        <v>12993.2</v>
      </c>
      <c r="P14" s="17">
        <f t="shared" si="8"/>
        <v>93.319830787241543</v>
      </c>
      <c r="Q14" s="32">
        <f>SUM(Q10:Q13)</f>
        <v>27136.5</v>
      </c>
      <c r="R14" s="32">
        <f>SUM(R10:R13)</f>
        <v>21107.4</v>
      </c>
      <c r="S14" s="17">
        <f t="shared" si="9"/>
        <v>77.782322701895978</v>
      </c>
      <c r="T14" s="32">
        <f>SUM(T10:T13)</f>
        <v>302894.5</v>
      </c>
      <c r="U14" s="32">
        <f>SUM(U10:U13)</f>
        <v>127413.6</v>
      </c>
      <c r="V14" s="17">
        <f t="shared" si="10"/>
        <v>42.06533958193365</v>
      </c>
      <c r="W14" s="32">
        <f>SUM(W10:W13)</f>
        <v>724894.8</v>
      </c>
      <c r="X14" s="32">
        <f>SUM(X10:X13)</f>
        <v>587779.9</v>
      </c>
      <c r="Y14" s="17">
        <f t="shared" si="11"/>
        <v>81.084855347286251</v>
      </c>
      <c r="Z14" s="32">
        <f>SUM(Z10:Z13)</f>
        <v>69779</v>
      </c>
      <c r="AA14" s="32">
        <f>SUM(AA10:AA13)</f>
        <v>58768.2</v>
      </c>
      <c r="AB14" s="17">
        <f t="shared" si="12"/>
        <v>84.220467475888157</v>
      </c>
      <c r="AC14" s="32">
        <f>SUM(AC10:AC13)</f>
        <v>29751.1</v>
      </c>
      <c r="AD14" s="32">
        <f>SUM(AD10:AD13)</f>
        <v>30695.200000000001</v>
      </c>
      <c r="AE14" s="17">
        <f t="shared" si="13"/>
        <v>103.17332804501346</v>
      </c>
      <c r="AF14" s="17">
        <f t="shared" ref="AF14:AK14" si="15">SUM(AF11:AF13)</f>
        <v>0</v>
      </c>
      <c r="AG14" s="17">
        <f t="shared" si="15"/>
        <v>0</v>
      </c>
      <c r="AH14" s="17">
        <f t="shared" si="15"/>
        <v>0</v>
      </c>
      <c r="AI14" s="17">
        <f t="shared" si="15"/>
        <v>0</v>
      </c>
      <c r="AJ14" s="17">
        <f t="shared" si="15"/>
        <v>0</v>
      </c>
      <c r="AK14" s="17">
        <f t="shared" si="15"/>
        <v>0</v>
      </c>
      <c r="AL14" s="32">
        <f t="shared" ref="AL14:AR14" si="16">SUM(AL10:AL13)</f>
        <v>3736882.3</v>
      </c>
      <c r="AM14" s="32">
        <f t="shared" si="16"/>
        <v>3083448.3999999994</v>
      </c>
      <c r="AN14" s="32">
        <f t="shared" si="16"/>
        <v>0</v>
      </c>
      <c r="AO14" s="32">
        <f t="shared" si="16"/>
        <v>0</v>
      </c>
      <c r="AP14" s="32">
        <f t="shared" si="16"/>
        <v>0</v>
      </c>
      <c r="AQ14" s="32">
        <f t="shared" si="16"/>
        <v>25968.6</v>
      </c>
      <c r="AR14" s="32">
        <f t="shared" si="16"/>
        <v>21312.5</v>
      </c>
      <c r="AS14" s="17">
        <f t="shared" ref="AS14:AV14" si="17">SUM(AS11:AS13)</f>
        <v>0</v>
      </c>
      <c r="AT14" s="17">
        <f t="shared" si="17"/>
        <v>0</v>
      </c>
      <c r="AU14" s="17">
        <f t="shared" si="17"/>
        <v>0</v>
      </c>
      <c r="AV14" s="17">
        <f t="shared" si="17"/>
        <v>0</v>
      </c>
      <c r="AW14" s="32">
        <f>SUM(AW10:AW13)</f>
        <v>141977.59999999998</v>
      </c>
      <c r="AX14" s="32">
        <f>SUM(AX10:AX13)</f>
        <v>93453</v>
      </c>
      <c r="AY14" s="17">
        <f t="shared" si="14"/>
        <v>65.822355075730272</v>
      </c>
      <c r="AZ14" s="32">
        <f t="shared" ref="AZ14:CO14" si="18">SUM(AZ10:AZ13)</f>
        <v>60178.7</v>
      </c>
      <c r="BA14" s="32">
        <f t="shared" si="18"/>
        <v>30170.200000000004</v>
      </c>
      <c r="BB14" s="32">
        <f t="shared" si="18"/>
        <v>15276.9</v>
      </c>
      <c r="BC14" s="32">
        <f t="shared" si="18"/>
        <v>10305</v>
      </c>
      <c r="BD14" s="32">
        <f t="shared" si="18"/>
        <v>22029.7</v>
      </c>
      <c r="BE14" s="32">
        <f t="shared" si="18"/>
        <v>25097.5</v>
      </c>
      <c r="BF14" s="32">
        <f t="shared" si="18"/>
        <v>44492.3</v>
      </c>
      <c r="BG14" s="32">
        <f t="shared" si="18"/>
        <v>27880.300000000003</v>
      </c>
      <c r="BH14" s="32">
        <f t="shared" si="18"/>
        <v>0</v>
      </c>
      <c r="BI14" s="32">
        <f t="shared" si="18"/>
        <v>0</v>
      </c>
      <c r="BJ14" s="32">
        <f t="shared" si="18"/>
        <v>5988</v>
      </c>
      <c r="BK14" s="32">
        <f t="shared" si="18"/>
        <v>4391.2</v>
      </c>
      <c r="BL14" s="32">
        <f t="shared" si="18"/>
        <v>0</v>
      </c>
      <c r="BM14" s="32">
        <f t="shared" si="18"/>
        <v>0</v>
      </c>
      <c r="BN14" s="32">
        <f t="shared" si="18"/>
        <v>420069</v>
      </c>
      <c r="BO14" s="32">
        <f t="shared" si="18"/>
        <v>290773.40000000002</v>
      </c>
      <c r="BP14" s="32">
        <f t="shared" si="18"/>
        <v>121440</v>
      </c>
      <c r="BQ14" s="32">
        <f t="shared" si="18"/>
        <v>74303.100000000006</v>
      </c>
      <c r="BR14" s="32">
        <f t="shared" si="18"/>
        <v>68500</v>
      </c>
      <c r="BS14" s="32">
        <f t="shared" si="18"/>
        <v>43785.1</v>
      </c>
      <c r="BT14" s="32">
        <f t="shared" si="18"/>
        <v>14000</v>
      </c>
      <c r="BU14" s="32">
        <f t="shared" si="18"/>
        <v>5888.7000000000007</v>
      </c>
      <c r="BV14" s="32">
        <f t="shared" si="18"/>
        <v>0</v>
      </c>
      <c r="BW14" s="32">
        <f t="shared" si="18"/>
        <v>6000.1</v>
      </c>
      <c r="BX14" s="32">
        <f t="shared" si="18"/>
        <v>289598.09999999998</v>
      </c>
      <c r="BY14" s="32">
        <f t="shared" si="18"/>
        <v>299676.79999999999</v>
      </c>
      <c r="BZ14" s="32">
        <f t="shared" si="18"/>
        <v>5871362.7999999998</v>
      </c>
      <c r="CA14" s="32">
        <f t="shared" si="18"/>
        <v>4687486.6999999993</v>
      </c>
      <c r="CB14" s="32">
        <f t="shared" si="18"/>
        <v>0</v>
      </c>
      <c r="CC14" s="32">
        <f t="shared" si="18"/>
        <v>0</v>
      </c>
      <c r="CD14" s="32">
        <f t="shared" si="18"/>
        <v>1573855.6</v>
      </c>
      <c r="CE14" s="32">
        <f t="shared" si="18"/>
        <v>1221634.4000000001</v>
      </c>
      <c r="CF14" s="32">
        <f t="shared" si="18"/>
        <v>0</v>
      </c>
      <c r="CG14" s="32">
        <f t="shared" si="18"/>
        <v>0</v>
      </c>
      <c r="CH14" s="32">
        <f t="shared" si="18"/>
        <v>450580.8</v>
      </c>
      <c r="CI14" s="32">
        <f t="shared" si="18"/>
        <v>443274.9</v>
      </c>
      <c r="CJ14" s="32">
        <f t="shared" si="18"/>
        <v>0</v>
      </c>
      <c r="CK14" s="32">
        <f t="shared" si="18"/>
        <v>0</v>
      </c>
      <c r="CL14" s="32">
        <f t="shared" si="18"/>
        <v>60000</v>
      </c>
      <c r="CM14" s="32">
        <f t="shared" si="18"/>
        <v>60000</v>
      </c>
      <c r="CN14" s="32">
        <f t="shared" si="18"/>
        <v>2084436.4</v>
      </c>
      <c r="CO14" s="32">
        <f t="shared" si="18"/>
        <v>1724909.3</v>
      </c>
    </row>
    <row r="15" spans="1:93" x14ac:dyDescent="0.25">
      <c r="C15" s="30"/>
      <c r="D15" s="30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</row>
    <row r="16" spans="1:93" x14ac:dyDescent="0.25">
      <c r="C16" s="30"/>
      <c r="D16" s="30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</row>
    <row r="17" spans="3:93" ht="11.25" customHeight="1" x14ac:dyDescent="0.25">
      <c r="C17" s="30"/>
      <c r="D17" s="30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</row>
    <row r="18" spans="3:93" x14ac:dyDescent="0.25">
      <c r="C18" s="30"/>
      <c r="D18" s="30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</row>
    <row r="19" spans="3:93" x14ac:dyDescent="0.25">
      <c r="C19" s="30"/>
      <c r="D19" s="30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</row>
    <row r="20" spans="3:93" x14ac:dyDescent="0.25">
      <c r="C20" s="30"/>
      <c r="D20" s="30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</row>
    <row r="21" spans="3:93" x14ac:dyDescent="0.25">
      <c r="C21" s="30"/>
      <c r="D21" s="30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</row>
    <row r="22" spans="3:93" x14ac:dyDescent="0.25">
      <c r="C22" s="30"/>
      <c r="D22" s="30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</row>
    <row r="23" spans="3:93" x14ac:dyDescent="0.25">
      <c r="C23" s="30"/>
      <c r="D23" s="30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</row>
    <row r="24" spans="3:93" x14ac:dyDescent="0.25">
      <c r="C24" s="30"/>
      <c r="D24" s="30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</row>
    <row r="25" spans="3:93" x14ac:dyDescent="0.25">
      <c r="C25" s="30"/>
      <c r="D25" s="30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</row>
    <row r="26" spans="3:93" x14ac:dyDescent="0.25">
      <c r="C26" s="30"/>
      <c r="D26" s="30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</row>
    <row r="27" spans="3:93" x14ac:dyDescent="0.25">
      <c r="C27" s="30"/>
      <c r="D27" s="30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</row>
    <row r="28" spans="3:93" x14ac:dyDescent="0.25">
      <c r="C28" s="30"/>
      <c r="D28" s="30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</row>
    <row r="29" spans="3:93" x14ac:dyDescent="0.25">
      <c r="C29" s="30"/>
      <c r="D29" s="30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</row>
    <row r="30" spans="3:93" x14ac:dyDescent="0.25">
      <c r="C30" s="30"/>
      <c r="D30" s="30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</row>
    <row r="31" spans="3:93" x14ac:dyDescent="0.25">
      <c r="C31" s="30"/>
      <c r="D31" s="30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</row>
    <row r="32" spans="3:93" x14ac:dyDescent="0.25">
      <c r="C32" s="30"/>
      <c r="D32" s="30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</row>
    <row r="33" spans="3:93" x14ac:dyDescent="0.25">
      <c r="C33" s="30"/>
      <c r="D33" s="30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</row>
    <row r="34" spans="3:93" x14ac:dyDescent="0.25">
      <c r="C34" s="30"/>
      <c r="D34" s="30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</row>
    <row r="35" spans="3:93" x14ac:dyDescent="0.25">
      <c r="C35" s="30"/>
      <c r="D35" s="30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</row>
    <row r="36" spans="3:93" x14ac:dyDescent="0.25">
      <c r="C36" s="30"/>
      <c r="D36" s="30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</row>
    <row r="37" spans="3:93" x14ac:dyDescent="0.25">
      <c r="C37" s="30"/>
      <c r="D37" s="30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</row>
    <row r="38" spans="3:93" x14ac:dyDescent="0.25">
      <c r="C38" s="30"/>
      <c r="D38" s="30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</row>
    <row r="39" spans="3:93" x14ac:dyDescent="0.25">
      <c r="C39" s="30"/>
      <c r="D39" s="30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</row>
    <row r="40" spans="3:93" x14ac:dyDescent="0.25">
      <c r="C40" s="30"/>
      <c r="D40" s="30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</row>
    <row r="41" spans="3:93" x14ac:dyDescent="0.25">
      <c r="C41" s="30"/>
      <c r="D41" s="30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</row>
    <row r="42" spans="3:93" x14ac:dyDescent="0.25">
      <c r="C42" s="30"/>
      <c r="D42" s="30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</row>
    <row r="43" spans="3:93" x14ac:dyDescent="0.25">
      <c r="C43" s="30"/>
      <c r="D43" s="30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</row>
    <row r="44" spans="3:93" x14ac:dyDescent="0.25">
      <c r="C44" s="30"/>
      <c r="D44" s="30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</row>
    <row r="45" spans="3:93" x14ac:dyDescent="0.25">
      <c r="C45" s="30"/>
      <c r="D45" s="30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</row>
    <row r="46" spans="3:93" x14ac:dyDescent="0.25">
      <c r="C46" s="30"/>
      <c r="D46" s="30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</row>
    <row r="47" spans="3:93" x14ac:dyDescent="0.25">
      <c r="C47" s="30"/>
      <c r="D47" s="30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</row>
    <row r="48" spans="3:93" x14ac:dyDescent="0.25">
      <c r="C48" s="30"/>
      <c r="D48" s="30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</row>
    <row r="49" spans="3:93" x14ac:dyDescent="0.25">
      <c r="C49" s="30"/>
      <c r="D49" s="30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</row>
    <row r="50" spans="3:93" x14ac:dyDescent="0.25">
      <c r="C50" s="30"/>
      <c r="D50" s="30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</row>
    <row r="51" spans="3:93" x14ac:dyDescent="0.25">
      <c r="C51" s="30"/>
      <c r="D51" s="30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</row>
    <row r="52" spans="3:93" x14ac:dyDescent="0.25">
      <c r="C52" s="30"/>
      <c r="D52" s="30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</row>
    <row r="53" spans="3:93" x14ac:dyDescent="0.25">
      <c r="C53" s="30"/>
      <c r="D53" s="30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</row>
    <row r="54" spans="3:93" x14ac:dyDescent="0.25">
      <c r="C54" s="30"/>
      <c r="D54" s="30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</row>
    <row r="55" spans="3:93" x14ac:dyDescent="0.25">
      <c r="C55" s="30"/>
      <c r="D55" s="30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</row>
    <row r="56" spans="3:93" x14ac:dyDescent="0.25">
      <c r="C56" s="30"/>
      <c r="D56" s="30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</row>
    <row r="57" spans="3:93" x14ac:dyDescent="0.25">
      <c r="C57" s="30"/>
      <c r="D57" s="30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</row>
    <row r="58" spans="3:93" x14ac:dyDescent="0.25">
      <c r="C58" s="30"/>
      <c r="D58" s="30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</row>
    <row r="59" spans="3:93" x14ac:dyDescent="0.25">
      <c r="C59" s="30"/>
      <c r="D59" s="30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</row>
    <row r="60" spans="3:93" x14ac:dyDescent="0.25">
      <c r="C60" s="30"/>
      <c r="D60" s="30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</row>
    <row r="61" spans="3:93" x14ac:dyDescent="0.25">
      <c r="C61" s="30"/>
      <c r="D61" s="30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</row>
    <row r="62" spans="3:93" x14ac:dyDescent="0.25">
      <c r="C62" s="30"/>
      <c r="D62" s="30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</row>
    <row r="63" spans="3:93" x14ac:dyDescent="0.25">
      <c r="C63" s="30"/>
      <c r="D63" s="30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</row>
    <row r="64" spans="3:93" x14ac:dyDescent="0.25">
      <c r="C64" s="30"/>
      <c r="D64" s="30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</row>
    <row r="65" spans="3:93" x14ac:dyDescent="0.25">
      <c r="C65" s="30"/>
      <c r="D65" s="30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</row>
    <row r="66" spans="3:93" x14ac:dyDescent="0.25">
      <c r="C66" s="30"/>
      <c r="D66" s="30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</row>
    <row r="67" spans="3:93" x14ac:dyDescent="0.25">
      <c r="C67" s="30"/>
      <c r="D67" s="30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</row>
    <row r="68" spans="3:93" x14ac:dyDescent="0.25">
      <c r="C68" s="30"/>
      <c r="D68" s="30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</row>
    <row r="69" spans="3:93" x14ac:dyDescent="0.25">
      <c r="C69" s="30"/>
      <c r="D69" s="30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</row>
    <row r="70" spans="3:93" x14ac:dyDescent="0.25">
      <c r="C70" s="30"/>
      <c r="D70" s="30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</row>
    <row r="71" spans="3:93" x14ac:dyDescent="0.25">
      <c r="C71" s="30"/>
      <c r="D71" s="30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</row>
    <row r="72" spans="3:93" x14ac:dyDescent="0.25">
      <c r="C72" s="30"/>
      <c r="D72" s="30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</row>
    <row r="73" spans="3:93" x14ac:dyDescent="0.25">
      <c r="C73" s="30"/>
      <c r="D73" s="30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</row>
    <row r="74" spans="3:93" x14ac:dyDescent="0.25">
      <c r="C74" s="30"/>
      <c r="D74" s="30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</row>
    <row r="75" spans="3:93" x14ac:dyDescent="0.25">
      <c r="C75" s="30"/>
      <c r="D75" s="30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</row>
    <row r="76" spans="3:93" x14ac:dyDescent="0.25">
      <c r="C76" s="30"/>
      <c r="D76" s="30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</row>
    <row r="77" spans="3:93" x14ac:dyDescent="0.25">
      <c r="C77" s="30"/>
      <c r="D77" s="30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</row>
    <row r="78" spans="3:93" x14ac:dyDescent="0.25">
      <c r="C78" s="30"/>
      <c r="D78" s="30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</row>
    <row r="79" spans="3:93" x14ac:dyDescent="0.25">
      <c r="C79" s="30"/>
      <c r="D79" s="30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</row>
    <row r="80" spans="3:93" x14ac:dyDescent="0.25">
      <c r="C80" s="30"/>
      <c r="D80" s="30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</row>
    <row r="81" spans="3:93" x14ac:dyDescent="0.25">
      <c r="C81" s="30"/>
      <c r="D81" s="30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</row>
    <row r="82" spans="3:93" x14ac:dyDescent="0.25">
      <c r="C82" s="30"/>
      <c r="D82" s="30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</row>
    <row r="83" spans="3:93" x14ac:dyDescent="0.25">
      <c r="C83" s="30"/>
      <c r="D83" s="30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</row>
    <row r="84" spans="3:93" x14ac:dyDescent="0.25">
      <c r="C84" s="30"/>
      <c r="D84" s="30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</row>
    <row r="85" spans="3:93" x14ac:dyDescent="0.25">
      <c r="C85" s="30"/>
      <c r="D85" s="30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</row>
    <row r="86" spans="3:93" x14ac:dyDescent="0.25">
      <c r="C86" s="30"/>
      <c r="D86" s="30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</row>
    <row r="87" spans="3:93" x14ac:dyDescent="0.25">
      <c r="C87" s="30"/>
      <c r="D87" s="30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</row>
    <row r="88" spans="3:93" x14ac:dyDescent="0.25">
      <c r="C88" s="30"/>
      <c r="D88" s="30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</row>
    <row r="89" spans="3:93" x14ac:dyDescent="0.25">
      <c r="C89" s="30"/>
      <c r="D89" s="30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</row>
    <row r="90" spans="3:93" x14ac:dyDescent="0.25">
      <c r="C90" s="30"/>
      <c r="D90" s="30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</row>
    <row r="91" spans="3:93" x14ac:dyDescent="0.25">
      <c r="C91" s="30"/>
      <c r="D91" s="30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</row>
    <row r="92" spans="3:93" x14ac:dyDescent="0.25">
      <c r="C92" s="30"/>
      <c r="D92" s="30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</row>
    <row r="93" spans="3:93" x14ac:dyDescent="0.25">
      <c r="C93" s="30"/>
      <c r="D93" s="30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</row>
    <row r="94" spans="3:93" x14ac:dyDescent="0.25">
      <c r="C94" s="30"/>
      <c r="D94" s="30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</row>
    <row r="95" spans="3:93" x14ac:dyDescent="0.25">
      <c r="C95" s="30"/>
      <c r="D95" s="30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</row>
    <row r="96" spans="3:93" x14ac:dyDescent="0.25">
      <c r="C96" s="30"/>
      <c r="D96" s="30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</row>
    <row r="97" spans="3:93" x14ac:dyDescent="0.25">
      <c r="C97" s="30"/>
      <c r="D97" s="30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</row>
    <row r="98" spans="3:93" x14ac:dyDescent="0.25">
      <c r="C98" s="30"/>
      <c r="D98" s="30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</row>
    <row r="99" spans="3:93" x14ac:dyDescent="0.25">
      <c r="C99" s="30"/>
      <c r="D99" s="30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</row>
    <row r="100" spans="3:93" x14ac:dyDescent="0.25">
      <c r="C100" s="30"/>
      <c r="D100" s="30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</row>
    <row r="101" spans="3:93" x14ac:dyDescent="0.25">
      <c r="C101" s="30"/>
      <c r="D101" s="30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</row>
    <row r="102" spans="3:93" x14ac:dyDescent="0.25">
      <c r="C102" s="30"/>
      <c r="D102" s="30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</row>
    <row r="103" spans="3:93" x14ac:dyDescent="0.25">
      <c r="C103" s="30"/>
      <c r="D103" s="30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</row>
    <row r="104" spans="3:93" x14ac:dyDescent="0.25">
      <c r="C104" s="30"/>
      <c r="D104" s="30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</row>
    <row r="105" spans="3:93" x14ac:dyDescent="0.25">
      <c r="C105" s="30"/>
      <c r="D105" s="30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</row>
    <row r="106" spans="3:93" x14ac:dyDescent="0.25">
      <c r="C106" s="30"/>
      <c r="D106" s="30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</row>
    <row r="107" spans="3:93" x14ac:dyDescent="0.25">
      <c r="C107" s="30"/>
      <c r="D107" s="30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</row>
    <row r="108" spans="3:93" x14ac:dyDescent="0.25">
      <c r="C108" s="30"/>
      <c r="D108" s="30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</row>
    <row r="109" spans="3:93" x14ac:dyDescent="0.25">
      <c r="C109" s="30"/>
      <c r="D109" s="30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</row>
    <row r="110" spans="3:93" x14ac:dyDescent="0.25">
      <c r="C110" s="30"/>
      <c r="D110" s="30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</row>
    <row r="111" spans="3:93" x14ac:dyDescent="0.25">
      <c r="C111" s="30"/>
      <c r="D111" s="30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</row>
    <row r="112" spans="3:93" x14ac:dyDescent="0.25">
      <c r="C112" s="30"/>
      <c r="D112" s="30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</row>
    <row r="113" spans="3:93" x14ac:dyDescent="0.25">
      <c r="C113" s="30"/>
      <c r="D113" s="30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</row>
    <row r="114" spans="3:93" x14ac:dyDescent="0.25">
      <c r="C114" s="30"/>
      <c r="D114" s="30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</row>
    <row r="115" spans="3:93" x14ac:dyDescent="0.25">
      <c r="C115" s="30"/>
      <c r="D115" s="30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</row>
    <row r="116" spans="3:93" x14ac:dyDescent="0.25">
      <c r="C116" s="30"/>
      <c r="D116" s="30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</row>
    <row r="117" spans="3:93" x14ac:dyDescent="0.25">
      <c r="C117" s="30"/>
      <c r="D117" s="30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</row>
    <row r="118" spans="3:93" x14ac:dyDescent="0.25">
      <c r="C118" s="30"/>
      <c r="D118" s="30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</row>
    <row r="119" spans="3:93" x14ac:dyDescent="0.25">
      <c r="C119" s="30"/>
      <c r="D119" s="30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</row>
    <row r="120" spans="3:93" x14ac:dyDescent="0.25">
      <c r="C120" s="30"/>
      <c r="D120" s="30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</row>
    <row r="121" spans="3:93" x14ac:dyDescent="0.25">
      <c r="C121" s="30"/>
      <c r="D121" s="30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</row>
    <row r="122" spans="3:93" x14ac:dyDescent="0.25">
      <c r="C122" s="30"/>
      <c r="D122" s="30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</row>
    <row r="123" spans="3:93" x14ac:dyDescent="0.25">
      <c r="C123" s="30"/>
      <c r="D123" s="30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</row>
    <row r="124" spans="3:93" x14ac:dyDescent="0.25">
      <c r="C124" s="30"/>
      <c r="D124" s="30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</row>
    <row r="125" spans="3:93" x14ac:dyDescent="0.25">
      <c r="C125" s="30"/>
      <c r="D125" s="30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</row>
    <row r="126" spans="3:93" x14ac:dyDescent="0.25">
      <c r="C126" s="30"/>
      <c r="D126" s="30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</row>
    <row r="127" spans="3:93" x14ac:dyDescent="0.25">
      <c r="C127" s="30"/>
      <c r="D127" s="30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</row>
    <row r="128" spans="3:93" x14ac:dyDescent="0.25">
      <c r="C128" s="30"/>
      <c r="D128" s="30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</row>
    <row r="129" spans="3:93" x14ac:dyDescent="0.25">
      <c r="C129" s="30"/>
      <c r="D129" s="30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</row>
    <row r="130" spans="3:93" x14ac:dyDescent="0.25">
      <c r="C130" s="30"/>
      <c r="D130" s="30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</row>
    <row r="131" spans="3:93" x14ac:dyDescent="0.25">
      <c r="C131" s="30"/>
      <c r="D131" s="30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</row>
    <row r="132" spans="3:93" x14ac:dyDescent="0.25">
      <c r="C132" s="30"/>
      <c r="D132" s="30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</row>
    <row r="133" spans="3:93" x14ac:dyDescent="0.25">
      <c r="C133" s="30"/>
      <c r="D133" s="30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</row>
    <row r="134" spans="3:93" x14ac:dyDescent="0.25">
      <c r="C134" s="30"/>
      <c r="D134" s="30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</row>
    <row r="135" spans="3:93" x14ac:dyDescent="0.25">
      <c r="C135" s="30"/>
      <c r="D135" s="30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</row>
    <row r="136" spans="3:93" x14ac:dyDescent="0.25">
      <c r="C136" s="30"/>
      <c r="D136" s="30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</row>
    <row r="137" spans="3:93" x14ac:dyDescent="0.25">
      <c r="C137" s="30"/>
      <c r="D137" s="30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</row>
    <row r="138" spans="3:93" x14ac:dyDescent="0.25">
      <c r="C138" s="30"/>
      <c r="D138" s="30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</row>
    <row r="139" spans="3:93" x14ac:dyDescent="0.25">
      <c r="C139" s="30"/>
      <c r="D139" s="30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</row>
    <row r="140" spans="3:93" x14ac:dyDescent="0.25">
      <c r="C140" s="30"/>
      <c r="D140" s="30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</row>
    <row r="141" spans="3:93" x14ac:dyDescent="0.25">
      <c r="C141" s="30"/>
      <c r="D141" s="30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</row>
    <row r="142" spans="3:93" x14ac:dyDescent="0.25">
      <c r="C142" s="30"/>
      <c r="D142" s="30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</row>
    <row r="143" spans="3:93" x14ac:dyDescent="0.25">
      <c r="C143" s="30"/>
      <c r="D143" s="30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</row>
    <row r="144" spans="3:93" x14ac:dyDescent="0.25">
      <c r="C144" s="30"/>
      <c r="D144" s="30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</row>
    <row r="145" spans="3:93" x14ac:dyDescent="0.25">
      <c r="C145" s="30"/>
      <c r="D145" s="30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</row>
    <row r="146" spans="3:93" x14ac:dyDescent="0.25">
      <c r="C146" s="30"/>
      <c r="D146" s="30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</row>
    <row r="147" spans="3:93" x14ac:dyDescent="0.25">
      <c r="C147" s="30"/>
      <c r="D147" s="30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</row>
    <row r="148" spans="3:93" x14ac:dyDescent="0.25">
      <c r="C148" s="30"/>
      <c r="D148" s="30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</row>
    <row r="149" spans="3:93" x14ac:dyDescent="0.25">
      <c r="C149" s="30"/>
      <c r="D149" s="30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</row>
    <row r="150" spans="3:93" x14ac:dyDescent="0.25">
      <c r="C150" s="30"/>
      <c r="D150" s="30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</row>
    <row r="151" spans="3:93" x14ac:dyDescent="0.25">
      <c r="C151" s="30"/>
      <c r="D151" s="30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</row>
    <row r="152" spans="3:93" x14ac:dyDescent="0.25">
      <c r="C152" s="30"/>
      <c r="D152" s="30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</row>
    <row r="153" spans="3:93" x14ac:dyDescent="0.25">
      <c r="C153" s="30"/>
      <c r="D153" s="30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</row>
    <row r="154" spans="3:93" x14ac:dyDescent="0.25">
      <c r="C154" s="30"/>
      <c r="D154" s="30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</row>
    <row r="155" spans="3:93" x14ac:dyDescent="0.25">
      <c r="C155" s="30"/>
      <c r="D155" s="30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</row>
    <row r="156" spans="3:93" x14ac:dyDescent="0.25">
      <c r="C156" s="30"/>
      <c r="D156" s="30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</row>
    <row r="157" spans="3:93" x14ac:dyDescent="0.25">
      <c r="C157" s="30"/>
      <c r="D157" s="30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</row>
    <row r="158" spans="3:93" x14ac:dyDescent="0.25">
      <c r="C158" s="30"/>
      <c r="D158" s="30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</row>
    <row r="159" spans="3:93" x14ac:dyDescent="0.25">
      <c r="C159" s="30"/>
      <c r="D159" s="30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</row>
    <row r="160" spans="3:93" x14ac:dyDescent="0.25">
      <c r="C160" s="30"/>
      <c r="D160" s="30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</row>
    <row r="161" spans="3:93" x14ac:dyDescent="0.25">
      <c r="C161" s="30"/>
      <c r="D161" s="30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</row>
    <row r="162" spans="3:93" x14ac:dyDescent="0.25">
      <c r="C162" s="30"/>
      <c r="D162" s="30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</row>
    <row r="163" spans="3:93" x14ac:dyDescent="0.25">
      <c r="C163" s="30"/>
      <c r="D163" s="30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</row>
    <row r="164" spans="3:93" x14ac:dyDescent="0.25">
      <c r="C164" s="30"/>
      <c r="D164" s="30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</row>
    <row r="165" spans="3:93" x14ac:dyDescent="0.25">
      <c r="C165" s="30"/>
      <c r="D165" s="30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</row>
    <row r="166" spans="3:93" x14ac:dyDescent="0.25">
      <c r="C166" s="30"/>
      <c r="D166" s="30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</row>
    <row r="167" spans="3:93" x14ac:dyDescent="0.25">
      <c r="C167" s="30"/>
      <c r="D167" s="30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</row>
    <row r="168" spans="3:93" x14ac:dyDescent="0.25">
      <c r="C168" s="30"/>
      <c r="D168" s="30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</row>
    <row r="169" spans="3:93" x14ac:dyDescent="0.25">
      <c r="C169" s="30"/>
      <c r="D169" s="30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</row>
    <row r="170" spans="3:93" x14ac:dyDescent="0.25">
      <c r="C170" s="30"/>
      <c r="D170" s="30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</row>
    <row r="171" spans="3:93" x14ac:dyDescent="0.25">
      <c r="C171" s="30"/>
      <c r="D171" s="30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</row>
    <row r="172" spans="3:93" x14ac:dyDescent="0.25">
      <c r="C172" s="30"/>
      <c r="D172" s="30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</row>
    <row r="173" spans="3:93" x14ac:dyDescent="0.25">
      <c r="C173" s="30"/>
      <c r="D173" s="30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</row>
    <row r="174" spans="3:93" x14ac:dyDescent="0.25">
      <c r="C174" s="30"/>
      <c r="D174" s="30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</row>
    <row r="175" spans="3:93" x14ac:dyDescent="0.25">
      <c r="C175" s="30"/>
      <c r="D175" s="30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</row>
    <row r="176" spans="3:93" x14ac:dyDescent="0.25">
      <c r="C176" s="30"/>
      <c r="D176" s="30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</row>
    <row r="177" spans="3:93" x14ac:dyDescent="0.25">
      <c r="C177" s="30"/>
      <c r="D177" s="30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</row>
    <row r="178" spans="3:93" x14ac:dyDescent="0.25">
      <c r="C178" s="30"/>
      <c r="D178" s="30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</row>
    <row r="179" spans="3:93" x14ac:dyDescent="0.25">
      <c r="C179" s="30"/>
      <c r="D179" s="30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</row>
    <row r="180" spans="3:93" x14ac:dyDescent="0.25">
      <c r="C180" s="30"/>
      <c r="D180" s="30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</row>
    <row r="181" spans="3:93" x14ac:dyDescent="0.25">
      <c r="C181" s="30"/>
      <c r="D181" s="30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</row>
    <row r="182" spans="3:93" x14ac:dyDescent="0.25">
      <c r="C182" s="30"/>
      <c r="D182" s="30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</row>
    <row r="183" spans="3:93" x14ac:dyDescent="0.25">
      <c r="C183" s="30"/>
      <c r="D183" s="30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</row>
    <row r="184" spans="3:93" x14ac:dyDescent="0.25">
      <c r="C184" s="30"/>
      <c r="D184" s="30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</row>
    <row r="185" spans="3:93" x14ac:dyDescent="0.25">
      <c r="C185" s="30"/>
      <c r="D185" s="30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</row>
    <row r="186" spans="3:93" x14ac:dyDescent="0.25">
      <c r="C186" s="30"/>
      <c r="D186" s="30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</row>
    <row r="187" spans="3:93" x14ac:dyDescent="0.25">
      <c r="C187" s="30"/>
      <c r="D187" s="30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</row>
    <row r="188" spans="3:93" x14ac:dyDescent="0.25">
      <c r="C188" s="30"/>
      <c r="D188" s="30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</row>
    <row r="189" spans="3:93" x14ac:dyDescent="0.25">
      <c r="C189" s="30"/>
      <c r="D189" s="30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</row>
    <row r="190" spans="3:93" x14ac:dyDescent="0.25">
      <c r="C190" s="30"/>
      <c r="D190" s="30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</row>
    <row r="191" spans="3:93" x14ac:dyDescent="0.25">
      <c r="C191" s="30"/>
      <c r="D191" s="30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</row>
    <row r="192" spans="3:93" x14ac:dyDescent="0.25">
      <c r="C192" s="30"/>
      <c r="D192" s="30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</row>
    <row r="193" spans="3:93" x14ac:dyDescent="0.25">
      <c r="C193" s="30"/>
      <c r="D193" s="30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</row>
    <row r="194" spans="3:93" x14ac:dyDescent="0.25">
      <c r="C194" s="30"/>
      <c r="D194" s="30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</row>
    <row r="195" spans="3:93" x14ac:dyDescent="0.25">
      <c r="C195" s="30"/>
      <c r="D195" s="30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</row>
    <row r="196" spans="3:93" x14ac:dyDescent="0.25">
      <c r="C196" s="30"/>
      <c r="D196" s="30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</row>
    <row r="197" spans="3:93" x14ac:dyDescent="0.25">
      <c r="C197" s="30"/>
      <c r="D197" s="30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</row>
    <row r="198" spans="3:93" x14ac:dyDescent="0.25">
      <c r="C198" s="30"/>
      <c r="D198" s="30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</row>
    <row r="199" spans="3:93" x14ac:dyDescent="0.25">
      <c r="C199" s="30"/>
      <c r="D199" s="30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</row>
    <row r="200" spans="3:93" x14ac:dyDescent="0.25">
      <c r="C200" s="30"/>
      <c r="D200" s="30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</row>
    <row r="201" spans="3:93" x14ac:dyDescent="0.25">
      <c r="C201" s="30"/>
      <c r="D201" s="30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</row>
    <row r="202" spans="3:93" x14ac:dyDescent="0.25">
      <c r="C202" s="30"/>
      <c r="D202" s="30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</row>
    <row r="203" spans="3:93" x14ac:dyDescent="0.25">
      <c r="C203" s="30"/>
      <c r="D203" s="30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</row>
    <row r="204" spans="3:93" x14ac:dyDescent="0.25">
      <c r="C204" s="30"/>
      <c r="D204" s="30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</row>
    <row r="205" spans="3:93" x14ac:dyDescent="0.25">
      <c r="C205" s="30"/>
      <c r="D205" s="30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</row>
    <row r="206" spans="3:93" x14ac:dyDescent="0.25">
      <c r="C206" s="30"/>
      <c r="D206" s="30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</row>
    <row r="207" spans="3:93" x14ac:dyDescent="0.25">
      <c r="C207" s="30"/>
      <c r="D207" s="30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</row>
    <row r="208" spans="3:93" x14ac:dyDescent="0.25">
      <c r="C208" s="30"/>
      <c r="D208" s="30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</row>
    <row r="209" spans="3:93" x14ac:dyDescent="0.25">
      <c r="C209" s="30"/>
      <c r="D209" s="30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</row>
    <row r="210" spans="3:93" x14ac:dyDescent="0.25">
      <c r="C210" s="30"/>
      <c r="D210" s="30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</row>
    <row r="211" spans="3:93" x14ac:dyDescent="0.25">
      <c r="C211" s="30"/>
      <c r="D211" s="30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</row>
    <row r="212" spans="3:93" x14ac:dyDescent="0.25">
      <c r="C212" s="30"/>
      <c r="D212" s="30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</row>
    <row r="213" spans="3:93" x14ac:dyDescent="0.25">
      <c r="C213" s="30"/>
      <c r="D213" s="30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</row>
    <row r="214" spans="3:93" x14ac:dyDescent="0.25">
      <c r="C214" s="30"/>
      <c r="D214" s="30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</row>
    <row r="215" spans="3:93" x14ac:dyDescent="0.25">
      <c r="C215" s="30"/>
      <c r="D215" s="30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</row>
    <row r="216" spans="3:93" x14ac:dyDescent="0.25">
      <c r="C216" s="30"/>
      <c r="D216" s="30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</row>
    <row r="217" spans="3:93" x14ac:dyDescent="0.25">
      <c r="C217" s="30"/>
      <c r="D217" s="30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</row>
    <row r="218" spans="3:93" x14ac:dyDescent="0.25">
      <c r="C218" s="30"/>
      <c r="D218" s="30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</row>
    <row r="219" spans="3:93" x14ac:dyDescent="0.25">
      <c r="C219" s="30"/>
      <c r="D219" s="30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</row>
    <row r="220" spans="3:93" x14ac:dyDescent="0.25">
      <c r="C220" s="30"/>
      <c r="D220" s="30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</row>
    <row r="221" spans="3:93" x14ac:dyDescent="0.25">
      <c r="C221" s="30"/>
      <c r="D221" s="30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</row>
    <row r="222" spans="3:93" x14ac:dyDescent="0.25">
      <c r="C222" s="30"/>
      <c r="D222" s="30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</row>
    <row r="223" spans="3:93" x14ac:dyDescent="0.25">
      <c r="C223" s="30"/>
      <c r="D223" s="30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</row>
    <row r="224" spans="3:93" x14ac:dyDescent="0.25">
      <c r="C224" s="30"/>
      <c r="D224" s="30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</row>
    <row r="225" spans="3:93" x14ac:dyDescent="0.25">
      <c r="C225" s="30"/>
      <c r="D225" s="30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</row>
    <row r="226" spans="3:93" x14ac:dyDescent="0.25">
      <c r="C226" s="30"/>
      <c r="D226" s="30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</row>
    <row r="227" spans="3:93" x14ac:dyDescent="0.25">
      <c r="C227" s="30"/>
      <c r="D227" s="30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</row>
    <row r="228" spans="3:93" x14ac:dyDescent="0.25">
      <c r="C228" s="30"/>
      <c r="D228" s="30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</row>
    <row r="229" spans="3:93" x14ac:dyDescent="0.25">
      <c r="C229" s="30"/>
      <c r="D229" s="30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</row>
    <row r="230" spans="3:93" x14ac:dyDescent="0.25">
      <c r="C230" s="30"/>
      <c r="D230" s="30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</row>
    <row r="231" spans="3:93" x14ac:dyDescent="0.25">
      <c r="C231" s="30"/>
      <c r="D231" s="30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</row>
    <row r="232" spans="3:93" x14ac:dyDescent="0.25">
      <c r="C232" s="30"/>
      <c r="D232" s="30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</row>
    <row r="233" spans="3:93" x14ac:dyDescent="0.25">
      <c r="C233" s="30"/>
      <c r="D233" s="30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</row>
    <row r="234" spans="3:93" x14ac:dyDescent="0.25">
      <c r="C234" s="30"/>
      <c r="D234" s="30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</row>
    <row r="235" spans="3:93" x14ac:dyDescent="0.25">
      <c r="C235" s="30"/>
      <c r="D235" s="30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</row>
    <row r="236" spans="3:93" x14ac:dyDescent="0.25">
      <c r="C236" s="30"/>
      <c r="D236" s="30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</row>
    <row r="237" spans="3:93" x14ac:dyDescent="0.25">
      <c r="C237" s="30"/>
      <c r="D237" s="30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</row>
    <row r="238" spans="3:93" x14ac:dyDescent="0.25">
      <c r="C238" s="30"/>
      <c r="D238" s="30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</row>
    <row r="239" spans="3:93" x14ac:dyDescent="0.25">
      <c r="C239" s="30"/>
      <c r="D239" s="30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</row>
    <row r="240" spans="3:93" x14ac:dyDescent="0.25">
      <c r="C240" s="30"/>
      <c r="D240" s="30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</row>
    <row r="241" spans="3:93" x14ac:dyDescent="0.25">
      <c r="C241" s="30"/>
      <c r="D241" s="30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</row>
    <row r="242" spans="3:93" x14ac:dyDescent="0.25">
      <c r="C242" s="30"/>
      <c r="D242" s="30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</row>
    <row r="243" spans="3:93" x14ac:dyDescent="0.25">
      <c r="C243" s="30"/>
      <c r="D243" s="30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</row>
    <row r="244" spans="3:93" x14ac:dyDescent="0.25">
      <c r="C244" s="30"/>
      <c r="D244" s="30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</row>
    <row r="245" spans="3:93" x14ac:dyDescent="0.25">
      <c r="C245" s="30"/>
      <c r="D245" s="30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</row>
    <row r="246" spans="3:93" x14ac:dyDescent="0.25">
      <c r="C246" s="30"/>
      <c r="D246" s="30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</row>
    <row r="247" spans="3:93" x14ac:dyDescent="0.25">
      <c r="C247" s="30"/>
      <c r="D247" s="30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</row>
    <row r="248" spans="3:93" x14ac:dyDescent="0.25">
      <c r="C248" s="30"/>
      <c r="D248" s="30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</row>
    <row r="249" spans="3:93" x14ac:dyDescent="0.25">
      <c r="C249" s="30"/>
      <c r="D249" s="30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</row>
    <row r="250" spans="3:93" x14ac:dyDescent="0.25">
      <c r="C250" s="30"/>
      <c r="D250" s="30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</row>
    <row r="251" spans="3:93" x14ac:dyDescent="0.25">
      <c r="C251" s="30"/>
      <c r="D251" s="30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</row>
    <row r="252" spans="3:93" x14ac:dyDescent="0.25">
      <c r="C252" s="30"/>
      <c r="D252" s="30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</row>
    <row r="253" spans="3:93" x14ac:dyDescent="0.25">
      <c r="C253" s="30"/>
      <c r="D253" s="30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</row>
    <row r="254" spans="3:93" x14ac:dyDescent="0.25">
      <c r="C254" s="30"/>
      <c r="D254" s="30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</row>
    <row r="255" spans="3:93" x14ac:dyDescent="0.25">
      <c r="C255" s="30"/>
      <c r="D255" s="30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</row>
    <row r="256" spans="3:93" x14ac:dyDescent="0.25">
      <c r="C256" s="30"/>
      <c r="D256" s="30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</row>
    <row r="257" spans="3:93" x14ac:dyDescent="0.25">
      <c r="C257" s="30"/>
      <c r="D257" s="30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</row>
    <row r="258" spans="3:93" x14ac:dyDescent="0.25">
      <c r="C258" s="30"/>
      <c r="D258" s="30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</row>
    <row r="259" spans="3:93" x14ac:dyDescent="0.25">
      <c r="C259" s="30"/>
      <c r="D259" s="30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</row>
    <row r="260" spans="3:93" x14ac:dyDescent="0.25">
      <c r="C260" s="30"/>
      <c r="D260" s="30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</row>
    <row r="261" spans="3:93" x14ac:dyDescent="0.25">
      <c r="C261" s="30"/>
      <c r="D261" s="30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</row>
    <row r="262" spans="3:93" x14ac:dyDescent="0.25">
      <c r="C262" s="30"/>
      <c r="D262" s="30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</row>
    <row r="263" spans="3:93" x14ac:dyDescent="0.25">
      <c r="C263" s="30"/>
      <c r="D263" s="30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</row>
    <row r="264" spans="3:93" x14ac:dyDescent="0.25">
      <c r="C264" s="30"/>
      <c r="D264" s="30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</row>
    <row r="265" spans="3:93" x14ac:dyDescent="0.25">
      <c r="C265" s="30"/>
      <c r="D265" s="30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</row>
    <row r="266" spans="3:93" x14ac:dyDescent="0.25">
      <c r="C266" s="30"/>
      <c r="D266" s="30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</row>
    <row r="267" spans="3:93" x14ac:dyDescent="0.25">
      <c r="C267" s="30"/>
      <c r="D267" s="30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</row>
    <row r="268" spans="3:93" x14ac:dyDescent="0.25">
      <c r="C268" s="30"/>
      <c r="D268" s="30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</row>
    <row r="269" spans="3:93" x14ac:dyDescent="0.25">
      <c r="C269" s="30"/>
      <c r="D269" s="30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</row>
    <row r="270" spans="3:93" x14ac:dyDescent="0.25">
      <c r="C270" s="30"/>
      <c r="D270" s="30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</row>
    <row r="271" spans="3:93" x14ac:dyDescent="0.25">
      <c r="C271" s="30"/>
      <c r="D271" s="30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</row>
    <row r="272" spans="3:93" x14ac:dyDescent="0.25">
      <c r="C272" s="30"/>
      <c r="D272" s="30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</row>
    <row r="273" spans="3:93" x14ac:dyDescent="0.25">
      <c r="C273" s="30"/>
      <c r="D273" s="30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</row>
    <row r="274" spans="3:93" x14ac:dyDescent="0.25">
      <c r="C274" s="30"/>
      <c r="D274" s="30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</row>
    <row r="275" spans="3:93" x14ac:dyDescent="0.25">
      <c r="C275" s="30"/>
      <c r="D275" s="30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</row>
    <row r="276" spans="3:93" x14ac:dyDescent="0.25">
      <c r="C276" s="30"/>
      <c r="D276" s="30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</row>
    <row r="277" spans="3:93" x14ac:dyDescent="0.25">
      <c r="C277" s="30"/>
      <c r="D277" s="30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</row>
    <row r="278" spans="3:93" x14ac:dyDescent="0.25">
      <c r="C278" s="30"/>
      <c r="D278" s="30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</row>
    <row r="279" spans="3:93" x14ac:dyDescent="0.25">
      <c r="C279" s="30"/>
      <c r="D279" s="30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</row>
    <row r="280" spans="3:93" x14ac:dyDescent="0.25">
      <c r="C280" s="30"/>
      <c r="D280" s="30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</row>
    <row r="281" spans="3:93" x14ac:dyDescent="0.25">
      <c r="C281" s="30"/>
      <c r="D281" s="30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</row>
    <row r="282" spans="3:93" x14ac:dyDescent="0.25">
      <c r="C282" s="30"/>
      <c r="D282" s="30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</row>
    <row r="283" spans="3:93" x14ac:dyDescent="0.25">
      <c r="C283" s="30"/>
      <c r="D283" s="30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</row>
    <row r="284" spans="3:93" x14ac:dyDescent="0.25">
      <c r="C284" s="30"/>
      <c r="D284" s="30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</row>
    <row r="285" spans="3:93" x14ac:dyDescent="0.25">
      <c r="C285" s="30"/>
      <c r="D285" s="30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</row>
    <row r="286" spans="3:93" x14ac:dyDescent="0.25">
      <c r="C286" s="30"/>
      <c r="D286" s="30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</row>
    <row r="287" spans="3:93" x14ac:dyDescent="0.25">
      <c r="C287" s="30"/>
      <c r="D287" s="30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</row>
    <row r="288" spans="3:93" x14ac:dyDescent="0.25">
      <c r="C288" s="30"/>
      <c r="D288" s="30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</row>
    <row r="289" spans="3:93" x14ac:dyDescent="0.25">
      <c r="C289" s="30"/>
      <c r="D289" s="30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</row>
    <row r="290" spans="3:93" x14ac:dyDescent="0.25">
      <c r="C290" s="30"/>
      <c r="D290" s="30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</row>
    <row r="291" spans="3:93" x14ac:dyDescent="0.25">
      <c r="C291" s="30"/>
      <c r="D291" s="30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</row>
    <row r="292" spans="3:93" x14ac:dyDescent="0.25">
      <c r="C292" s="30"/>
      <c r="D292" s="30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</row>
    <row r="293" spans="3:93" x14ac:dyDescent="0.25">
      <c r="C293" s="30"/>
      <c r="D293" s="30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</row>
    <row r="294" spans="3:93" x14ac:dyDescent="0.25">
      <c r="C294" s="30"/>
      <c r="D294" s="30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</row>
    <row r="295" spans="3:93" x14ac:dyDescent="0.25">
      <c r="C295" s="30"/>
      <c r="D295" s="30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</row>
    <row r="296" spans="3:93" x14ac:dyDescent="0.25">
      <c r="C296" s="30"/>
      <c r="D296" s="30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</row>
    <row r="297" spans="3:93" x14ac:dyDescent="0.25">
      <c r="C297" s="30"/>
      <c r="D297" s="30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</row>
    <row r="298" spans="3:93" x14ac:dyDescent="0.25">
      <c r="C298" s="30"/>
      <c r="D298" s="30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</row>
    <row r="299" spans="3:93" x14ac:dyDescent="0.25">
      <c r="C299" s="30"/>
      <c r="D299" s="30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</row>
    <row r="300" spans="3:93" x14ac:dyDescent="0.25">
      <c r="C300" s="30"/>
      <c r="D300" s="30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</row>
    <row r="301" spans="3:93" x14ac:dyDescent="0.25">
      <c r="C301" s="30"/>
      <c r="D301" s="30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</row>
    <row r="302" spans="3:93" x14ac:dyDescent="0.25">
      <c r="C302" s="30"/>
      <c r="D302" s="30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</row>
    <row r="303" spans="3:93" x14ac:dyDescent="0.25">
      <c r="C303" s="30"/>
      <c r="D303" s="30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</row>
    <row r="304" spans="3:93" x14ac:dyDescent="0.25">
      <c r="C304" s="30"/>
      <c r="D304" s="30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</row>
    <row r="305" spans="3:93" x14ac:dyDescent="0.25">
      <c r="C305" s="30"/>
      <c r="D305" s="30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</row>
    <row r="306" spans="3:93" x14ac:dyDescent="0.25">
      <c r="C306" s="30"/>
      <c r="D306" s="30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</row>
    <row r="307" spans="3:93" x14ac:dyDescent="0.25">
      <c r="C307" s="30"/>
      <c r="D307" s="30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</row>
    <row r="308" spans="3:93" x14ac:dyDescent="0.25">
      <c r="C308" s="30"/>
      <c r="D308" s="30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</row>
    <row r="309" spans="3:93" x14ac:dyDescent="0.25">
      <c r="C309" s="30"/>
      <c r="D309" s="30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</row>
    <row r="310" spans="3:93" x14ac:dyDescent="0.25">
      <c r="C310" s="30"/>
      <c r="D310" s="30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</row>
    <row r="311" spans="3:93" x14ac:dyDescent="0.25">
      <c r="C311" s="30"/>
      <c r="D311" s="30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</row>
    <row r="312" spans="3:93" x14ac:dyDescent="0.25">
      <c r="C312" s="30"/>
      <c r="D312" s="30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</row>
    <row r="313" spans="3:93" x14ac:dyDescent="0.25">
      <c r="C313" s="30"/>
      <c r="D313" s="30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</row>
    <row r="314" spans="3:93" x14ac:dyDescent="0.25">
      <c r="C314" s="30"/>
      <c r="D314" s="30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</row>
    <row r="315" spans="3:93" x14ac:dyDescent="0.25">
      <c r="C315" s="30"/>
      <c r="D315" s="30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</row>
    <row r="316" spans="3:93" x14ac:dyDescent="0.25">
      <c r="C316" s="30"/>
      <c r="D316" s="30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</row>
    <row r="317" spans="3:93" x14ac:dyDescent="0.25">
      <c r="C317" s="30"/>
      <c r="D317" s="30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</row>
    <row r="318" spans="3:93" x14ac:dyDescent="0.25">
      <c r="C318" s="30"/>
      <c r="D318" s="30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</row>
    <row r="319" spans="3:93" x14ac:dyDescent="0.25">
      <c r="C319" s="30"/>
      <c r="D319" s="30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</row>
    <row r="320" spans="3:93" x14ac:dyDescent="0.25">
      <c r="C320" s="30"/>
      <c r="D320" s="30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</row>
    <row r="321" spans="3:93" x14ac:dyDescent="0.25">
      <c r="C321" s="30"/>
      <c r="D321" s="30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</row>
    <row r="322" spans="3:93" x14ac:dyDescent="0.25">
      <c r="C322" s="30"/>
      <c r="D322" s="30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</row>
    <row r="323" spans="3:93" x14ac:dyDescent="0.25">
      <c r="C323" s="30"/>
      <c r="D323" s="30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</row>
    <row r="324" spans="3:93" x14ac:dyDescent="0.25">
      <c r="C324" s="30"/>
      <c r="D324" s="30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</row>
    <row r="325" spans="3:93" x14ac:dyDescent="0.25">
      <c r="C325" s="30"/>
      <c r="D325" s="30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</row>
    <row r="326" spans="3:93" x14ac:dyDescent="0.25">
      <c r="C326" s="30"/>
      <c r="D326" s="30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</row>
    <row r="327" spans="3:93" x14ac:dyDescent="0.25">
      <c r="C327" s="30"/>
      <c r="D327" s="30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</row>
    <row r="328" spans="3:93" x14ac:dyDescent="0.25">
      <c r="C328" s="30"/>
      <c r="D328" s="30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</row>
    <row r="329" spans="3:93" x14ac:dyDescent="0.25">
      <c r="C329" s="30"/>
      <c r="D329" s="30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</row>
    <row r="330" spans="3:93" x14ac:dyDescent="0.25">
      <c r="C330" s="30"/>
      <c r="D330" s="30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</row>
    <row r="331" spans="3:93" x14ac:dyDescent="0.25">
      <c r="C331" s="30"/>
      <c r="D331" s="30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</row>
    <row r="332" spans="3:93" x14ac:dyDescent="0.25">
      <c r="C332" s="30"/>
      <c r="D332" s="30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</row>
    <row r="333" spans="3:93" x14ac:dyDescent="0.25">
      <c r="C333" s="30"/>
      <c r="D333" s="30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</row>
    <row r="334" spans="3:93" x14ac:dyDescent="0.25">
      <c r="C334" s="30"/>
      <c r="D334" s="30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</row>
    <row r="335" spans="3:93" x14ac:dyDescent="0.25">
      <c r="C335" s="30"/>
      <c r="D335" s="30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</row>
    <row r="336" spans="3:93" x14ac:dyDescent="0.25">
      <c r="C336" s="30"/>
      <c r="D336" s="30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</row>
    <row r="337" spans="3:93" x14ac:dyDescent="0.25">
      <c r="C337" s="30"/>
      <c r="D337" s="30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</row>
    <row r="338" spans="3:93" x14ac:dyDescent="0.25">
      <c r="C338" s="30"/>
      <c r="D338" s="30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</row>
    <row r="339" spans="3:93" x14ac:dyDescent="0.25">
      <c r="C339" s="30"/>
      <c r="D339" s="30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</row>
    <row r="340" spans="3:93" x14ac:dyDescent="0.25">
      <c r="C340" s="30"/>
      <c r="D340" s="30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</row>
    <row r="341" spans="3:93" x14ac:dyDescent="0.25">
      <c r="C341" s="30"/>
      <c r="D341" s="30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</row>
    <row r="342" spans="3:93" x14ac:dyDescent="0.25">
      <c r="C342" s="30"/>
      <c r="D342" s="30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</row>
    <row r="343" spans="3:93" x14ac:dyDescent="0.25">
      <c r="C343" s="30"/>
      <c r="D343" s="30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</row>
    <row r="344" spans="3:93" x14ac:dyDescent="0.25">
      <c r="C344" s="30"/>
      <c r="D344" s="30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</row>
    <row r="345" spans="3:93" x14ac:dyDescent="0.25">
      <c r="C345" s="30"/>
      <c r="D345" s="30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</row>
    <row r="346" spans="3:93" x14ac:dyDescent="0.25">
      <c r="C346" s="30"/>
      <c r="D346" s="30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</row>
    <row r="347" spans="3:93" x14ac:dyDescent="0.25">
      <c r="C347" s="30"/>
      <c r="D347" s="30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</row>
    <row r="348" spans="3:93" x14ac:dyDescent="0.25">
      <c r="C348" s="30"/>
      <c r="D348" s="30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</row>
    <row r="349" spans="3:93" x14ac:dyDescent="0.25">
      <c r="C349" s="30"/>
      <c r="D349" s="30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</row>
    <row r="350" spans="3:93" x14ac:dyDescent="0.25">
      <c r="C350" s="30"/>
      <c r="D350" s="30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</row>
    <row r="351" spans="3:93" x14ac:dyDescent="0.25">
      <c r="C351" s="30"/>
      <c r="D351" s="30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</row>
    <row r="352" spans="3:93" x14ac:dyDescent="0.25">
      <c r="C352" s="30"/>
      <c r="D352" s="30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</row>
    <row r="353" spans="3:93" x14ac:dyDescent="0.25">
      <c r="C353" s="30"/>
      <c r="D353" s="30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</row>
    <row r="354" spans="3:93" x14ac:dyDescent="0.25">
      <c r="C354" s="30"/>
      <c r="D354" s="30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</row>
    <row r="355" spans="3:93" x14ac:dyDescent="0.25">
      <c r="C355" s="30"/>
      <c r="D355" s="30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</row>
    <row r="356" spans="3:93" x14ac:dyDescent="0.25">
      <c r="C356" s="30"/>
      <c r="D356" s="30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</row>
    <row r="357" spans="3:93" x14ac:dyDescent="0.25">
      <c r="C357" s="30"/>
      <c r="D357" s="30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</row>
    <row r="358" spans="3:93" x14ac:dyDescent="0.25">
      <c r="C358" s="30"/>
      <c r="D358" s="30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</row>
    <row r="359" spans="3:93" x14ac:dyDescent="0.25">
      <c r="C359" s="30"/>
      <c r="D359" s="30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</row>
    <row r="360" spans="3:93" x14ac:dyDescent="0.25">
      <c r="C360" s="30"/>
      <c r="D360" s="30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</row>
    <row r="361" spans="3:93" x14ac:dyDescent="0.25">
      <c r="C361" s="30"/>
      <c r="D361" s="30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</row>
    <row r="362" spans="3:93" x14ac:dyDescent="0.25">
      <c r="C362" s="30"/>
      <c r="D362" s="30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</row>
    <row r="363" spans="3:93" x14ac:dyDescent="0.25">
      <c r="C363" s="30"/>
      <c r="D363" s="30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</row>
    <row r="364" spans="3:93" x14ac:dyDescent="0.25">
      <c r="C364" s="30"/>
      <c r="D364" s="30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</row>
    <row r="365" spans="3:93" x14ac:dyDescent="0.25">
      <c r="C365" s="30"/>
      <c r="D365" s="30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</row>
    <row r="366" spans="3:93" x14ac:dyDescent="0.25">
      <c r="C366" s="30"/>
      <c r="D366" s="30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</row>
    <row r="367" spans="3:93" x14ac:dyDescent="0.25">
      <c r="C367" s="30"/>
      <c r="D367" s="30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</row>
    <row r="368" spans="3:93" x14ac:dyDescent="0.25">
      <c r="C368" s="30"/>
      <c r="D368" s="30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</row>
    <row r="369" spans="3:93" x14ac:dyDescent="0.25">
      <c r="C369" s="30"/>
      <c r="D369" s="30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</row>
    <row r="370" spans="3:93" x14ac:dyDescent="0.25">
      <c r="C370" s="30"/>
      <c r="D370" s="30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</row>
    <row r="371" spans="3:93" x14ac:dyDescent="0.25">
      <c r="C371" s="30"/>
      <c r="D371" s="30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</row>
    <row r="372" spans="3:93" x14ac:dyDescent="0.25">
      <c r="C372" s="30"/>
      <c r="D372" s="30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</row>
    <row r="373" spans="3:93" x14ac:dyDescent="0.25">
      <c r="C373" s="30"/>
      <c r="D373" s="30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</row>
    <row r="374" spans="3:93" x14ac:dyDescent="0.25">
      <c r="C374" s="30"/>
      <c r="D374" s="30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</row>
    <row r="375" spans="3:93" x14ac:dyDescent="0.25">
      <c r="C375" s="30"/>
      <c r="D375" s="30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</row>
    <row r="376" spans="3:93" x14ac:dyDescent="0.25">
      <c r="C376" s="30"/>
      <c r="D376" s="30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</row>
    <row r="377" spans="3:93" x14ac:dyDescent="0.25">
      <c r="C377" s="30"/>
      <c r="D377" s="30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</row>
    <row r="378" spans="3:93" x14ac:dyDescent="0.25">
      <c r="C378" s="30"/>
      <c r="D378" s="30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</row>
    <row r="379" spans="3:93" x14ac:dyDescent="0.25">
      <c r="C379" s="30"/>
      <c r="D379" s="30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</row>
    <row r="380" spans="3:93" x14ac:dyDescent="0.25">
      <c r="C380" s="30"/>
      <c r="D380" s="30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</row>
    <row r="381" spans="3:93" x14ac:dyDescent="0.25">
      <c r="C381" s="30"/>
      <c r="D381" s="30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</row>
    <row r="382" spans="3:93" x14ac:dyDescent="0.25">
      <c r="C382" s="30"/>
      <c r="D382" s="30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</row>
    <row r="383" spans="3:93" x14ac:dyDescent="0.25">
      <c r="C383" s="30"/>
      <c r="D383" s="30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</row>
    <row r="384" spans="3:93" x14ac:dyDescent="0.25">
      <c r="C384" s="30"/>
      <c r="D384" s="30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</row>
    <row r="385" spans="3:93" x14ac:dyDescent="0.25">
      <c r="C385" s="30"/>
      <c r="D385" s="30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</row>
    <row r="386" spans="3:93" x14ac:dyDescent="0.25">
      <c r="C386" s="30"/>
      <c r="D386" s="30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</row>
    <row r="387" spans="3:93" x14ac:dyDescent="0.25">
      <c r="C387" s="30"/>
      <c r="D387" s="30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</row>
    <row r="388" spans="3:93" x14ac:dyDescent="0.25">
      <c r="C388" s="30"/>
      <c r="D388" s="30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</row>
    <row r="389" spans="3:93" x14ac:dyDescent="0.25">
      <c r="C389" s="30"/>
      <c r="D389" s="30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</row>
    <row r="390" spans="3:93" x14ac:dyDescent="0.25">
      <c r="C390" s="30"/>
      <c r="D390" s="30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</row>
    <row r="391" spans="3:93" x14ac:dyDescent="0.25">
      <c r="C391" s="30"/>
      <c r="D391" s="30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</row>
    <row r="392" spans="3:93" x14ac:dyDescent="0.25">
      <c r="C392" s="30"/>
      <c r="D392" s="30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</row>
    <row r="393" spans="3:93" x14ac:dyDescent="0.25">
      <c r="C393" s="30"/>
      <c r="D393" s="30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</row>
    <row r="394" spans="3:93" x14ac:dyDescent="0.25">
      <c r="C394" s="30"/>
      <c r="D394" s="30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</row>
    <row r="395" spans="3:93" x14ac:dyDescent="0.25">
      <c r="C395" s="30"/>
      <c r="D395" s="30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</row>
    <row r="396" spans="3:93" x14ac:dyDescent="0.25">
      <c r="C396" s="30"/>
      <c r="D396" s="30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</row>
    <row r="397" spans="3:93" x14ac:dyDescent="0.25">
      <c r="C397" s="30"/>
      <c r="D397" s="30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</row>
    <row r="398" spans="3:93" x14ac:dyDescent="0.25">
      <c r="C398" s="30"/>
      <c r="D398" s="30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</row>
    <row r="399" spans="3:93" x14ac:dyDescent="0.25">
      <c r="C399" s="30"/>
      <c r="D399" s="30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</row>
    <row r="400" spans="3:93" x14ac:dyDescent="0.25">
      <c r="C400" s="30"/>
      <c r="D400" s="30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</row>
    <row r="401" spans="3:93" x14ac:dyDescent="0.25">
      <c r="C401" s="30"/>
      <c r="D401" s="30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</row>
    <row r="402" spans="3:93" x14ac:dyDescent="0.25">
      <c r="C402" s="30"/>
      <c r="D402" s="30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</row>
    <row r="403" spans="3:93" x14ac:dyDescent="0.25">
      <c r="C403" s="30"/>
      <c r="D403" s="30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</row>
    <row r="404" spans="3:93" x14ac:dyDescent="0.25">
      <c r="C404" s="30"/>
      <c r="D404" s="30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</row>
    <row r="405" spans="3:93" x14ac:dyDescent="0.25">
      <c r="C405" s="30"/>
      <c r="D405" s="30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</row>
    <row r="406" spans="3:93" x14ac:dyDescent="0.25">
      <c r="C406" s="30"/>
      <c r="D406" s="30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</row>
    <row r="407" spans="3:93" x14ac:dyDescent="0.25">
      <c r="C407" s="30"/>
      <c r="D407" s="30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</row>
    <row r="408" spans="3:93" x14ac:dyDescent="0.25">
      <c r="C408" s="30"/>
      <c r="D408" s="30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</row>
    <row r="409" spans="3:93" x14ac:dyDescent="0.25">
      <c r="C409" s="30"/>
      <c r="D409" s="30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</row>
    <row r="410" spans="3:93" x14ac:dyDescent="0.25">
      <c r="C410" s="30"/>
      <c r="D410" s="30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</row>
    <row r="411" spans="3:93" x14ac:dyDescent="0.25">
      <c r="C411" s="30"/>
      <c r="D411" s="30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</row>
    <row r="412" spans="3:93" x14ac:dyDescent="0.25">
      <c r="C412" s="30"/>
      <c r="D412" s="30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</row>
    <row r="413" spans="3:93" x14ac:dyDescent="0.25">
      <c r="C413" s="30"/>
      <c r="D413" s="30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</row>
    <row r="414" spans="3:93" x14ac:dyDescent="0.25">
      <c r="C414" s="30"/>
      <c r="D414" s="30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</row>
    <row r="415" spans="3:93" x14ac:dyDescent="0.25">
      <c r="C415" s="30"/>
      <c r="D415" s="30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</row>
    <row r="416" spans="3:93" x14ac:dyDescent="0.25">
      <c r="C416" s="30"/>
      <c r="D416" s="30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</row>
    <row r="417" spans="3:93" x14ac:dyDescent="0.25">
      <c r="C417" s="30"/>
      <c r="D417" s="30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</row>
    <row r="418" spans="3:93" x14ac:dyDescent="0.25">
      <c r="C418" s="30"/>
      <c r="D418" s="30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</row>
    <row r="419" spans="3:93" x14ac:dyDescent="0.25">
      <c r="C419" s="30"/>
      <c r="D419" s="30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</row>
    <row r="420" spans="3:93" x14ac:dyDescent="0.25">
      <c r="C420" s="30"/>
      <c r="D420" s="30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</row>
    <row r="421" spans="3:93" x14ac:dyDescent="0.25">
      <c r="C421" s="30"/>
      <c r="D421" s="30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</row>
    <row r="422" spans="3:93" x14ac:dyDescent="0.25">
      <c r="C422" s="30"/>
      <c r="D422" s="30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</row>
    <row r="423" spans="3:93" x14ac:dyDescent="0.25">
      <c r="C423" s="30"/>
      <c r="D423" s="30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</row>
    <row r="424" spans="3:93" x14ac:dyDescent="0.25">
      <c r="C424" s="30"/>
      <c r="D424" s="30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</row>
    <row r="425" spans="3:93" x14ac:dyDescent="0.25">
      <c r="C425" s="30"/>
      <c r="D425" s="30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</row>
    <row r="426" spans="3:93" x14ac:dyDescent="0.25">
      <c r="C426" s="30"/>
      <c r="D426" s="30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</row>
    <row r="427" spans="3:93" x14ac:dyDescent="0.25">
      <c r="C427" s="30"/>
      <c r="D427" s="30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</row>
    <row r="428" spans="3:93" x14ac:dyDescent="0.25">
      <c r="C428" s="30"/>
      <c r="D428" s="30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</row>
    <row r="429" spans="3:93" x14ac:dyDescent="0.25">
      <c r="C429" s="30"/>
      <c r="D429" s="30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</row>
    <row r="430" spans="3:93" x14ac:dyDescent="0.25">
      <c r="C430" s="30"/>
      <c r="D430" s="30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</row>
    <row r="431" spans="3:93" x14ac:dyDescent="0.25">
      <c r="C431" s="30"/>
      <c r="D431" s="30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</row>
    <row r="432" spans="3:93" x14ac:dyDescent="0.25">
      <c r="C432" s="30"/>
      <c r="D432" s="30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</row>
    <row r="433" spans="3:93" x14ac:dyDescent="0.25">
      <c r="C433" s="30"/>
      <c r="D433" s="30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</row>
    <row r="434" spans="3:93" x14ac:dyDescent="0.25">
      <c r="C434" s="30"/>
      <c r="D434" s="30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</row>
    <row r="435" spans="3:93" x14ac:dyDescent="0.25">
      <c r="C435" s="30"/>
      <c r="D435" s="30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</row>
    <row r="436" spans="3:93" x14ac:dyDescent="0.25">
      <c r="C436" s="30"/>
      <c r="D436" s="30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</row>
    <row r="437" spans="3:93" x14ac:dyDescent="0.25">
      <c r="C437" s="30"/>
      <c r="D437" s="30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</row>
    <row r="438" spans="3:93" x14ac:dyDescent="0.25">
      <c r="C438" s="30"/>
      <c r="D438" s="30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</row>
    <row r="439" spans="3:93" x14ac:dyDescent="0.25">
      <c r="C439" s="30"/>
      <c r="D439" s="30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</row>
    <row r="440" spans="3:93" x14ac:dyDescent="0.25">
      <c r="C440" s="30"/>
      <c r="D440" s="30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</row>
    <row r="441" spans="3:93" x14ac:dyDescent="0.25">
      <c r="C441" s="30"/>
      <c r="D441" s="30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</row>
    <row r="442" spans="3:93" x14ac:dyDescent="0.25">
      <c r="C442" s="30"/>
      <c r="D442" s="30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</row>
    <row r="443" spans="3:93" x14ac:dyDescent="0.25">
      <c r="C443" s="30"/>
      <c r="D443" s="30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</row>
    <row r="444" spans="3:93" x14ac:dyDescent="0.25">
      <c r="C444" s="30"/>
      <c r="D444" s="30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</row>
    <row r="445" spans="3:93" x14ac:dyDescent="0.25">
      <c r="C445" s="30"/>
      <c r="D445" s="30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</row>
    <row r="446" spans="3:93" x14ac:dyDescent="0.25">
      <c r="C446" s="30"/>
      <c r="D446" s="30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</row>
    <row r="447" spans="3:93" x14ac:dyDescent="0.25">
      <c r="C447" s="30"/>
      <c r="D447" s="30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</row>
    <row r="448" spans="3:93" x14ac:dyDescent="0.25">
      <c r="C448" s="30"/>
      <c r="D448" s="30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</row>
    <row r="449" spans="3:93" x14ac:dyDescent="0.25">
      <c r="C449" s="30"/>
      <c r="D449" s="30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</row>
    <row r="450" spans="3:93" x14ac:dyDescent="0.25">
      <c r="C450" s="30"/>
      <c r="D450" s="30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</row>
    <row r="451" spans="3:93" x14ac:dyDescent="0.25">
      <c r="C451" s="30"/>
      <c r="D451" s="30"/>
    </row>
    <row r="452" spans="3:93" x14ac:dyDescent="0.25">
      <c r="C452" s="30"/>
      <c r="D452" s="30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</row>
    <row r="453" spans="3:93" x14ac:dyDescent="0.25">
      <c r="C453" s="30"/>
      <c r="D453" s="30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</row>
    <row r="454" spans="3:93" x14ac:dyDescent="0.25">
      <c r="C454" s="30"/>
      <c r="D454" s="30"/>
    </row>
    <row r="455" spans="3:93" x14ac:dyDescent="0.25">
      <c r="C455" s="30"/>
      <c r="D455" s="30"/>
    </row>
    <row r="456" spans="3:93" x14ac:dyDescent="0.25">
      <c r="C456" s="30"/>
      <c r="D456" s="30"/>
    </row>
    <row r="457" spans="3:93" x14ac:dyDescent="0.25">
      <c r="C457" s="30"/>
      <c r="D457" s="30"/>
    </row>
    <row r="458" spans="3:93" x14ac:dyDescent="0.25">
      <c r="C458" s="30"/>
      <c r="D458" s="30"/>
    </row>
    <row r="459" spans="3:93" x14ac:dyDescent="0.25">
      <c r="C459" s="30"/>
      <c r="D459" s="30"/>
    </row>
    <row r="460" spans="3:93" x14ac:dyDescent="0.25">
      <c r="C460" s="30"/>
      <c r="D460" s="30"/>
    </row>
    <row r="461" spans="3:93" x14ac:dyDescent="0.25">
      <c r="C461" s="30"/>
      <c r="D461" s="30"/>
    </row>
    <row r="462" spans="3:93" x14ac:dyDescent="0.25">
      <c r="C462" s="30"/>
      <c r="D462" s="30"/>
    </row>
  </sheetData>
  <protectedRanges>
    <protectedRange sqref="AM11:AM13" name="Range4_7_2_1"/>
    <protectedRange sqref="BK10:BK13" name="Range5_4_2_1_1"/>
    <protectedRange sqref="BS13 BS11" name="Range5_9_3_1"/>
    <protectedRange sqref="BX11:BY11" name="Range5_12_2_1"/>
    <protectedRange sqref="CE11" name="Range6_4_1_1"/>
    <protectedRange sqref="AL13 AL11" name="Range4_7_1_2_1"/>
    <protectedRange sqref="BJ13 BJ10:BJ11" name="Range5_4_1_1_1_1"/>
    <protectedRange sqref="BR11 BR13" name="Range5_9_1_2_1"/>
    <protectedRange sqref="CD11 CD13:CE13" name="Range6_2_2_1_1"/>
    <protectedRange sqref="BS12" name="Range5_9_2_1_1"/>
    <protectedRange sqref="BX12:BY12" name="Range5_12_1_1_1"/>
    <protectedRange sqref="AL12" name="Range4_7_1_1_1_1"/>
    <protectedRange sqref="BR12" name="Range5_9_1_1_1_1"/>
    <protectedRange sqref="CD12:CE12" name="Range6_2_1_1_1_1"/>
    <protectedRange sqref="BJ12" name="Range5_4_1_1_1_1_1"/>
    <protectedRange sqref="AM10" name="Range4_7_2_1_1"/>
    <protectedRange sqref="BS10" name="Range5_9_3_1_1"/>
    <protectedRange sqref="BX10:BY10" name="Range5_12_2_1_1"/>
    <protectedRange sqref="AL10" name="Range4_7_1_2_1_1"/>
    <protectedRange sqref="CD10:CE10" name="Range6_2_2_1"/>
  </protectedRanges>
  <mergeCells count="59">
    <mergeCell ref="AG8:AH8"/>
    <mergeCell ref="AJ8:AK8"/>
    <mergeCell ref="AO8:AP8"/>
    <mergeCell ref="A14:B14"/>
    <mergeCell ref="CJ7:CK7"/>
    <mergeCell ref="BN7:BO7"/>
    <mergeCell ref="BP7:BQ7"/>
    <mergeCell ref="BR7:BS7"/>
    <mergeCell ref="BB7:BC7"/>
    <mergeCell ref="BD7:BE7"/>
    <mergeCell ref="BF7:BG7"/>
    <mergeCell ref="BH7:BI7"/>
    <mergeCell ref="BJ7:BK7"/>
    <mergeCell ref="BL7:BM7"/>
    <mergeCell ref="CN5:CO7"/>
    <mergeCell ref="K6:AH6"/>
    <mergeCell ref="AI6:AT6"/>
    <mergeCell ref="AU6:AV7"/>
    <mergeCell ref="AW6:BG6"/>
    <mergeCell ref="BH6:BM6"/>
    <mergeCell ref="BN6:BS6"/>
    <mergeCell ref="BT6:BU7"/>
    <mergeCell ref="N5:Y5"/>
    <mergeCell ref="Z5:AR5"/>
    <mergeCell ref="AW5:BM5"/>
    <mergeCell ref="BN5:BY5"/>
    <mergeCell ref="BZ5:CA7"/>
    <mergeCell ref="CB5:CM5"/>
    <mergeCell ref="CL6:CM7"/>
    <mergeCell ref="A5:A8"/>
    <mergeCell ref="B5:B8"/>
    <mergeCell ref="C5:C8"/>
    <mergeCell ref="D5:D8"/>
    <mergeCell ref="E5:G7"/>
    <mergeCell ref="H5:J7"/>
    <mergeCell ref="K5:M5"/>
    <mergeCell ref="BV6:BW7"/>
    <mergeCell ref="BX6:BY7"/>
    <mergeCell ref="CF6:CG7"/>
    <mergeCell ref="AQ7:AR7"/>
    <mergeCell ref="AS7:AT7"/>
    <mergeCell ref="AW7:AY7"/>
    <mergeCell ref="AZ7:BA7"/>
    <mergeCell ref="K7:M7"/>
    <mergeCell ref="B3:R3"/>
    <mergeCell ref="C2:Q2"/>
    <mergeCell ref="Q4:R4"/>
    <mergeCell ref="CB6:CE7"/>
    <mergeCell ref="CH6:CI7"/>
    <mergeCell ref="N7:P7"/>
    <mergeCell ref="Q7:S7"/>
    <mergeCell ref="T7:V7"/>
    <mergeCell ref="W7:Y7"/>
    <mergeCell ref="Z7:AB7"/>
    <mergeCell ref="AC7:AE7"/>
    <mergeCell ref="AF7:AH7"/>
    <mergeCell ref="AI7:AK7"/>
    <mergeCell ref="AL7:AM7"/>
    <mergeCell ref="AN7:AP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2023-11-06T12:43:27Z</dcterms:modified>
  <cp:keywords>https://mul2-tavush.gov.am/tasks/374431/oneclick/Ekamut.xlsx?token=b463cdbfc753e6883928f7e5b9ca9765</cp:keywords>
</cp:coreProperties>
</file>