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460"/>
  </bookViews>
  <sheets>
    <sheet name="08" sheetId="52" r:id="rId1"/>
  </sheets>
  <definedNames>
    <definedName name="_xlnm.Print_Titles" localSheetId="0">'08'!$A:$B</definedName>
  </definedNames>
  <calcPr calcId="144525"/>
</workbook>
</file>

<file path=xl/calcChain.xml><?xml version="1.0" encoding="utf-8"?>
<calcChain xmlns="http://schemas.openxmlformats.org/spreadsheetml/2006/main">
  <c r="L9" i="52" l="1"/>
  <c r="EE15" i="52" l="1"/>
  <c r="ED15" i="52"/>
  <c r="EC15" i="52"/>
  <c r="EB15" i="52"/>
  <c r="EA15" i="52"/>
  <c r="DZ15" i="52"/>
  <c r="DY15" i="52"/>
  <c r="DX15" i="52"/>
  <c r="DW15" i="52"/>
  <c r="DV15" i="52"/>
  <c r="DU15" i="52"/>
  <c r="DT15" i="52"/>
  <c r="DS15" i="52"/>
  <c r="DR15" i="52"/>
  <c r="DQ15" i="52"/>
  <c r="DP15" i="52"/>
  <c r="DO15" i="52"/>
  <c r="DN15" i="52"/>
  <c r="DJ15" i="52"/>
  <c r="DI15" i="52"/>
  <c r="DH15" i="52"/>
  <c r="DG15" i="52"/>
  <c r="DF15" i="52"/>
  <c r="DE15" i="52"/>
  <c r="DD15" i="52"/>
  <c r="DC15" i="52"/>
  <c r="DB15" i="52"/>
  <c r="DA15" i="52"/>
  <c r="CZ15" i="52"/>
  <c r="CY15" i="52"/>
  <c r="CX15" i="52"/>
  <c r="CW15" i="52"/>
  <c r="CV15" i="52"/>
  <c r="CU15" i="52"/>
  <c r="CT15" i="52"/>
  <c r="CS15" i="52"/>
  <c r="CR15" i="52"/>
  <c r="CQ15" i="52"/>
  <c r="CP15" i="52"/>
  <c r="CO15" i="52"/>
  <c r="CN15" i="52"/>
  <c r="CM15" i="52"/>
  <c r="CL15" i="52"/>
  <c r="CK15" i="52"/>
  <c r="CJ15" i="52"/>
  <c r="CI15" i="52"/>
  <c r="CH15" i="52"/>
  <c r="CG15" i="52"/>
  <c r="CF15" i="52"/>
  <c r="CE15" i="52"/>
  <c r="CD15" i="52"/>
  <c r="CC15" i="52"/>
  <c r="CB15" i="52"/>
  <c r="CA15" i="52"/>
  <c r="BZ15" i="52"/>
  <c r="BY15" i="52"/>
  <c r="BX15" i="52"/>
  <c r="BR15" i="52"/>
  <c r="BQ15" i="52"/>
  <c r="BP15" i="52"/>
  <c r="BO15" i="52"/>
  <c r="BN15" i="52"/>
  <c r="BM15" i="52"/>
  <c r="BL15" i="52"/>
  <c r="BK15" i="52"/>
  <c r="BJ15" i="52"/>
  <c r="BI15" i="52"/>
  <c r="BH15" i="52"/>
  <c r="BG15" i="52"/>
  <c r="BF15" i="52"/>
  <c r="BD15" i="52"/>
  <c r="BC15" i="52"/>
  <c r="BB15" i="52"/>
  <c r="BA15" i="52"/>
  <c r="AZ15" i="52"/>
  <c r="AY15" i="52"/>
  <c r="AX15" i="52"/>
  <c r="AU15" i="52"/>
  <c r="AV15" i="52" s="1"/>
  <c r="AT15" i="52"/>
  <c r="AS15" i="52"/>
  <c r="AP15" i="52"/>
  <c r="AO15" i="52"/>
  <c r="AN15" i="52"/>
  <c r="AK15" i="52"/>
  <c r="AL15" i="52" s="1"/>
  <c r="AJ15" i="52"/>
  <c r="AI15" i="52"/>
  <c r="AF15" i="52"/>
  <c r="AE15" i="52"/>
  <c r="AD15" i="52"/>
  <c r="AA15" i="52"/>
  <c r="AB15" i="52" s="1"/>
  <c r="Z15" i="52"/>
  <c r="Y15" i="52"/>
  <c r="V15" i="52"/>
  <c r="U15" i="52"/>
  <c r="T15" i="52"/>
  <c r="D15" i="52"/>
  <c r="C15" i="52"/>
  <c r="EH14" i="52"/>
  <c r="EG14" i="52"/>
  <c r="EF14" i="52"/>
  <c r="DM14" i="52"/>
  <c r="DK14" i="52"/>
  <c r="BT14" i="52"/>
  <c r="BV14" i="52" s="1"/>
  <c r="BS14" i="52"/>
  <c r="BW14" i="52" s="1"/>
  <c r="BE14" i="52"/>
  <c r="DL14" i="52" s="1"/>
  <c r="F14" i="52" s="1"/>
  <c r="AW14" i="52"/>
  <c r="AV14" i="52"/>
  <c r="AR14" i="52"/>
  <c r="AQ14" i="52"/>
  <c r="AM14" i="52"/>
  <c r="AL14" i="52"/>
  <c r="AH14" i="52"/>
  <c r="AG14" i="52"/>
  <c r="Q14" i="52"/>
  <c r="P14" i="52"/>
  <c r="O14" i="52"/>
  <c r="L14" i="52"/>
  <c r="K14" i="52"/>
  <c r="M14" i="52" s="1"/>
  <c r="J14" i="52"/>
  <c r="EH13" i="52"/>
  <c r="EG13" i="52"/>
  <c r="EF13" i="52"/>
  <c r="DM13" i="52"/>
  <c r="DL13" i="52"/>
  <c r="DK13" i="52"/>
  <c r="E13" i="52" s="1"/>
  <c r="BU13" i="52"/>
  <c r="BT13" i="52"/>
  <c r="BV13" i="52" s="1"/>
  <c r="BS13" i="52"/>
  <c r="AW13" i="52"/>
  <c r="AV13" i="52"/>
  <c r="AR13" i="52"/>
  <c r="AQ13" i="52"/>
  <c r="AM13" i="52"/>
  <c r="AL13" i="52"/>
  <c r="AH13" i="52"/>
  <c r="AG13" i="52"/>
  <c r="AC13" i="52"/>
  <c r="AB13" i="52"/>
  <c r="X13" i="52"/>
  <c r="W13" i="52"/>
  <c r="Q13" i="52"/>
  <c r="R13" i="52" s="1"/>
  <c r="P13" i="52"/>
  <c r="O13" i="52"/>
  <c r="L13" i="52"/>
  <c r="K13" i="52"/>
  <c r="J13" i="52"/>
  <c r="EH12" i="52"/>
  <c r="EG12" i="52"/>
  <c r="EF12" i="52"/>
  <c r="DM12" i="52"/>
  <c r="G12" i="52" s="1"/>
  <c r="DK12" i="52"/>
  <c r="BT12" i="52"/>
  <c r="BV12" i="52" s="1"/>
  <c r="BS12" i="52"/>
  <c r="BE12" i="52"/>
  <c r="BE15" i="52" s="1"/>
  <c r="AW12" i="52"/>
  <c r="AV12" i="52"/>
  <c r="AR12" i="52"/>
  <c r="AQ12" i="52"/>
  <c r="AM12" i="52"/>
  <c r="AL12" i="52"/>
  <c r="AH12" i="52"/>
  <c r="AG12" i="52"/>
  <c r="AC12" i="52"/>
  <c r="AB12" i="52"/>
  <c r="X12" i="52"/>
  <c r="W12" i="52"/>
  <c r="Q12" i="52"/>
  <c r="P12" i="52"/>
  <c r="O12" i="52"/>
  <c r="L12" i="52"/>
  <c r="M12" i="52" s="1"/>
  <c r="K12" i="52"/>
  <c r="J12" i="52"/>
  <c r="E12" i="52"/>
  <c r="EH11" i="52"/>
  <c r="EG11" i="52"/>
  <c r="EF11" i="52"/>
  <c r="DM11" i="52"/>
  <c r="DL11" i="52"/>
  <c r="DK11" i="52"/>
  <c r="BU11" i="52"/>
  <c r="BT11" i="52"/>
  <c r="BT15" i="52" s="1"/>
  <c r="BS11" i="52"/>
  <c r="AW11" i="52"/>
  <c r="AV11" i="52"/>
  <c r="AR11" i="52"/>
  <c r="AQ11" i="52"/>
  <c r="AM11" i="52"/>
  <c r="AL11" i="52"/>
  <c r="AH11" i="52"/>
  <c r="AG11" i="52"/>
  <c r="AC11" i="52"/>
  <c r="AB11" i="52"/>
  <c r="X11" i="52"/>
  <c r="W11" i="52"/>
  <c r="Q11" i="52"/>
  <c r="P11" i="52"/>
  <c r="P15" i="52" s="1"/>
  <c r="O11" i="52"/>
  <c r="O15" i="52" s="1"/>
  <c r="L11" i="52"/>
  <c r="M11" i="52" s="1"/>
  <c r="K11" i="52"/>
  <c r="K15" i="52" s="1"/>
  <c r="J11" i="52"/>
  <c r="N9" i="52"/>
  <c r="S9" i="52" s="1"/>
  <c r="X9" i="52" s="1"/>
  <c r="AC9" i="52" s="1"/>
  <c r="M9" i="52"/>
  <c r="R9" i="52" s="1"/>
  <c r="W9" i="52" s="1"/>
  <c r="AB9" i="52" s="1"/>
  <c r="Q9" i="52"/>
  <c r="V9" i="52" s="1"/>
  <c r="AA9" i="52" s="1"/>
  <c r="K9" i="52"/>
  <c r="P9" i="52" s="1"/>
  <c r="U9" i="52" s="1"/>
  <c r="Z9" i="52" s="1"/>
  <c r="R11" i="52" l="1"/>
  <c r="F11" i="52"/>
  <c r="R12" i="52"/>
  <c r="BS15" i="52"/>
  <c r="DL12" i="52"/>
  <c r="F13" i="52"/>
  <c r="R14" i="52"/>
  <c r="X15" i="52"/>
  <c r="AH15" i="52"/>
  <c r="AR15" i="52"/>
  <c r="BW11" i="52"/>
  <c r="F12" i="52"/>
  <c r="H12" i="52" s="1"/>
  <c r="N13" i="52"/>
  <c r="BW13" i="52"/>
  <c r="G14" i="52"/>
  <c r="BU15" i="52"/>
  <c r="BV15" i="52" s="1"/>
  <c r="G11" i="52"/>
  <c r="E11" i="52"/>
  <c r="E15" i="52" s="1"/>
  <c r="N11" i="52"/>
  <c r="N12" i="52"/>
  <c r="I12" i="52"/>
  <c r="E14" i="52"/>
  <c r="I14" i="52" s="1"/>
  <c r="N14" i="52"/>
  <c r="F15" i="52"/>
  <c r="DL15" i="52"/>
  <c r="H14" i="52"/>
  <c r="AM15" i="52"/>
  <c r="L15" i="52"/>
  <c r="M15" i="52" s="1"/>
  <c r="DK15" i="52"/>
  <c r="BW15" i="52"/>
  <c r="EH15" i="52"/>
  <c r="G13" i="52"/>
  <c r="I13" i="52" s="1"/>
  <c r="EF15" i="52"/>
  <c r="AQ15" i="52"/>
  <c r="AG15" i="52"/>
  <c r="DM15" i="52"/>
  <c r="M13" i="52"/>
  <c r="W15" i="52"/>
  <c r="AE9" i="52"/>
  <c r="AJ9" i="52"/>
  <c r="AO9" i="52" s="1"/>
  <c r="AT9" i="52" s="1"/>
  <c r="AY9" i="52" s="1"/>
  <c r="BB9" i="52" s="1"/>
  <c r="BE9" i="52" s="1"/>
  <c r="BH9" i="52" s="1"/>
  <c r="BK9" i="52" s="1"/>
  <c r="BN9" i="52" s="1"/>
  <c r="BQ9" i="52" s="1"/>
  <c r="BT9" i="52" s="1"/>
  <c r="BY9" i="52" s="1"/>
  <c r="CB9" i="52" s="1"/>
  <c r="CE9" i="52" s="1"/>
  <c r="CH9" i="52" s="1"/>
  <c r="CK9" i="52" s="1"/>
  <c r="CN9" i="52" s="1"/>
  <c r="CQ9" i="52" s="1"/>
  <c r="CT9" i="52" s="1"/>
  <c r="CW9" i="52" s="1"/>
  <c r="CZ9" i="52" s="1"/>
  <c r="DC9" i="52" s="1"/>
  <c r="DF9" i="52" s="1"/>
  <c r="DI9" i="52" s="1"/>
  <c r="DL9" i="52" s="1"/>
  <c r="DO9" i="52" s="1"/>
  <c r="DR9" i="52" s="1"/>
  <c r="DU9" i="52" s="1"/>
  <c r="DX9" i="52" s="1"/>
  <c r="EA9" i="52" s="1"/>
  <c r="ED9" i="52" s="1"/>
  <c r="EG9" i="52" s="1"/>
  <c r="AK9" i="52"/>
  <c r="AP9" i="52" s="1"/>
  <c r="AU9" i="52" s="1"/>
  <c r="AZ9" i="52" s="1"/>
  <c r="BC9" i="52" s="1"/>
  <c r="AF9" i="52"/>
  <c r="AL9" i="52"/>
  <c r="AQ9" i="52" s="1"/>
  <c r="AG9" i="52"/>
  <c r="AM9" i="52"/>
  <c r="AR9" i="52" s="1"/>
  <c r="AH9" i="52"/>
  <c r="S11" i="52"/>
  <c r="BV11" i="52"/>
  <c r="S12" i="52"/>
  <c r="S13" i="52"/>
  <c r="S14" i="52"/>
  <c r="Q15" i="52"/>
  <c r="AC15" i="52"/>
  <c r="AW15" i="52"/>
  <c r="EG15" i="52"/>
  <c r="BW12" i="52"/>
  <c r="J15" i="52"/>
  <c r="G15" i="52" l="1"/>
  <c r="I11" i="52"/>
  <c r="H11" i="52"/>
  <c r="H15" i="52"/>
  <c r="N15" i="52"/>
  <c r="H13" i="52"/>
  <c r="I15" i="52"/>
  <c r="BV9" i="52"/>
  <c r="AV9" i="52"/>
  <c r="S15" i="52"/>
  <c r="R15" i="52"/>
  <c r="BW9" i="52"/>
  <c r="AW9" i="52"/>
  <c r="BF9" i="52"/>
  <c r="BI9" i="52"/>
  <c r="BL9" i="52" s="1"/>
  <c r="BR9" i="52" l="1"/>
  <c r="BU9" i="52" s="1"/>
  <c r="BZ9" i="52" s="1"/>
  <c r="CC9" i="52" s="1"/>
  <c r="CF9" i="52" s="1"/>
  <c r="CI9" i="52" s="1"/>
  <c r="CL9" i="52" s="1"/>
  <c r="CO9" i="52" s="1"/>
  <c r="CR9" i="52" s="1"/>
  <c r="CU9" i="52" s="1"/>
  <c r="CX9" i="52" s="1"/>
  <c r="DA9" i="52" s="1"/>
  <c r="DD9" i="52" s="1"/>
  <c r="DG9" i="52" s="1"/>
  <c r="DJ9" i="52" s="1"/>
  <c r="DM9" i="52" s="1"/>
  <c r="DP9" i="52" s="1"/>
  <c r="DS9" i="52" s="1"/>
  <c r="DV9" i="52" s="1"/>
  <c r="DY9" i="52" s="1"/>
  <c r="EB9" i="52" s="1"/>
  <c r="EE9" i="52" s="1"/>
  <c r="EH9" i="52" s="1"/>
  <c r="BO9" i="52"/>
</calcChain>
</file>

<file path=xl/sharedStrings.xml><?xml version="1.0" encoding="utf-8"?>
<sst xmlns="http://schemas.openxmlformats.org/spreadsheetml/2006/main" count="141" uniqueCount="65">
  <si>
    <t>ՀԱՇՎԵՏՎՈՒԹՅՈՒՆ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</si>
  <si>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</si>
  <si>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</si>
  <si>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</si>
  <si>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</si>
  <si>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</si>
  <si>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</si>
  <si>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</si>
  <si>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</si>
  <si>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</si>
  <si>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</si>
  <si>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</si>
  <si>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</si>
  <si>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</si>
  <si>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</si>
  <si>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</si>
  <si>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</si>
  <si>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</si>
  <si>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</si>
  <si>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</si>
  <si>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</si>
  <si>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</si>
  <si>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</si>
  <si>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</si>
  <si>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</si>
  <si>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</si>
  <si>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</si>
  <si>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</si>
  <si>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</si>
  <si>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</si>
  <si>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</si>
  <si>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</si>
  <si>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</si>
  <si>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</si>
  <si>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</si>
  <si>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</si>
  <si>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</si>
  <si>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</si>
  <si>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>Իջևան</t>
  </si>
  <si>
    <t>Ընդամենը</t>
  </si>
  <si>
    <t>Դիլիջան</t>
  </si>
  <si>
    <t>Բերդ</t>
  </si>
  <si>
    <t>Նոյեմբերյան</t>
  </si>
  <si>
    <t>Ընդամենը գույքային հարկեր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</si>
  <si>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</si>
  <si>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Անշարժ գույքի միասնական հարկ</t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</si>
  <si>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</si>
  <si>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</si>
  <si>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</si>
  <si>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t>Հաշվետու ժամանակաշրջան</t>
  </si>
  <si>
    <t xml:space="preserve"> ծրագիր տարեկան 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</si>
  <si>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</si>
  <si>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</t>
    </r>
    <r>
      <rPr>
        <sz val="8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</si>
  <si>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կատ. %-ը տար.նկատմ.</t>
  </si>
  <si>
    <t xml:space="preserve">տող 1130. Տեղական տուրքեր
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</si>
  <si>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</si>
  <si>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t>տող 1140. Համայնքի բյուջե վճարվող պետական տուրքեր
(տող 1141 + տող 1142)</t>
  </si>
  <si>
    <t>տող 1112 Հողի հարկ համայնքների վարչական տարածքներում գտնվող հողի համար</t>
  </si>
  <si>
    <r>
      <t>տող 1120    1.2 Գույքային հարկեր     այլ գույքից այդ թվում`       Գույքահարկ փոխադրամիջոցների համար</t>
    </r>
    <r>
      <rPr>
        <sz val="10"/>
        <rFont val="Arial Armenian"/>
        <family val="2"/>
      </rPr>
      <t/>
    </r>
  </si>
  <si>
    <t xml:space="preserve">    ծրագիր    (9 ամիս)</t>
  </si>
  <si>
    <t>կատ. %-ը 9 ամսվա նկատմ.</t>
  </si>
  <si>
    <r>
      <t xml:space="preserve"> ՀՀ ՏԱՎՈւՇԻ ՄԱՐԶԻ ՀԱՄԱՅՆՔՆԵՐԻ ԲՅՈՒՋԵՏԱՅԻՆ ԵԿԱՄՈՒՏՆԵՐԻ ՎԵՐԱԲԵՐՅԱԼ (աճողական) 2023թ. սեպտեմբերի 1-ի դրությամբ</t>
    </r>
    <r>
      <rPr>
        <b/>
        <sz val="10"/>
        <rFont val="GHEA Grapalat"/>
        <family val="3"/>
      </rPr>
      <t xml:space="preserve">       </t>
    </r>
  </si>
  <si>
    <r>
      <rPr>
        <b/>
        <sz val="7"/>
        <rFont val="GHEA Grapalat"/>
        <family val="3"/>
      </rPr>
      <t xml:space="preserve"> տող 1260   </t>
    </r>
    <r>
      <rPr>
        <sz val="7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</si>
  <si>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7"/>
        <rFont val="GHEA Grapalat"/>
        <family val="3"/>
      </rPr>
      <t>տող 1392</t>
    </r>
    <r>
      <rPr>
        <sz val="7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</si>
  <si>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փաստացի (8 ամիս)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</si>
</sst>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12"/>
      <name val="Times Armenian"/>
      <family val="1"/>
    </font>
    <font>
      <sz val="10"/>
      <color rgb="FFFF0000"/>
      <name val="GHEA Grapalat"/>
      <family val="3"/>
    </font>
    <font>
      <sz val="7"/>
      <color rgb="FFFF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3" fillId="0" borderId="0"/>
  </cellStyleXfs>
  <cellXfs count="181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Protection="1">
      <protection locked="0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/>
    <xf numFmtId="165" fontId="8" fillId="0" borderId="10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14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164" fontId="4" fillId="5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3" fontId="4" fillId="5" borderId="10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" fontId="12" fillId="0" borderId="11" xfId="0" applyNumberFormat="1" applyFont="1" applyFill="1" applyBorder="1" applyAlignment="1" applyProtection="1">
      <alignment horizontal="center" vertical="center" wrapText="1"/>
    </xf>
    <xf numFmtId="4" fontId="12" fillId="0" borderId="6" xfId="0" applyNumberFormat="1" applyFont="1" applyFill="1" applyBorder="1" applyAlignment="1" applyProtection="1">
      <alignment horizontal="center" vertical="center" wrapText="1"/>
    </xf>
    <xf numFmtId="4" fontId="12" fillId="0" borderId="12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4" fontId="8" fillId="0" borderId="13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4" xfId="0" applyNumberFormat="1" applyFont="1" applyFill="1" applyBorder="1" applyAlignment="1" applyProtection="1">
      <alignment horizontal="center" vertical="center" wrapText="1"/>
    </xf>
    <xf numFmtId="4" fontId="10" fillId="3" borderId="11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4" fontId="10" fillId="3" borderId="12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0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10" fillId="4" borderId="12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Fill="1" applyBorder="1" applyAlignment="1" applyProtection="1">
      <alignment horizontal="center" vertical="center" wrapText="1"/>
    </xf>
    <xf numFmtId="4" fontId="10" fillId="0" borderId="12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</cellXfs>
  <cellStyles count="4">
    <cellStyle name="Normal 12 5" xfId="3"/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63"/>
  <sheetViews>
    <sheetView tabSelected="1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A5" sqref="A5:A9"/>
    </sheetView>
  </sheetViews>
  <sheetFormatPr defaultColWidth="9" defaultRowHeight="13.5" x14ac:dyDescent="0.25"/>
  <cols>
    <col min="1" max="1" width="3.7109375" style="35" customWidth="1"/>
    <col min="2" max="2" width="9.5703125" style="35" customWidth="1"/>
    <col min="3" max="4" width="9.5703125" style="36" customWidth="1"/>
    <col min="5" max="90" width="9.5703125" style="35" customWidth="1"/>
    <col min="91" max="96" width="9.5703125" style="37" customWidth="1"/>
    <col min="97" max="99" width="9.5703125" style="35" customWidth="1"/>
    <col min="100" max="114" width="9.5703125" style="37" customWidth="1"/>
    <col min="115" max="117" width="9.5703125" style="35" customWidth="1"/>
    <col min="118" max="138" width="9.5703125" style="37" customWidth="1"/>
    <col min="139" max="139" width="9.42578125" style="35" customWidth="1"/>
    <col min="140" max="16384" width="9" style="35"/>
  </cols>
  <sheetData>
    <row r="1" spans="1:139" ht="2.25" customHeight="1" x14ac:dyDescent="0.25"/>
    <row r="2" spans="1:139" s="6" customFormat="1" ht="15" customHeight="1" x14ac:dyDescent="0.25">
      <c r="C2" s="1"/>
      <c r="D2" s="154" t="s">
        <v>0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7"/>
      <c r="S2" s="7"/>
      <c r="T2" s="7"/>
      <c r="U2" s="7"/>
      <c r="V2" s="7"/>
      <c r="W2" s="7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9"/>
      <c r="CN2" s="9"/>
      <c r="CO2" s="9"/>
      <c r="CP2" s="9"/>
      <c r="CQ2" s="9"/>
      <c r="CR2" s="9"/>
      <c r="CS2" s="8"/>
      <c r="CT2" s="8"/>
      <c r="CU2" s="8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8"/>
      <c r="DL2" s="8"/>
      <c r="DM2" s="8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3"/>
      <c r="EG2" s="3"/>
      <c r="EH2" s="3"/>
    </row>
    <row r="3" spans="1:139" s="10" customFormat="1" ht="20.25" customHeight="1" x14ac:dyDescent="0.25">
      <c r="B3" s="11"/>
      <c r="C3" s="155" t="s">
        <v>61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1"/>
      <c r="T3" s="11"/>
      <c r="U3" s="11"/>
      <c r="V3" s="12"/>
      <c r="W3" s="28"/>
      <c r="X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CM3" s="13"/>
      <c r="CN3" s="13"/>
      <c r="CO3" s="13"/>
      <c r="CP3" s="13"/>
      <c r="CQ3" s="13"/>
      <c r="CR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</row>
    <row r="4" spans="1:139" s="6" customFormat="1" ht="12.75" customHeight="1" x14ac:dyDescent="0.25">
      <c r="C4" s="1"/>
      <c r="D4" s="2"/>
      <c r="E4" s="45"/>
      <c r="F4" s="45"/>
      <c r="G4" s="45"/>
      <c r="H4" s="14"/>
      <c r="I4" s="45"/>
      <c r="J4" s="45"/>
      <c r="K4" s="45"/>
      <c r="M4" s="14"/>
      <c r="N4" s="14"/>
      <c r="O4" s="14"/>
      <c r="P4" s="156" t="s">
        <v>1</v>
      </c>
      <c r="Q4" s="156"/>
      <c r="V4" s="28"/>
      <c r="W4" s="28"/>
      <c r="X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CM4" s="3"/>
      <c r="CN4" s="3"/>
      <c r="CO4" s="3"/>
      <c r="CP4" s="3"/>
      <c r="CQ4" s="3"/>
      <c r="CR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</row>
    <row r="5" spans="1:139" s="15" customFormat="1" ht="15" customHeight="1" x14ac:dyDescent="0.25">
      <c r="A5" s="157" t="s">
        <v>2</v>
      </c>
      <c r="B5" s="157" t="s">
        <v>3</v>
      </c>
      <c r="C5" s="160" t="s">
        <v>4</v>
      </c>
      <c r="D5" s="160" t="s">
        <v>5</v>
      </c>
      <c r="E5" s="163" t="s">
        <v>6</v>
      </c>
      <c r="F5" s="164"/>
      <c r="G5" s="164"/>
      <c r="H5" s="164"/>
      <c r="I5" s="165"/>
      <c r="J5" s="172" t="s">
        <v>44</v>
      </c>
      <c r="K5" s="173"/>
      <c r="L5" s="173"/>
      <c r="M5" s="173"/>
      <c r="N5" s="174"/>
      <c r="O5" s="124" t="s">
        <v>7</v>
      </c>
      <c r="P5" s="125"/>
      <c r="Q5" s="125"/>
      <c r="R5" s="125"/>
      <c r="S5" s="125"/>
      <c r="T5" s="124" t="s">
        <v>7</v>
      </c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4" t="s">
        <v>7</v>
      </c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27"/>
      <c r="BN5" s="27"/>
      <c r="BO5" s="27"/>
      <c r="BP5" s="27"/>
      <c r="BQ5" s="27"/>
      <c r="BR5" s="27"/>
      <c r="BS5" s="124" t="s">
        <v>7</v>
      </c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27"/>
      <c r="CS5" s="125" t="s">
        <v>7</v>
      </c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6"/>
      <c r="DK5" s="127" t="s">
        <v>8</v>
      </c>
      <c r="DL5" s="128"/>
      <c r="DM5" s="129"/>
      <c r="DN5" s="136" t="s">
        <v>9</v>
      </c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8"/>
      <c r="EF5" s="96" t="s">
        <v>10</v>
      </c>
      <c r="EG5" s="97"/>
      <c r="EH5" s="98"/>
      <c r="EI5" s="6"/>
    </row>
    <row r="6" spans="1:139" s="15" customFormat="1" ht="33.75" customHeight="1" x14ac:dyDescent="0.25">
      <c r="A6" s="158"/>
      <c r="B6" s="158"/>
      <c r="C6" s="161"/>
      <c r="D6" s="161"/>
      <c r="E6" s="166"/>
      <c r="F6" s="167"/>
      <c r="G6" s="167"/>
      <c r="H6" s="167"/>
      <c r="I6" s="168"/>
      <c r="J6" s="175"/>
      <c r="K6" s="176"/>
      <c r="L6" s="176"/>
      <c r="M6" s="176"/>
      <c r="N6" s="177"/>
      <c r="O6" s="105" t="s">
        <v>11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 t="s">
        <v>12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8"/>
      <c r="BP6" s="109" t="s">
        <v>13</v>
      </c>
      <c r="BQ6" s="110"/>
      <c r="BR6" s="111"/>
      <c r="BS6" s="106" t="s">
        <v>14</v>
      </c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8"/>
      <c r="CJ6" s="115" t="s">
        <v>15</v>
      </c>
      <c r="CK6" s="116"/>
      <c r="CL6" s="116"/>
      <c r="CM6" s="116"/>
      <c r="CN6" s="116"/>
      <c r="CO6" s="116"/>
      <c r="CP6" s="116"/>
      <c r="CQ6" s="116"/>
      <c r="CR6" s="117"/>
      <c r="CS6" s="106" t="s">
        <v>16</v>
      </c>
      <c r="CT6" s="107"/>
      <c r="CU6" s="107"/>
      <c r="CV6" s="107"/>
      <c r="CW6" s="107"/>
      <c r="CX6" s="107"/>
      <c r="CY6" s="107"/>
      <c r="CZ6" s="107"/>
      <c r="DA6" s="108"/>
      <c r="DB6" s="118" t="s">
        <v>17</v>
      </c>
      <c r="DC6" s="119"/>
      <c r="DD6" s="120"/>
      <c r="DE6" s="139" t="s">
        <v>18</v>
      </c>
      <c r="DF6" s="140"/>
      <c r="DG6" s="141"/>
      <c r="DH6" s="139" t="s">
        <v>19</v>
      </c>
      <c r="DI6" s="140"/>
      <c r="DJ6" s="141"/>
      <c r="DK6" s="130"/>
      <c r="DL6" s="131"/>
      <c r="DM6" s="132"/>
      <c r="DN6" s="78"/>
      <c r="DO6" s="79"/>
      <c r="DP6" s="79"/>
      <c r="DQ6" s="79"/>
      <c r="DR6" s="79"/>
      <c r="DS6" s="80"/>
      <c r="DT6" s="142" t="s">
        <v>20</v>
      </c>
      <c r="DU6" s="143"/>
      <c r="DV6" s="144"/>
      <c r="DW6" s="78"/>
      <c r="DX6" s="79"/>
      <c r="DY6" s="79"/>
      <c r="DZ6" s="79"/>
      <c r="EA6" s="79"/>
      <c r="EB6" s="79"/>
      <c r="EC6" s="79"/>
      <c r="ED6" s="79"/>
      <c r="EE6" s="80"/>
      <c r="EF6" s="99"/>
      <c r="EG6" s="100"/>
      <c r="EH6" s="101"/>
      <c r="EI6" s="6"/>
    </row>
    <row r="7" spans="1:139" s="15" customFormat="1" ht="84.75" customHeight="1" x14ac:dyDescent="0.25">
      <c r="A7" s="158"/>
      <c r="B7" s="158"/>
      <c r="C7" s="161"/>
      <c r="D7" s="161"/>
      <c r="E7" s="169"/>
      <c r="F7" s="170"/>
      <c r="G7" s="170"/>
      <c r="H7" s="170"/>
      <c r="I7" s="171"/>
      <c r="J7" s="178"/>
      <c r="K7" s="179"/>
      <c r="L7" s="179"/>
      <c r="M7" s="179"/>
      <c r="N7" s="180"/>
      <c r="O7" s="81" t="s">
        <v>43</v>
      </c>
      <c r="P7" s="82"/>
      <c r="Q7" s="82"/>
      <c r="R7" s="82"/>
      <c r="S7" s="83"/>
      <c r="T7" s="84" t="s">
        <v>21</v>
      </c>
      <c r="U7" s="85"/>
      <c r="V7" s="85"/>
      <c r="W7" s="85"/>
      <c r="X7" s="86"/>
      <c r="Y7" s="84" t="s">
        <v>57</v>
      </c>
      <c r="Z7" s="85"/>
      <c r="AA7" s="85"/>
      <c r="AB7" s="85"/>
      <c r="AC7" s="86"/>
      <c r="AD7" s="84" t="s">
        <v>45</v>
      </c>
      <c r="AE7" s="85"/>
      <c r="AF7" s="85"/>
      <c r="AG7" s="85"/>
      <c r="AH7" s="86"/>
      <c r="AI7" s="84" t="s">
        <v>58</v>
      </c>
      <c r="AJ7" s="85"/>
      <c r="AK7" s="85"/>
      <c r="AL7" s="85"/>
      <c r="AM7" s="86"/>
      <c r="AN7" s="87" t="s">
        <v>54</v>
      </c>
      <c r="AO7" s="88"/>
      <c r="AP7" s="88"/>
      <c r="AQ7" s="88"/>
      <c r="AR7" s="89"/>
      <c r="AS7" s="87" t="s">
        <v>56</v>
      </c>
      <c r="AT7" s="88"/>
      <c r="AU7" s="88"/>
      <c r="AV7" s="88"/>
      <c r="AW7" s="89"/>
      <c r="AX7" s="84" t="s">
        <v>22</v>
      </c>
      <c r="AY7" s="85"/>
      <c r="AZ7" s="86"/>
      <c r="BA7" s="90" t="s">
        <v>23</v>
      </c>
      <c r="BB7" s="91"/>
      <c r="BC7" s="92"/>
      <c r="BD7" s="75" t="s">
        <v>24</v>
      </c>
      <c r="BE7" s="76"/>
      <c r="BF7" s="77"/>
      <c r="BG7" s="62" t="s">
        <v>25</v>
      </c>
      <c r="BH7" s="65"/>
      <c r="BI7" s="63"/>
      <c r="BJ7" s="62" t="s">
        <v>26</v>
      </c>
      <c r="BK7" s="65"/>
      <c r="BL7" s="63"/>
      <c r="BM7" s="148" t="s">
        <v>27</v>
      </c>
      <c r="BN7" s="149"/>
      <c r="BO7" s="150"/>
      <c r="BP7" s="112"/>
      <c r="BQ7" s="113"/>
      <c r="BR7" s="114"/>
      <c r="BS7" s="151" t="s">
        <v>28</v>
      </c>
      <c r="BT7" s="152"/>
      <c r="BU7" s="152"/>
      <c r="BV7" s="152"/>
      <c r="BW7" s="153"/>
      <c r="BX7" s="69" t="s">
        <v>29</v>
      </c>
      <c r="BY7" s="70"/>
      <c r="BZ7" s="71"/>
      <c r="CA7" s="69" t="s">
        <v>30</v>
      </c>
      <c r="CB7" s="70"/>
      <c r="CC7" s="71"/>
      <c r="CD7" s="69" t="s">
        <v>31</v>
      </c>
      <c r="CE7" s="70"/>
      <c r="CF7" s="71"/>
      <c r="CG7" s="69" t="s">
        <v>32</v>
      </c>
      <c r="CH7" s="70"/>
      <c r="CI7" s="71"/>
      <c r="CJ7" s="69" t="s">
        <v>51</v>
      </c>
      <c r="CK7" s="70"/>
      <c r="CL7" s="71"/>
      <c r="CM7" s="69" t="s">
        <v>52</v>
      </c>
      <c r="CN7" s="70"/>
      <c r="CO7" s="71"/>
      <c r="CP7" s="72" t="s">
        <v>33</v>
      </c>
      <c r="CQ7" s="73"/>
      <c r="CR7" s="74"/>
      <c r="CS7" s="66" t="s">
        <v>34</v>
      </c>
      <c r="CT7" s="67"/>
      <c r="CU7" s="68"/>
      <c r="CV7" s="69" t="s">
        <v>35</v>
      </c>
      <c r="CW7" s="70"/>
      <c r="CX7" s="71"/>
      <c r="CY7" s="69" t="s">
        <v>55</v>
      </c>
      <c r="CZ7" s="70"/>
      <c r="DA7" s="71"/>
      <c r="DB7" s="121"/>
      <c r="DC7" s="122"/>
      <c r="DD7" s="123"/>
      <c r="DE7" s="115"/>
      <c r="DF7" s="116"/>
      <c r="DG7" s="117"/>
      <c r="DH7" s="115"/>
      <c r="DI7" s="116"/>
      <c r="DJ7" s="117"/>
      <c r="DK7" s="133"/>
      <c r="DL7" s="134"/>
      <c r="DM7" s="135"/>
      <c r="DN7" s="72" t="s">
        <v>46</v>
      </c>
      <c r="DO7" s="73"/>
      <c r="DP7" s="74"/>
      <c r="DQ7" s="72" t="s">
        <v>62</v>
      </c>
      <c r="DR7" s="73"/>
      <c r="DS7" s="74"/>
      <c r="DT7" s="145"/>
      <c r="DU7" s="146"/>
      <c r="DV7" s="147"/>
      <c r="DW7" s="72" t="s">
        <v>47</v>
      </c>
      <c r="DX7" s="73"/>
      <c r="DY7" s="74"/>
      <c r="DZ7" s="72" t="s">
        <v>48</v>
      </c>
      <c r="EA7" s="73"/>
      <c r="EB7" s="74"/>
      <c r="EC7" s="93" t="s">
        <v>63</v>
      </c>
      <c r="ED7" s="94"/>
      <c r="EE7" s="95"/>
      <c r="EF7" s="102"/>
      <c r="EG7" s="103"/>
      <c r="EH7" s="104"/>
      <c r="EI7" s="6"/>
    </row>
    <row r="8" spans="1:139" s="16" customFormat="1" ht="30.75" customHeight="1" x14ac:dyDescent="0.25">
      <c r="A8" s="158"/>
      <c r="B8" s="158"/>
      <c r="C8" s="161"/>
      <c r="D8" s="161"/>
      <c r="E8" s="54" t="s">
        <v>36</v>
      </c>
      <c r="F8" s="62" t="s">
        <v>49</v>
      </c>
      <c r="G8" s="65"/>
      <c r="H8" s="65"/>
      <c r="I8" s="63"/>
      <c r="J8" s="54" t="s">
        <v>36</v>
      </c>
      <c r="K8" s="62" t="s">
        <v>49</v>
      </c>
      <c r="L8" s="65"/>
      <c r="M8" s="65"/>
      <c r="N8" s="63"/>
      <c r="O8" s="54" t="s">
        <v>50</v>
      </c>
      <c r="P8" s="62" t="s">
        <v>49</v>
      </c>
      <c r="Q8" s="65"/>
      <c r="R8" s="65"/>
      <c r="S8" s="63"/>
      <c r="T8" s="54" t="s">
        <v>36</v>
      </c>
      <c r="U8" s="62" t="s">
        <v>49</v>
      </c>
      <c r="V8" s="65"/>
      <c r="W8" s="65"/>
      <c r="X8" s="63"/>
      <c r="Y8" s="54" t="s">
        <v>36</v>
      </c>
      <c r="Z8" s="62" t="s">
        <v>49</v>
      </c>
      <c r="AA8" s="65"/>
      <c r="AB8" s="65"/>
      <c r="AC8" s="63"/>
      <c r="AD8" s="54" t="s">
        <v>36</v>
      </c>
      <c r="AE8" s="62" t="s">
        <v>49</v>
      </c>
      <c r="AF8" s="65"/>
      <c r="AG8" s="65"/>
      <c r="AH8" s="63"/>
      <c r="AI8" s="54" t="s">
        <v>36</v>
      </c>
      <c r="AJ8" s="62" t="s">
        <v>49</v>
      </c>
      <c r="AK8" s="65"/>
      <c r="AL8" s="65"/>
      <c r="AM8" s="63"/>
      <c r="AN8" s="54" t="s">
        <v>36</v>
      </c>
      <c r="AO8" s="62" t="s">
        <v>49</v>
      </c>
      <c r="AP8" s="65"/>
      <c r="AQ8" s="65"/>
      <c r="AR8" s="63"/>
      <c r="AS8" s="54" t="s">
        <v>50</v>
      </c>
      <c r="AT8" s="62" t="s">
        <v>49</v>
      </c>
      <c r="AU8" s="65"/>
      <c r="AV8" s="65"/>
      <c r="AW8" s="63"/>
      <c r="AX8" s="54" t="s">
        <v>37</v>
      </c>
      <c r="AY8" s="56" t="s">
        <v>49</v>
      </c>
      <c r="AZ8" s="57"/>
      <c r="BA8" s="54" t="s">
        <v>37</v>
      </c>
      <c r="BB8" s="56" t="s">
        <v>49</v>
      </c>
      <c r="BC8" s="57"/>
      <c r="BD8" s="54" t="s">
        <v>36</v>
      </c>
      <c r="BE8" s="62" t="s">
        <v>49</v>
      </c>
      <c r="BF8" s="63"/>
      <c r="BG8" s="54" t="s">
        <v>37</v>
      </c>
      <c r="BH8" s="56" t="s">
        <v>49</v>
      </c>
      <c r="BI8" s="57"/>
      <c r="BJ8" s="54" t="s">
        <v>36</v>
      </c>
      <c r="BK8" s="62" t="s">
        <v>49</v>
      </c>
      <c r="BL8" s="63"/>
      <c r="BM8" s="54" t="s">
        <v>37</v>
      </c>
      <c r="BN8" s="56" t="s">
        <v>49</v>
      </c>
      <c r="BO8" s="57"/>
      <c r="BP8" s="54" t="s">
        <v>37</v>
      </c>
      <c r="BQ8" s="56" t="s">
        <v>49</v>
      </c>
      <c r="BR8" s="57"/>
      <c r="BS8" s="54" t="s">
        <v>36</v>
      </c>
      <c r="BT8" s="56" t="s">
        <v>49</v>
      </c>
      <c r="BU8" s="64"/>
      <c r="BV8" s="64"/>
      <c r="BW8" s="57"/>
      <c r="BX8" s="54" t="s">
        <v>36</v>
      </c>
      <c r="BY8" s="62" t="s">
        <v>49</v>
      </c>
      <c r="BZ8" s="63"/>
      <c r="CA8" s="54" t="s">
        <v>36</v>
      </c>
      <c r="CB8" s="62" t="s">
        <v>49</v>
      </c>
      <c r="CC8" s="63"/>
      <c r="CD8" s="54" t="s">
        <v>36</v>
      </c>
      <c r="CE8" s="62" t="s">
        <v>49</v>
      </c>
      <c r="CF8" s="63"/>
      <c r="CG8" s="54" t="s">
        <v>36</v>
      </c>
      <c r="CH8" s="62" t="s">
        <v>49</v>
      </c>
      <c r="CI8" s="63"/>
      <c r="CJ8" s="54" t="s">
        <v>37</v>
      </c>
      <c r="CK8" s="56" t="s">
        <v>49</v>
      </c>
      <c r="CL8" s="57"/>
      <c r="CM8" s="54" t="s">
        <v>36</v>
      </c>
      <c r="CN8" s="62" t="s">
        <v>49</v>
      </c>
      <c r="CO8" s="63"/>
      <c r="CP8" s="54" t="s">
        <v>36</v>
      </c>
      <c r="CQ8" s="62" t="s">
        <v>49</v>
      </c>
      <c r="CR8" s="63"/>
      <c r="CS8" s="54" t="s">
        <v>36</v>
      </c>
      <c r="CT8" s="56" t="s">
        <v>49</v>
      </c>
      <c r="CU8" s="57"/>
      <c r="CV8" s="54" t="s">
        <v>36</v>
      </c>
      <c r="CW8" s="56" t="s">
        <v>49</v>
      </c>
      <c r="CX8" s="57"/>
      <c r="CY8" s="54" t="s">
        <v>36</v>
      </c>
      <c r="CZ8" s="56" t="s">
        <v>49</v>
      </c>
      <c r="DA8" s="57"/>
      <c r="DB8" s="54" t="s">
        <v>36</v>
      </c>
      <c r="DC8" s="56" t="s">
        <v>49</v>
      </c>
      <c r="DD8" s="57"/>
      <c r="DE8" s="54" t="s">
        <v>36</v>
      </c>
      <c r="DF8" s="56" t="s">
        <v>49</v>
      </c>
      <c r="DG8" s="57"/>
      <c r="DH8" s="54" t="s">
        <v>36</v>
      </c>
      <c r="DI8" s="56" t="s">
        <v>49</v>
      </c>
      <c r="DJ8" s="57"/>
      <c r="DK8" s="54" t="s">
        <v>36</v>
      </c>
      <c r="DL8" s="56" t="s">
        <v>49</v>
      </c>
      <c r="DM8" s="57"/>
      <c r="DN8" s="58" t="s">
        <v>37</v>
      </c>
      <c r="DO8" s="56" t="s">
        <v>49</v>
      </c>
      <c r="DP8" s="57"/>
      <c r="DQ8" s="58" t="s">
        <v>36</v>
      </c>
      <c r="DR8" s="60" t="s">
        <v>49</v>
      </c>
      <c r="DS8" s="61"/>
      <c r="DT8" s="58" t="s">
        <v>37</v>
      </c>
      <c r="DU8" s="60" t="s">
        <v>49</v>
      </c>
      <c r="DV8" s="61"/>
      <c r="DW8" s="58" t="s">
        <v>36</v>
      </c>
      <c r="DX8" s="60" t="s">
        <v>49</v>
      </c>
      <c r="DY8" s="61"/>
      <c r="DZ8" s="58" t="s">
        <v>37</v>
      </c>
      <c r="EA8" s="60" t="s">
        <v>49</v>
      </c>
      <c r="EB8" s="61"/>
      <c r="EC8" s="58" t="s">
        <v>36</v>
      </c>
      <c r="ED8" s="60" t="s">
        <v>49</v>
      </c>
      <c r="EE8" s="61"/>
      <c r="EF8" s="54" t="s">
        <v>36</v>
      </c>
      <c r="EG8" s="56" t="s">
        <v>49</v>
      </c>
      <c r="EH8" s="57"/>
      <c r="EI8" s="22"/>
    </row>
    <row r="9" spans="1:139" s="29" customFormat="1" ht="50.25" customHeight="1" x14ac:dyDescent="0.25">
      <c r="A9" s="159"/>
      <c r="B9" s="159"/>
      <c r="C9" s="162"/>
      <c r="D9" s="162"/>
      <c r="E9" s="55"/>
      <c r="F9" s="33" t="s">
        <v>59</v>
      </c>
      <c r="G9" s="5" t="s">
        <v>64</v>
      </c>
      <c r="H9" s="5" t="s">
        <v>60</v>
      </c>
      <c r="I9" s="5" t="s">
        <v>53</v>
      </c>
      <c r="J9" s="55"/>
      <c r="K9" s="33" t="str">
        <f>F9</f>
        <v xml:space="preserve">    ծրագիր    (9 ամիս)</v>
      </c>
      <c r="L9" s="33" t="str">
        <f>G9</f>
        <v>փաստացի (8 ամիս)</v>
      </c>
      <c r="M9" s="5" t="str">
        <f>H9</f>
        <v>կատ. %-ը 9 ամսվա նկատմ.</v>
      </c>
      <c r="N9" s="5" t="str">
        <f>I9</f>
        <v>կատ. %-ը տար.նկատմ.</v>
      </c>
      <c r="O9" s="55"/>
      <c r="P9" s="33" t="str">
        <f>K9</f>
        <v xml:space="preserve">    ծրագիր    (9 ամիս)</v>
      </c>
      <c r="Q9" s="5" t="str">
        <f>L9</f>
        <v>փաստացի (8 ամիս)</v>
      </c>
      <c r="R9" s="5" t="str">
        <f>M9</f>
        <v>կատ. %-ը 9 ամսվա նկատմ.</v>
      </c>
      <c r="S9" s="5" t="str">
        <f>N9</f>
        <v>կատ. %-ը տար.նկատմ.</v>
      </c>
      <c r="T9" s="55"/>
      <c r="U9" s="33" t="str">
        <f>P9</f>
        <v xml:space="preserve">    ծրագիր    (9 ամիս)</v>
      </c>
      <c r="V9" s="5" t="str">
        <f>Q9</f>
        <v>փաստացի (8 ամիս)</v>
      </c>
      <c r="W9" s="5" t="str">
        <f>R9</f>
        <v>կատ. %-ը 9 ամսվա նկատմ.</v>
      </c>
      <c r="X9" s="5" t="str">
        <f>S9</f>
        <v>կատ. %-ը տար.նկատմ.</v>
      </c>
      <c r="Y9" s="55"/>
      <c r="Z9" s="33" t="str">
        <f>U9</f>
        <v xml:space="preserve">    ծրագիր    (9 ամիս)</v>
      </c>
      <c r="AA9" s="5" t="str">
        <f>V9</f>
        <v>փաստացի (8 ամիս)</v>
      </c>
      <c r="AB9" s="5" t="str">
        <f>W9</f>
        <v>կատ. %-ը 9 ամսվա նկատմ.</v>
      </c>
      <c r="AC9" s="5" t="str">
        <f>X9</f>
        <v>կատ. %-ը տար.նկատմ.</v>
      </c>
      <c r="AD9" s="55"/>
      <c r="AE9" s="33" t="str">
        <f>Z9</f>
        <v xml:space="preserve">    ծրագիր    (9 ամիս)</v>
      </c>
      <c r="AF9" s="5" t="str">
        <f>AA9</f>
        <v>փաստացի (8 ամիս)</v>
      </c>
      <c r="AG9" s="5" t="str">
        <f>AB9</f>
        <v>կատ. %-ը 9 ամսվա նկատմ.</v>
      </c>
      <c r="AH9" s="5" t="str">
        <f>AC9</f>
        <v>կատ. %-ը տար.նկատմ.</v>
      </c>
      <c r="AI9" s="55"/>
      <c r="AJ9" s="33" t="str">
        <f>Z9</f>
        <v xml:space="preserve">    ծրագիր    (9 ամիս)</v>
      </c>
      <c r="AK9" s="5" t="str">
        <f>AA9</f>
        <v>փաստացի (8 ամիս)</v>
      </c>
      <c r="AL9" s="5" t="str">
        <f>AB9</f>
        <v>կատ. %-ը 9 ամսվա նկատմ.</v>
      </c>
      <c r="AM9" s="5" t="str">
        <f>AC9</f>
        <v>կատ. %-ը տար.նկատմ.</v>
      </c>
      <c r="AN9" s="55"/>
      <c r="AO9" s="33" t="str">
        <f>AJ9</f>
        <v xml:space="preserve">    ծրագիր    (9 ամիս)</v>
      </c>
      <c r="AP9" s="5" t="str">
        <f>AK9</f>
        <v>փաստացի (8 ամիս)</v>
      </c>
      <c r="AQ9" s="5" t="str">
        <f>AL9</f>
        <v>կատ. %-ը 9 ամսվա նկատմ.</v>
      </c>
      <c r="AR9" s="5" t="str">
        <f>AM9</f>
        <v>կատ. %-ը տար.նկատմ.</v>
      </c>
      <c r="AS9" s="55"/>
      <c r="AT9" s="33" t="str">
        <f>AO9</f>
        <v xml:space="preserve">    ծրագիր    (9 ամիս)</v>
      </c>
      <c r="AU9" s="5" t="str">
        <f>AP9</f>
        <v>փաստացի (8 ամիս)</v>
      </c>
      <c r="AV9" s="5" t="str">
        <f>AQ9</f>
        <v>կատ. %-ը 9 ամսվա նկատմ.</v>
      </c>
      <c r="AW9" s="5" t="str">
        <f>AR9</f>
        <v>կատ. %-ը տար.նկատմ.</v>
      </c>
      <c r="AX9" s="55"/>
      <c r="AY9" s="33" t="str">
        <f>AT9</f>
        <v xml:space="preserve">    ծրագիր    (9 ամիս)</v>
      </c>
      <c r="AZ9" s="5" t="str">
        <f>AU9</f>
        <v>փաստացի (8 ամիս)</v>
      </c>
      <c r="BA9" s="55"/>
      <c r="BB9" s="33" t="str">
        <f>AY9</f>
        <v xml:space="preserve">    ծրագիր    (9 ամիս)</v>
      </c>
      <c r="BC9" s="5" t="str">
        <f>AZ9</f>
        <v>փաստացի (8 ամիս)</v>
      </c>
      <c r="BD9" s="55"/>
      <c r="BE9" s="33" t="str">
        <f>BB9</f>
        <v xml:space="preserve">    ծրագիր    (9 ամիս)</v>
      </c>
      <c r="BF9" s="5" t="str">
        <f>BC9</f>
        <v>փաստացի (8 ամիս)</v>
      </c>
      <c r="BG9" s="55"/>
      <c r="BH9" s="33" t="str">
        <f>BE9</f>
        <v xml:space="preserve">    ծրագիր    (9 ամիս)</v>
      </c>
      <c r="BI9" s="5" t="str">
        <f>BC9</f>
        <v>փաստացի (8 ամիս)</v>
      </c>
      <c r="BJ9" s="55"/>
      <c r="BK9" s="33" t="str">
        <f>BH9</f>
        <v xml:space="preserve">    ծրագիր    (9 ամիս)</v>
      </c>
      <c r="BL9" s="5" t="str">
        <f>BI9</f>
        <v>փաստացի (8 ամիս)</v>
      </c>
      <c r="BM9" s="55"/>
      <c r="BN9" s="33" t="str">
        <f>BK9</f>
        <v xml:space="preserve">    ծրագիր    (9 ամիս)</v>
      </c>
      <c r="BO9" s="5" t="str">
        <f>BL9</f>
        <v>փաստացի (8 ամիս)</v>
      </c>
      <c r="BP9" s="55"/>
      <c r="BQ9" s="33" t="str">
        <f>BN9</f>
        <v xml:space="preserve">    ծրագիր    (9 ամիս)</v>
      </c>
      <c r="BR9" s="5" t="str">
        <f>BL9</f>
        <v>փաստացի (8 ամիս)</v>
      </c>
      <c r="BS9" s="55"/>
      <c r="BT9" s="33" t="str">
        <f>BQ9</f>
        <v xml:space="preserve">    ծրագիր    (9 ամիս)</v>
      </c>
      <c r="BU9" s="5" t="str">
        <f>BR9</f>
        <v>փաստացի (8 ամիս)</v>
      </c>
      <c r="BV9" s="5" t="str">
        <f>AQ9</f>
        <v>կատ. %-ը 9 ամսվա նկատմ.</v>
      </c>
      <c r="BW9" s="5" t="str">
        <f>AR9</f>
        <v>կատ. %-ը տար.նկատմ.</v>
      </c>
      <c r="BX9" s="55"/>
      <c r="BY9" s="33" t="str">
        <f>BT9</f>
        <v xml:space="preserve">    ծրագիր    (9 ամիս)</v>
      </c>
      <c r="BZ9" s="5" t="str">
        <f>BU9</f>
        <v>փաստացի (8 ամիս)</v>
      </c>
      <c r="CA9" s="55"/>
      <c r="CB9" s="33" t="str">
        <f>BY9</f>
        <v xml:space="preserve">    ծրագիր    (9 ամիս)</v>
      </c>
      <c r="CC9" s="5" t="str">
        <f>BZ9</f>
        <v>փաստացի (8 ամիս)</v>
      </c>
      <c r="CD9" s="55"/>
      <c r="CE9" s="33" t="str">
        <f>CB9</f>
        <v xml:space="preserve">    ծրագիր    (9 ամիս)</v>
      </c>
      <c r="CF9" s="5" t="str">
        <f>CC9</f>
        <v>փաստացի (8 ամիս)</v>
      </c>
      <c r="CG9" s="55"/>
      <c r="CH9" s="33" t="str">
        <f>CE9</f>
        <v xml:space="preserve">    ծրագիր    (9 ամիս)</v>
      </c>
      <c r="CI9" s="31" t="str">
        <f>CF9</f>
        <v>փաստացի (8 ամիս)</v>
      </c>
      <c r="CJ9" s="55"/>
      <c r="CK9" s="33" t="str">
        <f>CH9</f>
        <v xml:space="preserve">    ծրագիր    (9 ամիս)</v>
      </c>
      <c r="CL9" s="5" t="str">
        <f>CI9</f>
        <v>փաստացի (8 ամիս)</v>
      </c>
      <c r="CM9" s="55"/>
      <c r="CN9" s="33" t="str">
        <f>CK9</f>
        <v xml:space="preserve">    ծրագիր    (9 ամիս)</v>
      </c>
      <c r="CO9" s="5" t="str">
        <f>CL9</f>
        <v>փաստացի (8 ամիս)</v>
      </c>
      <c r="CP9" s="55"/>
      <c r="CQ9" s="33" t="str">
        <f>CN9</f>
        <v xml:space="preserve">    ծրագիր    (9 ամիս)</v>
      </c>
      <c r="CR9" s="5" t="str">
        <f>CO9</f>
        <v>փաստացի (8 ամիս)</v>
      </c>
      <c r="CS9" s="55"/>
      <c r="CT9" s="33" t="str">
        <f>CQ9</f>
        <v xml:space="preserve">    ծրագիր    (9 ամիս)</v>
      </c>
      <c r="CU9" s="5" t="str">
        <f>CR9</f>
        <v>փաստացի (8 ամիս)</v>
      </c>
      <c r="CV9" s="55"/>
      <c r="CW9" s="33" t="str">
        <f>CT9</f>
        <v xml:space="preserve">    ծրագիր    (9 ամիս)</v>
      </c>
      <c r="CX9" s="5" t="str">
        <f>CU9</f>
        <v>փաստացի (8 ամիս)</v>
      </c>
      <c r="CY9" s="55"/>
      <c r="CZ9" s="33" t="str">
        <f>CW9</f>
        <v xml:space="preserve">    ծրագիր    (9 ամիս)</v>
      </c>
      <c r="DA9" s="5" t="str">
        <f>CX9</f>
        <v>փաստացի (8 ամիս)</v>
      </c>
      <c r="DB9" s="55"/>
      <c r="DC9" s="33" t="str">
        <f>CZ9</f>
        <v xml:space="preserve">    ծրագիր    (9 ամիս)</v>
      </c>
      <c r="DD9" s="5" t="str">
        <f>DA9</f>
        <v>փաստացի (8 ամիս)</v>
      </c>
      <c r="DE9" s="55"/>
      <c r="DF9" s="33" t="str">
        <f>DC9</f>
        <v xml:space="preserve">    ծրագիր    (9 ամիս)</v>
      </c>
      <c r="DG9" s="5" t="str">
        <f>DD9</f>
        <v>փաստացի (8 ամիս)</v>
      </c>
      <c r="DH9" s="55"/>
      <c r="DI9" s="33" t="str">
        <f>DF9</f>
        <v xml:space="preserve">    ծրագիր    (9 ամիս)</v>
      </c>
      <c r="DJ9" s="5" t="str">
        <f>DG9</f>
        <v>փաստացի (8 ամիս)</v>
      </c>
      <c r="DK9" s="55"/>
      <c r="DL9" s="33" t="str">
        <f>DI9</f>
        <v xml:space="preserve">    ծրագիր    (9 ամիս)</v>
      </c>
      <c r="DM9" s="5" t="str">
        <f>DJ9</f>
        <v>փաստացի (8 ամիս)</v>
      </c>
      <c r="DN9" s="59"/>
      <c r="DO9" s="33" t="str">
        <f>DL9</f>
        <v xml:space="preserve">    ծրագիր    (9 ամիս)</v>
      </c>
      <c r="DP9" s="5" t="str">
        <f>DM9</f>
        <v>փաստացի (8 ամիս)</v>
      </c>
      <c r="DQ9" s="59"/>
      <c r="DR9" s="46" t="str">
        <f>DO9</f>
        <v xml:space="preserve">    ծրագիր    (9 ամիս)</v>
      </c>
      <c r="DS9" s="47" t="str">
        <f>DP9</f>
        <v>փաստացի (8 ամիս)</v>
      </c>
      <c r="DT9" s="59"/>
      <c r="DU9" s="46" t="str">
        <f>DR9</f>
        <v xml:space="preserve">    ծրագիր    (9 ամիս)</v>
      </c>
      <c r="DV9" s="47" t="str">
        <f>DS9</f>
        <v>փաստացի (8 ամիս)</v>
      </c>
      <c r="DW9" s="59"/>
      <c r="DX9" s="46" t="str">
        <f>DU9</f>
        <v xml:space="preserve">    ծրագիր    (9 ամիս)</v>
      </c>
      <c r="DY9" s="47" t="str">
        <f>DV9</f>
        <v>փաստացի (8 ամիս)</v>
      </c>
      <c r="DZ9" s="59"/>
      <c r="EA9" s="46" t="str">
        <f>DX9</f>
        <v xml:space="preserve">    ծրագիր    (9 ամիս)</v>
      </c>
      <c r="EB9" s="47" t="str">
        <f>DY9</f>
        <v>փաստացի (8 ամիս)</v>
      </c>
      <c r="EC9" s="59"/>
      <c r="ED9" s="46" t="str">
        <f>EA9</f>
        <v xml:space="preserve">    ծրագիր    (9 ամիս)</v>
      </c>
      <c r="EE9" s="47" t="str">
        <f>EB9</f>
        <v>փաստացի (8 ամիս)</v>
      </c>
      <c r="EF9" s="55"/>
      <c r="EG9" s="33" t="str">
        <f>ED9</f>
        <v xml:space="preserve">    ծրագիր    (9 ամիս)</v>
      </c>
      <c r="EH9" s="5" t="str">
        <f>EE9</f>
        <v>փաստացի (8 ամիս)</v>
      </c>
    </row>
    <row r="10" spans="1:139" s="4" customFormat="1" ht="16.5" customHeight="1" x14ac:dyDescent="0.25">
      <c r="A10" s="34"/>
      <c r="B10" s="34"/>
      <c r="C10" s="17">
        <v>1</v>
      </c>
      <c r="D10" s="18">
        <v>2</v>
      </c>
      <c r="E10" s="34">
        <v>3</v>
      </c>
      <c r="F10" s="32">
        <v>4</v>
      </c>
      <c r="G10" s="34">
        <v>5</v>
      </c>
      <c r="H10" s="32">
        <v>6</v>
      </c>
      <c r="I10" s="34">
        <v>7</v>
      </c>
      <c r="J10" s="32">
        <v>8</v>
      </c>
      <c r="K10" s="34">
        <v>9</v>
      </c>
      <c r="L10" s="32">
        <v>10</v>
      </c>
      <c r="M10" s="34">
        <v>11</v>
      </c>
      <c r="N10" s="32">
        <v>12</v>
      </c>
      <c r="O10" s="34">
        <v>13</v>
      </c>
      <c r="P10" s="32">
        <v>14</v>
      </c>
      <c r="Q10" s="34">
        <v>15</v>
      </c>
      <c r="R10" s="32">
        <v>16</v>
      </c>
      <c r="S10" s="34">
        <v>17</v>
      </c>
      <c r="T10" s="32">
        <v>18</v>
      </c>
      <c r="U10" s="34">
        <v>19</v>
      </c>
      <c r="V10" s="32">
        <v>20</v>
      </c>
      <c r="W10" s="34">
        <v>21</v>
      </c>
      <c r="X10" s="32">
        <v>22</v>
      </c>
      <c r="Y10" s="34">
        <v>23</v>
      </c>
      <c r="Z10" s="32">
        <v>24</v>
      </c>
      <c r="AA10" s="34">
        <v>25</v>
      </c>
      <c r="AB10" s="32">
        <v>26</v>
      </c>
      <c r="AC10" s="34">
        <v>27</v>
      </c>
      <c r="AD10" s="32">
        <v>28</v>
      </c>
      <c r="AE10" s="34">
        <v>29</v>
      </c>
      <c r="AF10" s="32">
        <v>30</v>
      </c>
      <c r="AG10" s="34">
        <v>31</v>
      </c>
      <c r="AH10" s="32">
        <v>32</v>
      </c>
      <c r="AI10" s="34">
        <v>33</v>
      </c>
      <c r="AJ10" s="32">
        <v>34</v>
      </c>
      <c r="AK10" s="34">
        <v>35</v>
      </c>
      <c r="AL10" s="32">
        <v>36</v>
      </c>
      <c r="AM10" s="34">
        <v>37</v>
      </c>
      <c r="AN10" s="32">
        <v>38</v>
      </c>
      <c r="AO10" s="34">
        <v>39</v>
      </c>
      <c r="AP10" s="32">
        <v>40</v>
      </c>
      <c r="AQ10" s="34">
        <v>41</v>
      </c>
      <c r="AR10" s="32">
        <v>42</v>
      </c>
      <c r="AS10" s="34">
        <v>43</v>
      </c>
      <c r="AT10" s="32">
        <v>44</v>
      </c>
      <c r="AU10" s="34">
        <v>45</v>
      </c>
      <c r="AV10" s="32">
        <v>46</v>
      </c>
      <c r="AW10" s="34">
        <v>47</v>
      </c>
      <c r="AX10" s="32">
        <v>48</v>
      </c>
      <c r="AY10" s="34">
        <v>49</v>
      </c>
      <c r="AZ10" s="32">
        <v>50</v>
      </c>
      <c r="BA10" s="34">
        <v>51</v>
      </c>
      <c r="BB10" s="32">
        <v>52</v>
      </c>
      <c r="BC10" s="34">
        <v>53</v>
      </c>
      <c r="BD10" s="32">
        <v>48</v>
      </c>
      <c r="BE10" s="34">
        <v>49</v>
      </c>
      <c r="BF10" s="32">
        <v>50</v>
      </c>
      <c r="BG10" s="34">
        <v>51</v>
      </c>
      <c r="BH10" s="32">
        <v>52</v>
      </c>
      <c r="BI10" s="34">
        <v>53</v>
      </c>
      <c r="BJ10" s="32">
        <v>51</v>
      </c>
      <c r="BK10" s="34">
        <v>52</v>
      </c>
      <c r="BL10" s="32">
        <v>53</v>
      </c>
      <c r="BM10" s="34">
        <v>54</v>
      </c>
      <c r="BN10" s="32">
        <v>55</v>
      </c>
      <c r="BO10" s="34">
        <v>56</v>
      </c>
      <c r="BP10" s="32">
        <v>57</v>
      </c>
      <c r="BQ10" s="34">
        <v>58</v>
      </c>
      <c r="BR10" s="32">
        <v>59</v>
      </c>
      <c r="BS10" s="34">
        <v>54</v>
      </c>
      <c r="BT10" s="32">
        <v>55</v>
      </c>
      <c r="BU10" s="34">
        <v>56</v>
      </c>
      <c r="BV10" s="32">
        <v>57</v>
      </c>
      <c r="BW10" s="34">
        <v>58</v>
      </c>
      <c r="BX10" s="32">
        <v>59</v>
      </c>
      <c r="BY10" s="34">
        <v>60</v>
      </c>
      <c r="BZ10" s="32">
        <v>61</v>
      </c>
      <c r="CA10" s="34">
        <v>62</v>
      </c>
      <c r="CB10" s="32">
        <v>63</v>
      </c>
      <c r="CC10" s="34">
        <v>64</v>
      </c>
      <c r="CD10" s="32">
        <v>65</v>
      </c>
      <c r="CE10" s="34">
        <v>66</v>
      </c>
      <c r="CF10" s="32">
        <v>67</v>
      </c>
      <c r="CG10" s="34">
        <v>68</v>
      </c>
      <c r="CH10" s="32">
        <v>69</v>
      </c>
      <c r="CI10" s="34">
        <v>70</v>
      </c>
      <c r="CJ10" s="34">
        <v>71</v>
      </c>
      <c r="CK10" s="32">
        <v>72</v>
      </c>
      <c r="CL10" s="34">
        <v>73</v>
      </c>
      <c r="CM10" s="32">
        <v>71</v>
      </c>
      <c r="CN10" s="34">
        <v>72</v>
      </c>
      <c r="CO10" s="32">
        <v>73</v>
      </c>
      <c r="CP10" s="34">
        <v>74</v>
      </c>
      <c r="CQ10" s="32">
        <v>75</v>
      </c>
      <c r="CR10" s="34">
        <v>76</v>
      </c>
      <c r="CS10" s="32">
        <v>74</v>
      </c>
      <c r="CT10" s="34">
        <v>75</v>
      </c>
      <c r="CU10" s="32">
        <v>76</v>
      </c>
      <c r="CV10" s="34">
        <v>77</v>
      </c>
      <c r="CW10" s="32">
        <v>78</v>
      </c>
      <c r="CX10" s="34">
        <v>79</v>
      </c>
      <c r="CY10" s="32">
        <v>80</v>
      </c>
      <c r="CZ10" s="34">
        <v>81</v>
      </c>
      <c r="DA10" s="32">
        <v>82</v>
      </c>
      <c r="DB10" s="34">
        <v>83</v>
      </c>
      <c r="DC10" s="32">
        <v>84</v>
      </c>
      <c r="DD10" s="34">
        <v>85</v>
      </c>
      <c r="DE10" s="32">
        <v>86</v>
      </c>
      <c r="DF10" s="34">
        <v>87</v>
      </c>
      <c r="DG10" s="32">
        <v>88</v>
      </c>
      <c r="DH10" s="34">
        <v>89</v>
      </c>
      <c r="DI10" s="32">
        <v>90</v>
      </c>
      <c r="DJ10" s="34">
        <v>91</v>
      </c>
      <c r="DK10" s="32">
        <v>92</v>
      </c>
      <c r="DL10" s="34">
        <v>93</v>
      </c>
      <c r="DM10" s="34">
        <v>94</v>
      </c>
      <c r="DN10" s="32">
        <v>95</v>
      </c>
      <c r="DO10" s="34">
        <v>96</v>
      </c>
      <c r="DP10" s="32">
        <v>97</v>
      </c>
      <c r="DQ10" s="48">
        <v>95</v>
      </c>
      <c r="DR10" s="48">
        <v>96</v>
      </c>
      <c r="DS10" s="48">
        <v>97</v>
      </c>
      <c r="DT10" s="48">
        <v>98</v>
      </c>
      <c r="DU10" s="48">
        <v>99</v>
      </c>
      <c r="DV10" s="48">
        <v>100</v>
      </c>
      <c r="DW10" s="48">
        <v>98</v>
      </c>
      <c r="DX10" s="48">
        <v>99</v>
      </c>
      <c r="DY10" s="48">
        <v>100</v>
      </c>
      <c r="DZ10" s="48">
        <v>104</v>
      </c>
      <c r="EA10" s="18">
        <v>105</v>
      </c>
      <c r="EB10" s="48">
        <v>106</v>
      </c>
      <c r="EC10" s="18">
        <v>107</v>
      </c>
      <c r="ED10" s="48">
        <v>108</v>
      </c>
      <c r="EE10" s="48">
        <v>109</v>
      </c>
      <c r="EF10" s="34">
        <v>101</v>
      </c>
      <c r="EG10" s="32">
        <v>102</v>
      </c>
      <c r="EH10" s="34">
        <v>103</v>
      </c>
      <c r="EI10" s="6"/>
    </row>
    <row r="11" spans="1:139" s="26" customFormat="1" ht="18.75" customHeight="1" x14ac:dyDescent="0.25">
      <c r="A11" s="40">
        <v>1</v>
      </c>
      <c r="B11" s="23" t="s">
        <v>38</v>
      </c>
      <c r="C11" s="19">
        <v>3422.2</v>
      </c>
      <c r="D11" s="19">
        <v>94638.9</v>
      </c>
      <c r="E11" s="24">
        <f t="shared" ref="E11:G14" si="0">DK11+EF11-EC11</f>
        <v>2475347</v>
      </c>
      <c r="F11" s="24">
        <f t="shared" si="0"/>
        <v>1870161.3</v>
      </c>
      <c r="G11" s="24">
        <f t="shared" si="0"/>
        <v>1641290.1999999997</v>
      </c>
      <c r="H11" s="24">
        <f>G11/F11*100</f>
        <v>87.761959356126113</v>
      </c>
      <c r="I11" s="24">
        <f>G11/E11*100</f>
        <v>66.305459396197776</v>
      </c>
      <c r="J11" s="24">
        <f t="shared" ref="J11:L14" si="1">T11+Y11+AD11+AI11+AN11+AS11+AX11+BP11+BX11+CA11+CD11+CG11+CJ11+CP11+CS11+CY11+DB11+DH11</f>
        <v>576205.5</v>
      </c>
      <c r="K11" s="24">
        <f t="shared" si="1"/>
        <v>432728.9</v>
      </c>
      <c r="L11" s="24">
        <f t="shared" si="1"/>
        <v>386385.3</v>
      </c>
      <c r="M11" s="24">
        <f>L11/K11*100</f>
        <v>89.290384811368028</v>
      </c>
      <c r="N11" s="24">
        <f>L11/J11*100</f>
        <v>67.056857319133528</v>
      </c>
      <c r="O11" s="24">
        <f>T11+Y11+AD11</f>
        <v>78413.7</v>
      </c>
      <c r="P11" s="24">
        <f t="shared" ref="P11:Q14" si="2">U11+Z11+AE11</f>
        <v>59385.1</v>
      </c>
      <c r="Q11" s="24">
        <f t="shared" si="2"/>
        <v>28281.4</v>
      </c>
      <c r="R11" s="24">
        <f>Q11/P11*100</f>
        <v>47.623730531732711</v>
      </c>
      <c r="S11" s="25">
        <f>Q11/O11*100</f>
        <v>36.066911776896134</v>
      </c>
      <c r="T11" s="24">
        <v>3932.3</v>
      </c>
      <c r="U11" s="24">
        <v>2949.1</v>
      </c>
      <c r="V11" s="24">
        <v>7098.5</v>
      </c>
      <c r="W11" s="24">
        <f>V11/U11*100</f>
        <v>240.70055271099656</v>
      </c>
      <c r="X11" s="24">
        <f>V11/T11*100</f>
        <v>180.51776314116418</v>
      </c>
      <c r="Y11" s="24">
        <v>2300</v>
      </c>
      <c r="Z11" s="24">
        <v>2300</v>
      </c>
      <c r="AA11" s="24">
        <v>3450.2</v>
      </c>
      <c r="AB11" s="24">
        <f>AA11/Z11*100</f>
        <v>150.00869565217388</v>
      </c>
      <c r="AC11" s="24">
        <f>AA11/Y11*100</f>
        <v>150.00869565217388</v>
      </c>
      <c r="AD11" s="24">
        <v>72181.399999999994</v>
      </c>
      <c r="AE11" s="24">
        <v>54136</v>
      </c>
      <c r="AF11" s="24">
        <v>17732.7</v>
      </c>
      <c r="AG11" s="24">
        <f>AF11/AE11*100</f>
        <v>32.755837150879266</v>
      </c>
      <c r="AH11" s="24">
        <f>AF11/AD11*100</f>
        <v>24.566855173216375</v>
      </c>
      <c r="AI11" s="30">
        <v>251463.5</v>
      </c>
      <c r="AJ11" s="24">
        <v>188597.6</v>
      </c>
      <c r="AK11" s="24">
        <v>185367.1</v>
      </c>
      <c r="AL11" s="24">
        <f>AK11/AJ11*100</f>
        <v>98.287093791225345</v>
      </c>
      <c r="AM11" s="24">
        <f>AK11/AI11*100</f>
        <v>73.715310571912028</v>
      </c>
      <c r="AN11" s="24">
        <v>20048.3</v>
      </c>
      <c r="AO11" s="24">
        <v>15036.2</v>
      </c>
      <c r="AP11" s="24">
        <v>10322.4</v>
      </c>
      <c r="AQ11" s="24">
        <f>AP11/AO11*100</f>
        <v>68.650323885024136</v>
      </c>
      <c r="AR11" s="24">
        <f>AP11/AN11*100</f>
        <v>51.487657307602142</v>
      </c>
      <c r="AS11" s="24">
        <v>12500</v>
      </c>
      <c r="AT11" s="24">
        <v>9375</v>
      </c>
      <c r="AU11" s="24">
        <v>11428.4</v>
      </c>
      <c r="AV11" s="24">
        <f>AU11/AT11*100</f>
        <v>121.90293333333332</v>
      </c>
      <c r="AW11" s="24">
        <f>AU11/AS11*100</f>
        <v>91.427199999999999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1352686.1</v>
      </c>
      <c r="BE11" s="24">
        <v>1014514.6</v>
      </c>
      <c r="BF11" s="24">
        <v>897492.6</v>
      </c>
      <c r="BG11" s="24"/>
      <c r="BH11" s="24"/>
      <c r="BI11" s="24"/>
      <c r="BJ11" s="24">
        <v>9080.2999999999993</v>
      </c>
      <c r="BK11" s="24">
        <v>7632</v>
      </c>
      <c r="BL11" s="24">
        <v>7632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f>BX11+CA11+CD11+CG11</f>
        <v>23605.599999999999</v>
      </c>
      <c r="BT11" s="24">
        <f>BY11+CB11+CE11+CH11</f>
        <v>17704.2</v>
      </c>
      <c r="BU11" s="24">
        <f>BZ11+CC11+CF11+CI11</f>
        <v>7929.4</v>
      </c>
      <c r="BV11" s="24">
        <f>BU11/BT11*100</f>
        <v>44.7882423379763</v>
      </c>
      <c r="BW11" s="24">
        <f>BU11/BS11*100</f>
        <v>33.591181753482225</v>
      </c>
      <c r="BX11" s="24">
        <v>19355.599999999999</v>
      </c>
      <c r="BY11" s="24">
        <v>14516.7</v>
      </c>
      <c r="BZ11" s="24">
        <v>6370.9</v>
      </c>
      <c r="CA11" s="24">
        <v>1300</v>
      </c>
      <c r="CB11" s="24">
        <v>975</v>
      </c>
      <c r="CC11" s="24">
        <v>764.3</v>
      </c>
      <c r="CD11" s="24"/>
      <c r="CE11" s="24"/>
      <c r="CF11" s="24"/>
      <c r="CG11" s="24">
        <v>2950</v>
      </c>
      <c r="CH11" s="24">
        <v>2212.5</v>
      </c>
      <c r="CI11" s="24">
        <v>794.2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>
        <v>124830</v>
      </c>
      <c r="CT11" s="24">
        <v>93622.5</v>
      </c>
      <c r="CU11" s="24">
        <v>75960.2</v>
      </c>
      <c r="CV11" s="24">
        <v>45440</v>
      </c>
      <c r="CW11" s="24">
        <v>34080</v>
      </c>
      <c r="CX11" s="24">
        <v>23158.7</v>
      </c>
      <c r="CY11" s="24"/>
      <c r="CZ11" s="24"/>
      <c r="DA11" s="24"/>
      <c r="DB11" s="24">
        <v>500</v>
      </c>
      <c r="DC11" s="24">
        <v>375</v>
      </c>
      <c r="DD11" s="24">
        <v>189.9</v>
      </c>
      <c r="DE11" s="24"/>
      <c r="DF11" s="24"/>
      <c r="DG11" s="24"/>
      <c r="DH11" s="24">
        <v>64844.4</v>
      </c>
      <c r="DI11" s="24">
        <v>48633.3</v>
      </c>
      <c r="DJ11" s="24">
        <v>66906.5</v>
      </c>
      <c r="DK11" s="24">
        <f t="shared" ref="DK11:DM14" si="3">T11+Y11+AD11+AI11+AN11+AS11+AX11+BA11+BD11+BG11+BJ11+BM11+BP11+BX11+CA11+CD11+CG11+CJ11+CM11+CP11+CS11+CY11+DB11+DE11+DH11</f>
        <v>1937971.9000000001</v>
      </c>
      <c r="DL11" s="24">
        <f t="shared" si="3"/>
        <v>1454875.5</v>
      </c>
      <c r="DM11" s="24">
        <f t="shared" si="3"/>
        <v>1291509.8999999997</v>
      </c>
      <c r="DN11" s="24"/>
      <c r="DO11" s="24"/>
      <c r="DP11" s="24"/>
      <c r="DQ11" s="49">
        <v>452654.6</v>
      </c>
      <c r="DR11" s="49">
        <v>330565.3</v>
      </c>
      <c r="DS11" s="49">
        <v>278161</v>
      </c>
      <c r="DT11" s="49"/>
      <c r="DU11" s="49"/>
      <c r="DV11" s="49"/>
      <c r="DW11" s="49">
        <v>84720.5</v>
      </c>
      <c r="DX11" s="49">
        <v>84720.5</v>
      </c>
      <c r="DY11" s="49">
        <v>71619.3</v>
      </c>
      <c r="DZ11" s="49"/>
      <c r="EA11" s="49"/>
      <c r="EB11" s="49"/>
      <c r="EC11" s="50">
        <v>40000</v>
      </c>
      <c r="ED11" s="50">
        <v>40000</v>
      </c>
      <c r="EE11" s="50">
        <v>40000</v>
      </c>
      <c r="EF11" s="24">
        <f>DN11+DQ11+DT11+DW11+DZ11+EC11</f>
        <v>577375.1</v>
      </c>
      <c r="EG11" s="24">
        <f>DO11+DR11+DU11+DX11+EA11+ED11</f>
        <v>455285.8</v>
      </c>
      <c r="EH11" s="24">
        <f>DP11+DS11+DV11+DY11+EB11+EE11</f>
        <v>389780.3</v>
      </c>
      <c r="EI11" s="22"/>
    </row>
    <row r="12" spans="1:139" s="26" customFormat="1" ht="18.75" customHeight="1" x14ac:dyDescent="0.25">
      <c r="A12" s="40">
        <v>2</v>
      </c>
      <c r="B12" s="23" t="s">
        <v>40</v>
      </c>
      <c r="C12" s="19">
        <v>14328.9</v>
      </c>
      <c r="D12" s="19">
        <v>774800.5</v>
      </c>
      <c r="E12" s="24">
        <f t="shared" si="0"/>
        <v>1190986.2</v>
      </c>
      <c r="F12" s="24">
        <f t="shared" si="0"/>
        <v>866371.35000000009</v>
      </c>
      <c r="G12" s="24">
        <f t="shared" si="0"/>
        <v>731817.3</v>
      </c>
      <c r="H12" s="24">
        <f>G12/F12*100</f>
        <v>84.469240586037387</v>
      </c>
      <c r="I12" s="24">
        <f t="shared" ref="I12:I14" si="4">G12/E12*100</f>
        <v>61.446329101042487</v>
      </c>
      <c r="J12" s="24">
        <f t="shared" si="1"/>
        <v>581791.30000000005</v>
      </c>
      <c r="K12" s="24">
        <f t="shared" si="1"/>
        <v>409268</v>
      </c>
      <c r="L12" s="24">
        <f t="shared" si="1"/>
        <v>325912.90000000002</v>
      </c>
      <c r="M12" s="24">
        <f t="shared" ref="M12:M14" si="5">L12/K12*100</f>
        <v>79.633125482568886</v>
      </c>
      <c r="N12" s="24">
        <f t="shared" ref="N12:N14" si="6">L12/J12*100</f>
        <v>56.018867934257521</v>
      </c>
      <c r="O12" s="24">
        <f t="shared" ref="O12:O14" si="7">T12+Y12+AD12</f>
        <v>142140.6</v>
      </c>
      <c r="P12" s="24">
        <f t="shared" si="2"/>
        <v>100398.39999999999</v>
      </c>
      <c r="Q12" s="24">
        <f t="shared" si="2"/>
        <v>55368</v>
      </c>
      <c r="R12" s="24">
        <f t="shared" ref="R12:R14" si="8">Q12/P12*100</f>
        <v>55.1482892157644</v>
      </c>
      <c r="S12" s="25">
        <f t="shared" ref="S12:S14" si="9">Q12/O12*100</f>
        <v>38.952980358884091</v>
      </c>
      <c r="T12" s="24">
        <v>2991</v>
      </c>
      <c r="U12" s="24">
        <v>2225</v>
      </c>
      <c r="V12" s="24">
        <v>2273.6999999999998</v>
      </c>
      <c r="W12" s="24">
        <f t="shared" ref="W12:W13" si="10">V12/U12*100</f>
        <v>102.18876404494381</v>
      </c>
      <c r="X12" s="24">
        <f t="shared" ref="X12:X13" si="11">V12/T12*100</f>
        <v>76.018054162487459</v>
      </c>
      <c r="Y12" s="24">
        <v>16836.5</v>
      </c>
      <c r="Z12" s="24">
        <v>12600</v>
      </c>
      <c r="AA12" s="24">
        <v>7624.8</v>
      </c>
      <c r="AB12" s="24">
        <f t="shared" ref="AB12:AB13" si="12">AA12/Z12*100</f>
        <v>60.51428571428572</v>
      </c>
      <c r="AC12" s="24">
        <f t="shared" ref="AC12:AC13" si="13">AA12/Y12*100</f>
        <v>45.287322186915333</v>
      </c>
      <c r="AD12" s="30">
        <v>122313.1</v>
      </c>
      <c r="AE12" s="30">
        <v>85573.4</v>
      </c>
      <c r="AF12" s="24">
        <v>45469.5</v>
      </c>
      <c r="AG12" s="24">
        <f t="shared" ref="AG12:AG14" si="14">AF12/AE12*100</f>
        <v>53.135086370297316</v>
      </c>
      <c r="AH12" s="24">
        <f t="shared" ref="AH12:AH14" si="15">AF12/AD12*100</f>
        <v>37.174677119621691</v>
      </c>
      <c r="AI12" s="30">
        <v>130131.3</v>
      </c>
      <c r="AJ12" s="24">
        <v>81016.399999999994</v>
      </c>
      <c r="AK12" s="24">
        <v>81905.600000000006</v>
      </c>
      <c r="AL12" s="24">
        <f t="shared" ref="AL12:AL14" si="16">AK12/AJ12*100</f>
        <v>101.09755555665274</v>
      </c>
      <c r="AM12" s="24">
        <f t="shared" ref="AM12:AM14" si="17">AK12/AI12*100</f>
        <v>62.940737547384842</v>
      </c>
      <c r="AN12" s="24">
        <v>35410</v>
      </c>
      <c r="AO12" s="24">
        <v>26269</v>
      </c>
      <c r="AP12" s="24">
        <v>26976.799999999999</v>
      </c>
      <c r="AQ12" s="24">
        <f t="shared" ref="AQ12:AQ14" si="18">AP12/AO12*100</f>
        <v>102.69443069778066</v>
      </c>
      <c r="AR12" s="24">
        <f t="shared" ref="AR12:AR14" si="19">AP12/AN12*100</f>
        <v>76.184128777181584</v>
      </c>
      <c r="AS12" s="24">
        <v>6000</v>
      </c>
      <c r="AT12" s="24">
        <v>4500</v>
      </c>
      <c r="AU12" s="24">
        <v>4674.1000000000004</v>
      </c>
      <c r="AV12" s="24">
        <f>AU12/AT12*100</f>
        <v>103.8688888888889</v>
      </c>
      <c r="AW12" s="24">
        <f>AU12/AS12*100</f>
        <v>77.901666666666671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604363.4</v>
      </c>
      <c r="BE12" s="24">
        <f t="shared" ref="BE12:BE14" si="20">BD12/4*3</f>
        <v>453272.55000000005</v>
      </c>
      <c r="BF12" s="24">
        <v>402908.9</v>
      </c>
      <c r="BG12" s="24"/>
      <c r="BH12" s="24"/>
      <c r="BI12" s="24"/>
      <c r="BJ12" s="24">
        <v>2832.5</v>
      </c>
      <c r="BK12" s="24">
        <v>2336.8000000000002</v>
      </c>
      <c r="BL12" s="24">
        <v>1995.9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f t="shared" ref="BS12:BU14" si="21">BX12+CA12+CD12+CG12</f>
        <v>61069.2</v>
      </c>
      <c r="BT12" s="24">
        <f t="shared" si="21"/>
        <v>45783</v>
      </c>
      <c r="BU12" s="24">
        <v>19362</v>
      </c>
      <c r="BV12" s="24">
        <f t="shared" ref="BV12:BV14" si="22">BU12/BT12*100</f>
        <v>42.290806631282351</v>
      </c>
      <c r="BW12" s="24">
        <f t="shared" ref="BW12:BW14" si="23">BU12/BS12*100</f>
        <v>31.705016604114679</v>
      </c>
      <c r="BX12" s="24">
        <v>20000</v>
      </c>
      <c r="BY12" s="24">
        <v>14994</v>
      </c>
      <c r="BZ12" s="24">
        <v>11754.8</v>
      </c>
      <c r="CA12" s="24"/>
      <c r="CB12" s="24"/>
      <c r="CC12" s="24"/>
      <c r="CD12" s="24">
        <v>22029.7</v>
      </c>
      <c r="CE12" s="24">
        <v>16515</v>
      </c>
      <c r="CF12" s="24">
        <v>22457.7</v>
      </c>
      <c r="CG12" s="24">
        <v>19039.5</v>
      </c>
      <c r="CH12" s="24">
        <v>14274</v>
      </c>
      <c r="CI12" s="24">
        <v>10850.1</v>
      </c>
      <c r="CJ12" s="24"/>
      <c r="CK12" s="24"/>
      <c r="CL12" s="24"/>
      <c r="CM12" s="24">
        <v>1999</v>
      </c>
      <c r="CN12" s="24">
        <v>1494</v>
      </c>
      <c r="CO12" s="24">
        <v>999.6</v>
      </c>
      <c r="CP12" s="24"/>
      <c r="CQ12" s="24"/>
      <c r="CR12" s="24"/>
      <c r="CS12" s="24">
        <v>136024</v>
      </c>
      <c r="CT12" s="24">
        <v>101735</v>
      </c>
      <c r="CU12" s="24">
        <v>75833.600000000006</v>
      </c>
      <c r="CV12" s="24">
        <v>40000</v>
      </c>
      <c r="CW12" s="24">
        <v>29997</v>
      </c>
      <c r="CX12" s="24">
        <v>16441</v>
      </c>
      <c r="CY12" s="24">
        <v>60000</v>
      </c>
      <c r="CZ12" s="24">
        <v>41250</v>
      </c>
      <c r="DA12" s="24">
        <v>28524.3</v>
      </c>
      <c r="DB12" s="24">
        <v>10000</v>
      </c>
      <c r="DC12" s="24">
        <v>7300</v>
      </c>
      <c r="DD12" s="24">
        <v>3100</v>
      </c>
      <c r="DE12" s="24"/>
      <c r="DF12" s="24"/>
      <c r="DG12" s="24"/>
      <c r="DH12" s="24">
        <v>1016.2</v>
      </c>
      <c r="DI12" s="24">
        <v>1016.2</v>
      </c>
      <c r="DJ12" s="24">
        <v>4467.8999999999996</v>
      </c>
      <c r="DK12" s="24">
        <f t="shared" si="3"/>
        <v>1190986.2</v>
      </c>
      <c r="DL12" s="24">
        <f t="shared" si="3"/>
        <v>866371.35000000009</v>
      </c>
      <c r="DM12" s="24">
        <f t="shared" si="3"/>
        <v>731817.3</v>
      </c>
      <c r="DN12" s="24"/>
      <c r="DO12" s="24"/>
      <c r="DP12" s="24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50"/>
      <c r="ED12" s="50"/>
      <c r="EE12" s="50"/>
      <c r="EF12" s="24">
        <f t="shared" ref="EF12:EH14" si="24">DN12+DQ12+DT12+DW12+DZ12+EC12</f>
        <v>0</v>
      </c>
      <c r="EG12" s="24">
        <f t="shared" si="24"/>
        <v>0</v>
      </c>
      <c r="EH12" s="24">
        <f t="shared" si="24"/>
        <v>0</v>
      </c>
      <c r="EI12" s="22"/>
    </row>
    <row r="13" spans="1:139" s="26" customFormat="1" ht="18.75" customHeight="1" x14ac:dyDescent="0.25">
      <c r="A13" s="40">
        <v>3</v>
      </c>
      <c r="B13" s="41" t="s">
        <v>41</v>
      </c>
      <c r="C13" s="19">
        <v>0</v>
      </c>
      <c r="D13" s="19">
        <v>130588.1</v>
      </c>
      <c r="E13" s="24">
        <f t="shared" si="0"/>
        <v>1672256.7</v>
      </c>
      <c r="F13" s="24">
        <f t="shared" si="0"/>
        <v>1364760.5</v>
      </c>
      <c r="G13" s="24">
        <f t="shared" si="0"/>
        <v>1277616.7</v>
      </c>
      <c r="H13" s="24">
        <f t="shared" ref="H13:H14" si="25">G13/F13*100</f>
        <v>93.614718479909115</v>
      </c>
      <c r="I13" s="24">
        <f t="shared" si="4"/>
        <v>76.400752348607725</v>
      </c>
      <c r="J13" s="24">
        <f t="shared" si="1"/>
        <v>406713.3</v>
      </c>
      <c r="K13" s="24">
        <f t="shared" si="1"/>
        <v>333103</v>
      </c>
      <c r="L13" s="24">
        <f t="shared" si="1"/>
        <v>318754.8</v>
      </c>
      <c r="M13" s="24">
        <f t="shared" si="5"/>
        <v>95.69256356142094</v>
      </c>
      <c r="N13" s="24">
        <f t="shared" si="6"/>
        <v>78.373340630857172</v>
      </c>
      <c r="O13" s="24">
        <f t="shared" si="7"/>
        <v>61000</v>
      </c>
      <c r="P13" s="24">
        <f t="shared" si="2"/>
        <v>45750</v>
      </c>
      <c r="Q13" s="24">
        <f t="shared" si="2"/>
        <v>26851.899999999998</v>
      </c>
      <c r="R13" s="24">
        <f t="shared" si="8"/>
        <v>58.692677595628403</v>
      </c>
      <c r="S13" s="25">
        <f t="shared" si="9"/>
        <v>44.019508196721304</v>
      </c>
      <c r="T13" s="24">
        <v>7000</v>
      </c>
      <c r="U13" s="42">
        <v>5250</v>
      </c>
      <c r="V13" s="24">
        <v>2192.5</v>
      </c>
      <c r="W13" s="24">
        <f t="shared" si="10"/>
        <v>41.761904761904759</v>
      </c>
      <c r="X13" s="24">
        <f t="shared" si="11"/>
        <v>31.321428571428573</v>
      </c>
      <c r="Y13" s="24">
        <v>8000</v>
      </c>
      <c r="Z13" s="24">
        <v>6000</v>
      </c>
      <c r="AA13" s="24">
        <v>1612.3</v>
      </c>
      <c r="AB13" s="24">
        <f t="shared" si="12"/>
        <v>26.871666666666666</v>
      </c>
      <c r="AC13" s="24">
        <f t="shared" si="13"/>
        <v>20.153749999999999</v>
      </c>
      <c r="AD13" s="30">
        <v>46000</v>
      </c>
      <c r="AE13" s="30">
        <v>34500</v>
      </c>
      <c r="AF13" s="24">
        <v>23047.1</v>
      </c>
      <c r="AG13" s="24">
        <f t="shared" si="14"/>
        <v>66.803188405797101</v>
      </c>
      <c r="AH13" s="24">
        <f t="shared" si="15"/>
        <v>50.102391304347826</v>
      </c>
      <c r="AI13" s="30">
        <v>120000</v>
      </c>
      <c r="AJ13" s="42">
        <v>90000</v>
      </c>
      <c r="AK13" s="24">
        <v>92983.9</v>
      </c>
      <c r="AL13" s="24">
        <f t="shared" si="16"/>
        <v>103.31544444444445</v>
      </c>
      <c r="AM13" s="24">
        <f t="shared" si="17"/>
        <v>77.486583333333328</v>
      </c>
      <c r="AN13" s="43">
        <v>6200</v>
      </c>
      <c r="AO13" s="43">
        <v>4650</v>
      </c>
      <c r="AP13" s="43">
        <v>5588.5</v>
      </c>
      <c r="AQ13" s="24">
        <f t="shared" si="18"/>
        <v>120.18279569892474</v>
      </c>
      <c r="AR13" s="24">
        <f t="shared" si="19"/>
        <v>90.137096774193552</v>
      </c>
      <c r="AS13" s="43">
        <v>5000</v>
      </c>
      <c r="AT13" s="43">
        <v>3750</v>
      </c>
      <c r="AU13" s="43">
        <v>3306.2</v>
      </c>
      <c r="AV13" s="24">
        <f>AU13/AT13*100</f>
        <v>88.165333333333322</v>
      </c>
      <c r="AW13" s="24">
        <f>AU13/AS13*100</f>
        <v>66.123999999999995</v>
      </c>
      <c r="AX13" s="24"/>
      <c r="AY13" s="24"/>
      <c r="AZ13" s="24"/>
      <c r="BA13" s="24"/>
      <c r="BB13" s="24"/>
      <c r="BC13" s="24"/>
      <c r="BD13" s="24">
        <v>931256.9</v>
      </c>
      <c r="BE13" s="24">
        <v>698442.7</v>
      </c>
      <c r="BF13" s="24">
        <v>610683.30000000005</v>
      </c>
      <c r="BG13" s="24"/>
      <c r="BH13" s="24"/>
      <c r="BI13" s="24"/>
      <c r="BJ13" s="24">
        <v>3268.3</v>
      </c>
      <c r="BK13" s="24">
        <v>2696.3</v>
      </c>
      <c r="BL13" s="24">
        <v>2303.1</v>
      </c>
      <c r="BM13" s="24"/>
      <c r="BN13" s="24"/>
      <c r="BO13" s="24"/>
      <c r="BP13" s="24"/>
      <c r="BQ13" s="24"/>
      <c r="BR13" s="24"/>
      <c r="BS13" s="24">
        <f t="shared" si="21"/>
        <v>16502.8</v>
      </c>
      <c r="BT13" s="24">
        <f t="shared" si="21"/>
        <v>12107.1</v>
      </c>
      <c r="BU13" s="24">
        <f t="shared" si="21"/>
        <v>9418.9</v>
      </c>
      <c r="BV13" s="24">
        <f t="shared" si="22"/>
        <v>77.796499574629763</v>
      </c>
      <c r="BW13" s="24">
        <f t="shared" si="23"/>
        <v>57.074557044865116</v>
      </c>
      <c r="BX13" s="24">
        <v>9000</v>
      </c>
      <c r="BY13" s="24">
        <v>6480</v>
      </c>
      <c r="BZ13" s="24">
        <v>4728.5</v>
      </c>
      <c r="CA13" s="24"/>
      <c r="CB13" s="24"/>
      <c r="CC13" s="24"/>
      <c r="CD13" s="24"/>
      <c r="CE13" s="24"/>
      <c r="CF13" s="24"/>
      <c r="CG13" s="24">
        <v>7502.8</v>
      </c>
      <c r="CH13" s="24">
        <v>5627.1</v>
      </c>
      <c r="CI13" s="24">
        <v>4690.3999999999996</v>
      </c>
      <c r="CJ13" s="24"/>
      <c r="CK13" s="24"/>
      <c r="CL13" s="24"/>
      <c r="CM13" s="24">
        <v>1999</v>
      </c>
      <c r="CN13" s="24">
        <v>1499.3</v>
      </c>
      <c r="CO13" s="24">
        <v>1199.5999999999999</v>
      </c>
      <c r="CP13" s="24"/>
      <c r="CQ13" s="24"/>
      <c r="CR13" s="24"/>
      <c r="CS13" s="24">
        <v>66900</v>
      </c>
      <c r="CT13" s="24">
        <v>50175</v>
      </c>
      <c r="CU13" s="24">
        <v>44227.5</v>
      </c>
      <c r="CV13" s="24">
        <v>19000</v>
      </c>
      <c r="CW13" s="24">
        <v>14250</v>
      </c>
      <c r="CX13" s="24">
        <v>12389.2</v>
      </c>
      <c r="CY13" s="24">
        <v>5000</v>
      </c>
      <c r="CZ13" s="24">
        <v>3750</v>
      </c>
      <c r="DA13" s="24">
        <v>7254.7</v>
      </c>
      <c r="DB13" s="24">
        <v>2000</v>
      </c>
      <c r="DC13" s="24">
        <v>1500</v>
      </c>
      <c r="DD13" s="24">
        <v>2050</v>
      </c>
      <c r="DE13" s="24">
        <v>0</v>
      </c>
      <c r="DF13" s="24">
        <v>0</v>
      </c>
      <c r="DG13" s="24">
        <v>6000.1</v>
      </c>
      <c r="DH13" s="24">
        <v>124110.5</v>
      </c>
      <c r="DI13" s="24">
        <v>121420.9</v>
      </c>
      <c r="DJ13" s="24">
        <v>127073.2</v>
      </c>
      <c r="DK13" s="24">
        <f t="shared" si="3"/>
        <v>1343237.5</v>
      </c>
      <c r="DL13" s="24">
        <f t="shared" si="3"/>
        <v>1035741.3</v>
      </c>
      <c r="DM13" s="24">
        <f t="shared" si="3"/>
        <v>938940.89999999991</v>
      </c>
      <c r="DN13" s="24"/>
      <c r="DO13" s="24"/>
      <c r="DP13" s="24"/>
      <c r="DQ13" s="49">
        <v>317354.2</v>
      </c>
      <c r="DR13" s="49">
        <v>317354.2</v>
      </c>
      <c r="DS13" s="49">
        <v>326289.5</v>
      </c>
      <c r="DT13" s="49"/>
      <c r="DU13" s="49"/>
      <c r="DV13" s="49"/>
      <c r="DW13" s="49">
        <v>11665</v>
      </c>
      <c r="DX13" s="49">
        <v>11665</v>
      </c>
      <c r="DY13" s="49">
        <v>12386.3</v>
      </c>
      <c r="DZ13" s="49"/>
      <c r="EA13" s="49"/>
      <c r="EB13" s="49"/>
      <c r="EC13" s="50"/>
      <c r="ED13" s="50"/>
      <c r="EE13" s="50"/>
      <c r="EF13" s="24">
        <f t="shared" si="24"/>
        <v>329019.2</v>
      </c>
      <c r="EG13" s="24">
        <f t="shared" si="24"/>
        <v>329019.2</v>
      </c>
      <c r="EH13" s="24">
        <f t="shared" si="24"/>
        <v>338675.8</v>
      </c>
      <c r="EI13" s="22"/>
    </row>
    <row r="14" spans="1:139" s="26" customFormat="1" ht="18.75" customHeight="1" x14ac:dyDescent="0.25">
      <c r="A14" s="40">
        <v>4</v>
      </c>
      <c r="B14" s="23" t="s">
        <v>42</v>
      </c>
      <c r="C14" s="19">
        <v>0</v>
      </c>
      <c r="D14" s="19">
        <v>179283.7</v>
      </c>
      <c r="E14" s="24">
        <f t="shared" si="0"/>
        <v>1719430.2000000002</v>
      </c>
      <c r="F14" s="24">
        <f t="shared" si="0"/>
        <v>1363994.5249999999</v>
      </c>
      <c r="G14" s="24">
        <f t="shared" si="0"/>
        <v>1065468.5</v>
      </c>
      <c r="H14" s="24">
        <f t="shared" si="25"/>
        <v>78.113839936417634</v>
      </c>
      <c r="I14" s="24">
        <f t="shared" si="4"/>
        <v>61.966371185058854</v>
      </c>
      <c r="J14" s="24">
        <f t="shared" si="1"/>
        <v>528028.4</v>
      </c>
      <c r="K14" s="24">
        <f t="shared" si="1"/>
        <v>415066.6</v>
      </c>
      <c r="L14" s="24">
        <f t="shared" si="1"/>
        <v>331014.59999999998</v>
      </c>
      <c r="M14" s="24">
        <f t="shared" si="5"/>
        <v>79.749755822318633</v>
      </c>
      <c r="N14" s="24">
        <f t="shared" si="6"/>
        <v>62.688787194022133</v>
      </c>
      <c r="O14" s="24">
        <f t="shared" si="7"/>
        <v>62400</v>
      </c>
      <c r="P14" s="24">
        <f t="shared" si="2"/>
        <v>45800</v>
      </c>
      <c r="Q14" s="24">
        <f t="shared" si="2"/>
        <v>22990.9</v>
      </c>
      <c r="R14" s="24">
        <f t="shared" si="8"/>
        <v>50.198471615720528</v>
      </c>
      <c r="S14" s="25">
        <f t="shared" si="9"/>
        <v>36.844391025641023</v>
      </c>
      <c r="T14" s="24"/>
      <c r="U14" s="24"/>
      <c r="V14" s="24">
        <v>486.6</v>
      </c>
      <c r="W14" s="24"/>
      <c r="X14" s="24"/>
      <c r="Y14" s="24"/>
      <c r="Z14" s="24"/>
      <c r="AA14" s="24">
        <v>4339.8999999999996</v>
      </c>
      <c r="AB14" s="24">
        <v>0</v>
      </c>
      <c r="AC14" s="24">
        <v>0</v>
      </c>
      <c r="AD14" s="24">
        <v>62400</v>
      </c>
      <c r="AE14" s="24">
        <v>45800</v>
      </c>
      <c r="AF14" s="24">
        <v>18164.400000000001</v>
      </c>
      <c r="AG14" s="24">
        <f t="shared" si="14"/>
        <v>39.660262008733625</v>
      </c>
      <c r="AH14" s="24">
        <f t="shared" si="15"/>
        <v>29.109615384615388</v>
      </c>
      <c r="AI14" s="30">
        <v>223300</v>
      </c>
      <c r="AJ14" s="24">
        <v>167500</v>
      </c>
      <c r="AK14" s="33">
        <v>157978.5</v>
      </c>
      <c r="AL14" s="24">
        <f t="shared" si="16"/>
        <v>94.315522388059705</v>
      </c>
      <c r="AM14" s="24">
        <f t="shared" si="17"/>
        <v>70.747201074787284</v>
      </c>
      <c r="AN14" s="24">
        <v>8120.7</v>
      </c>
      <c r="AO14" s="24">
        <v>6230</v>
      </c>
      <c r="AP14" s="24">
        <v>5997.8</v>
      </c>
      <c r="AQ14" s="24">
        <f t="shared" si="18"/>
        <v>96.272873194221503</v>
      </c>
      <c r="AR14" s="24">
        <f t="shared" si="19"/>
        <v>73.858164936520254</v>
      </c>
      <c r="AS14" s="24">
        <v>6251.1</v>
      </c>
      <c r="AT14" s="24">
        <v>4720</v>
      </c>
      <c r="AU14" s="24">
        <v>4576.3999999999996</v>
      </c>
      <c r="AV14" s="24">
        <f>AU14/AT14*100</f>
        <v>96.957627118644069</v>
      </c>
      <c r="AW14" s="24">
        <f>AU14/AS14*100</f>
        <v>73.20951512533793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848575.9</v>
      </c>
      <c r="BE14" s="24">
        <f t="shared" si="20"/>
        <v>636431.92500000005</v>
      </c>
      <c r="BF14" s="24">
        <v>555673.80000000005</v>
      </c>
      <c r="BG14" s="24"/>
      <c r="BH14" s="24"/>
      <c r="BI14" s="24"/>
      <c r="BJ14" s="24">
        <v>9369</v>
      </c>
      <c r="BK14" s="24">
        <v>7729.5</v>
      </c>
      <c r="BL14" s="24">
        <v>6601.9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f t="shared" si="21"/>
        <v>40800</v>
      </c>
      <c r="BT14" s="24">
        <f t="shared" si="21"/>
        <v>28100</v>
      </c>
      <c r="BU14" s="24">
        <v>5540.3</v>
      </c>
      <c r="BV14" s="24">
        <f t="shared" si="22"/>
        <v>19.716370106761566</v>
      </c>
      <c r="BW14" s="24">
        <f t="shared" si="23"/>
        <v>13.579166666666667</v>
      </c>
      <c r="BX14" s="24">
        <v>11823.1</v>
      </c>
      <c r="BY14" s="24">
        <v>7500</v>
      </c>
      <c r="BZ14" s="24">
        <v>935.8</v>
      </c>
      <c r="CA14" s="24">
        <v>13976.9</v>
      </c>
      <c r="CB14" s="24">
        <v>9750</v>
      </c>
      <c r="CC14" s="24">
        <v>7139.9</v>
      </c>
      <c r="CD14" s="24"/>
      <c r="CE14" s="24"/>
      <c r="CF14" s="24"/>
      <c r="CG14" s="24">
        <v>15000</v>
      </c>
      <c r="CH14" s="24">
        <v>10850</v>
      </c>
      <c r="CI14" s="24">
        <v>5846.9</v>
      </c>
      <c r="CJ14" s="24"/>
      <c r="CK14" s="24"/>
      <c r="CL14" s="24"/>
      <c r="CM14" s="24">
        <v>1990</v>
      </c>
      <c r="CN14" s="24">
        <v>1299.5999999999999</v>
      </c>
      <c r="CO14" s="24">
        <v>1192.5999999999999</v>
      </c>
      <c r="CP14" s="24"/>
      <c r="CQ14" s="24"/>
      <c r="CR14" s="24"/>
      <c r="CS14" s="24">
        <v>92315</v>
      </c>
      <c r="CT14" s="24">
        <v>69200</v>
      </c>
      <c r="CU14" s="24">
        <v>32780.199999999997</v>
      </c>
      <c r="CV14" s="24">
        <v>17000</v>
      </c>
      <c r="CW14" s="24">
        <v>12750</v>
      </c>
      <c r="CX14" s="24">
        <v>6348.6</v>
      </c>
      <c r="CY14" s="24">
        <v>3500</v>
      </c>
      <c r="CZ14" s="24">
        <v>2550</v>
      </c>
      <c r="DA14" s="24">
        <v>1070.7</v>
      </c>
      <c r="DB14" s="24">
        <v>1500</v>
      </c>
      <c r="DC14" s="24">
        <v>1125</v>
      </c>
      <c r="DD14" s="24">
        <v>0</v>
      </c>
      <c r="DE14" s="24"/>
      <c r="DF14" s="24"/>
      <c r="DG14" s="24"/>
      <c r="DH14" s="24">
        <v>89841.600000000006</v>
      </c>
      <c r="DI14" s="24">
        <v>89841.600000000006</v>
      </c>
      <c r="DJ14" s="24">
        <v>91697.5</v>
      </c>
      <c r="DK14" s="24">
        <f t="shared" si="3"/>
        <v>1387963.3</v>
      </c>
      <c r="DL14" s="24">
        <f t="shared" si="3"/>
        <v>1060527.625</v>
      </c>
      <c r="DM14" s="24">
        <f t="shared" si="3"/>
        <v>894482.9</v>
      </c>
      <c r="DN14" s="24"/>
      <c r="DO14" s="24"/>
      <c r="DP14" s="24"/>
      <c r="DQ14" s="49">
        <v>230618.5</v>
      </c>
      <c r="DR14" s="49">
        <v>230618.5</v>
      </c>
      <c r="DS14" s="49">
        <v>68627.199999999997</v>
      </c>
      <c r="DT14" s="49"/>
      <c r="DU14" s="49"/>
      <c r="DV14" s="49"/>
      <c r="DW14" s="49">
        <v>100848.4</v>
      </c>
      <c r="DX14" s="49">
        <v>72848.399999999994</v>
      </c>
      <c r="DY14" s="49">
        <v>102358.39999999999</v>
      </c>
      <c r="DZ14" s="49"/>
      <c r="EA14" s="49"/>
      <c r="EB14" s="49"/>
      <c r="EC14" s="50"/>
      <c r="ED14" s="50"/>
      <c r="EE14" s="50"/>
      <c r="EF14" s="24">
        <f t="shared" si="24"/>
        <v>331466.90000000002</v>
      </c>
      <c r="EG14" s="24">
        <f t="shared" si="24"/>
        <v>303466.90000000002</v>
      </c>
      <c r="EH14" s="24">
        <f t="shared" si="24"/>
        <v>170985.59999999998</v>
      </c>
      <c r="EI14" s="22"/>
    </row>
    <row r="15" spans="1:139" s="21" customFormat="1" ht="22.5" customHeight="1" x14ac:dyDescent="0.25">
      <c r="A15" s="52" t="s">
        <v>39</v>
      </c>
      <c r="B15" s="53"/>
      <c r="C15" s="38">
        <f>SUM(C11:C14)</f>
        <v>17751.099999999999</v>
      </c>
      <c r="D15" s="38">
        <f>SUM(D11:D14)</f>
        <v>1179311.2</v>
      </c>
      <c r="E15" s="39">
        <f>SUM(E11:E14)</f>
        <v>7058020.1000000006</v>
      </c>
      <c r="F15" s="39">
        <f>SUM(F11:F14)</f>
        <v>5465287.6750000007</v>
      </c>
      <c r="G15" s="39">
        <f>SUM(G11:G14)</f>
        <v>4716192.7</v>
      </c>
      <c r="H15" s="20">
        <f>G15/F15*100</f>
        <v>86.293585634538445</v>
      </c>
      <c r="I15" s="20">
        <f>G15/E15*100</f>
        <v>66.820335351552757</v>
      </c>
      <c r="J15" s="39">
        <f>SUM(J11:J14)</f>
        <v>2092738.5</v>
      </c>
      <c r="K15" s="39">
        <f>SUM(K11:K14)</f>
        <v>1590166.5</v>
      </c>
      <c r="L15" s="39">
        <f>SUM(L11:L14)</f>
        <v>1362067.6</v>
      </c>
      <c r="M15" s="20">
        <f>L15/K15*100</f>
        <v>85.655659328755831</v>
      </c>
      <c r="N15" s="20">
        <f>L15/J15*100</f>
        <v>65.085417982227597</v>
      </c>
      <c r="O15" s="39">
        <f>SUM(O11:O14)</f>
        <v>343954.3</v>
      </c>
      <c r="P15" s="39">
        <f>SUM(P11:P14)</f>
        <v>251333.5</v>
      </c>
      <c r="Q15" s="39">
        <f>SUM(Q11:Q14)</f>
        <v>133492.19999999998</v>
      </c>
      <c r="R15" s="20">
        <f>Q15/P15*100</f>
        <v>53.113572205853963</v>
      </c>
      <c r="S15" s="20">
        <f>Q15/O15*100</f>
        <v>38.811028092976301</v>
      </c>
      <c r="T15" s="39">
        <f>SUM(T11:T14)</f>
        <v>13923.3</v>
      </c>
      <c r="U15" s="39">
        <f>SUM(U11:U14)</f>
        <v>10424.1</v>
      </c>
      <c r="V15" s="39">
        <f>SUM(V11:V14)</f>
        <v>12051.300000000001</v>
      </c>
      <c r="W15" s="20">
        <f>V15/U15*100</f>
        <v>115.60998071775981</v>
      </c>
      <c r="X15" s="20">
        <f>V15/T15*100</f>
        <v>86.554911551140904</v>
      </c>
      <c r="Y15" s="39">
        <f>SUM(Y11:Y14)</f>
        <v>27136.5</v>
      </c>
      <c r="Z15" s="39">
        <f>SUM(Z11:Z14)</f>
        <v>20900</v>
      </c>
      <c r="AA15" s="39">
        <f>SUM(AA11:AA14)</f>
        <v>17027.199999999997</v>
      </c>
      <c r="AB15" s="20">
        <f>AA15/Z15*100</f>
        <v>81.469856459330131</v>
      </c>
      <c r="AC15" s="20">
        <f>AA15/Y15*100</f>
        <v>62.746485361045082</v>
      </c>
      <c r="AD15" s="39">
        <f>SUM(AD11:AD14)</f>
        <v>302894.5</v>
      </c>
      <c r="AE15" s="39">
        <f>SUM(AE11:AE14)</f>
        <v>220009.4</v>
      </c>
      <c r="AF15" s="39">
        <f>SUM(AF11:AF14)</f>
        <v>104413.69999999998</v>
      </c>
      <c r="AG15" s="20">
        <f>AF15/AE15*100</f>
        <v>47.458744944534182</v>
      </c>
      <c r="AH15" s="20">
        <f>AF15/AD15*100</f>
        <v>34.471969613182139</v>
      </c>
      <c r="AI15" s="39">
        <f>SUM(AI11:AI14)</f>
        <v>724894.8</v>
      </c>
      <c r="AJ15" s="39">
        <f>SUM(AJ11:AJ14)</f>
        <v>527114</v>
      </c>
      <c r="AK15" s="39">
        <f>SUM(AK11:AK14)</f>
        <v>518235.1</v>
      </c>
      <c r="AL15" s="20">
        <f>AK15/AJ15*100</f>
        <v>98.315563616219634</v>
      </c>
      <c r="AM15" s="20">
        <f>AK15/AI15*100</f>
        <v>71.491077050076782</v>
      </c>
      <c r="AN15" s="39">
        <f>SUM(AN11:AN14)</f>
        <v>69779</v>
      </c>
      <c r="AO15" s="39">
        <f>SUM(AO11:AO14)</f>
        <v>52185.2</v>
      </c>
      <c r="AP15" s="39">
        <f>SUM(AP11:AP14)</f>
        <v>48885.5</v>
      </c>
      <c r="AQ15" s="20">
        <f>AP15/AO15*100</f>
        <v>93.676942888021898</v>
      </c>
      <c r="AR15" s="20">
        <f>AP15/AN15*100</f>
        <v>70.057610455867817</v>
      </c>
      <c r="AS15" s="39">
        <f>SUM(AS11:AS14)</f>
        <v>29751.1</v>
      </c>
      <c r="AT15" s="39">
        <f>SUM(AT11:AT14)</f>
        <v>22345</v>
      </c>
      <c r="AU15" s="39">
        <f>SUM(AU11:AU14)</f>
        <v>23985.1</v>
      </c>
      <c r="AV15" s="20">
        <f>AU15/AT15*100</f>
        <v>107.33989706869545</v>
      </c>
      <c r="AW15" s="20">
        <f>AU15/AS15*100</f>
        <v>80.619203995818651</v>
      </c>
      <c r="AX15" s="20">
        <f t="shared" ref="AX15:BC15" si="26">SUM(AX12:AX14)</f>
        <v>0</v>
      </c>
      <c r="AY15" s="20">
        <f t="shared" si="26"/>
        <v>0</v>
      </c>
      <c r="AZ15" s="20">
        <f t="shared" si="26"/>
        <v>0</v>
      </c>
      <c r="BA15" s="20">
        <f t="shared" si="26"/>
        <v>0</v>
      </c>
      <c r="BB15" s="20">
        <f t="shared" si="26"/>
        <v>0</v>
      </c>
      <c r="BC15" s="20">
        <f t="shared" si="26"/>
        <v>0</v>
      </c>
      <c r="BD15" s="39">
        <f t="shared" ref="BD15:BL15" si="27">SUM(BD11:BD14)</f>
        <v>3736882.3</v>
      </c>
      <c r="BE15" s="39">
        <f t="shared" si="27"/>
        <v>2802661.7749999994</v>
      </c>
      <c r="BF15" s="39">
        <f t="shared" si="27"/>
        <v>2466758.6</v>
      </c>
      <c r="BG15" s="39">
        <f t="shared" si="27"/>
        <v>0</v>
      </c>
      <c r="BH15" s="39">
        <f t="shared" si="27"/>
        <v>0</v>
      </c>
      <c r="BI15" s="39">
        <f t="shared" si="27"/>
        <v>0</v>
      </c>
      <c r="BJ15" s="39">
        <f t="shared" si="27"/>
        <v>24550.1</v>
      </c>
      <c r="BK15" s="39">
        <f t="shared" si="27"/>
        <v>20394.599999999999</v>
      </c>
      <c r="BL15" s="39">
        <f t="shared" si="27"/>
        <v>18532.900000000001</v>
      </c>
      <c r="BM15" s="20">
        <f t="shared" ref="BM15:BR15" si="28">SUM(BM12:BM14)</f>
        <v>0</v>
      </c>
      <c r="BN15" s="20">
        <f t="shared" si="28"/>
        <v>0</v>
      </c>
      <c r="BO15" s="20">
        <f t="shared" si="28"/>
        <v>0</v>
      </c>
      <c r="BP15" s="20">
        <f t="shared" si="28"/>
        <v>0</v>
      </c>
      <c r="BQ15" s="20">
        <f t="shared" si="28"/>
        <v>0</v>
      </c>
      <c r="BR15" s="20">
        <f t="shared" si="28"/>
        <v>0</v>
      </c>
      <c r="BS15" s="39">
        <f>SUM(BS11:BS14)</f>
        <v>141977.59999999998</v>
      </c>
      <c r="BT15" s="39">
        <f>SUM(BT11:BT14)</f>
        <v>103694.3</v>
      </c>
      <c r="BU15" s="39">
        <f>SUM(BU11:BU14)</f>
        <v>42250.600000000006</v>
      </c>
      <c r="BV15" s="20">
        <f>BU15/BT15*100</f>
        <v>40.745344729652459</v>
      </c>
      <c r="BW15" s="20">
        <f>BU15/BS15*100</f>
        <v>29.758637982329617</v>
      </c>
      <c r="BX15" s="39">
        <f t="shared" ref="BX15:EH15" si="29">SUM(BX11:BX14)</f>
        <v>60178.7</v>
      </c>
      <c r="BY15" s="39">
        <f t="shared" si="29"/>
        <v>43490.7</v>
      </c>
      <c r="BZ15" s="39">
        <f t="shared" si="29"/>
        <v>23789.999999999996</v>
      </c>
      <c r="CA15" s="39">
        <f t="shared" si="29"/>
        <v>15276.9</v>
      </c>
      <c r="CB15" s="39">
        <f t="shared" si="29"/>
        <v>10725</v>
      </c>
      <c r="CC15" s="39">
        <f t="shared" si="29"/>
        <v>7904.2</v>
      </c>
      <c r="CD15" s="39">
        <f t="shared" si="29"/>
        <v>22029.7</v>
      </c>
      <c r="CE15" s="39">
        <f t="shared" si="29"/>
        <v>16515</v>
      </c>
      <c r="CF15" s="39">
        <f t="shared" si="29"/>
        <v>22457.7</v>
      </c>
      <c r="CG15" s="39">
        <f t="shared" si="29"/>
        <v>44492.3</v>
      </c>
      <c r="CH15" s="39">
        <f t="shared" si="29"/>
        <v>32963.599999999999</v>
      </c>
      <c r="CI15" s="39">
        <f t="shared" si="29"/>
        <v>22181.599999999999</v>
      </c>
      <c r="CJ15" s="39">
        <f t="shared" si="29"/>
        <v>0</v>
      </c>
      <c r="CK15" s="39">
        <f t="shared" si="29"/>
        <v>0</v>
      </c>
      <c r="CL15" s="39">
        <f t="shared" si="29"/>
        <v>0</v>
      </c>
      <c r="CM15" s="39">
        <f t="shared" si="29"/>
        <v>5988</v>
      </c>
      <c r="CN15" s="39">
        <f t="shared" si="29"/>
        <v>4292.8999999999996</v>
      </c>
      <c r="CO15" s="39">
        <f t="shared" si="29"/>
        <v>3391.7999999999997</v>
      </c>
      <c r="CP15" s="39">
        <f t="shared" si="29"/>
        <v>0</v>
      </c>
      <c r="CQ15" s="39">
        <f t="shared" si="29"/>
        <v>0</v>
      </c>
      <c r="CR15" s="39">
        <f t="shared" si="29"/>
        <v>0</v>
      </c>
      <c r="CS15" s="39">
        <f t="shared" si="29"/>
        <v>420069</v>
      </c>
      <c r="CT15" s="39">
        <f t="shared" si="29"/>
        <v>314732.5</v>
      </c>
      <c r="CU15" s="39">
        <f t="shared" si="29"/>
        <v>228801.5</v>
      </c>
      <c r="CV15" s="39">
        <f t="shared" si="29"/>
        <v>121440</v>
      </c>
      <c r="CW15" s="39">
        <f t="shared" si="29"/>
        <v>91077</v>
      </c>
      <c r="CX15" s="39">
        <f t="shared" si="29"/>
        <v>58337.499999999993</v>
      </c>
      <c r="CY15" s="39">
        <f t="shared" si="29"/>
        <v>68500</v>
      </c>
      <c r="CZ15" s="39">
        <f t="shared" si="29"/>
        <v>47550</v>
      </c>
      <c r="DA15" s="39">
        <f t="shared" si="29"/>
        <v>36849.699999999997</v>
      </c>
      <c r="DB15" s="39">
        <f t="shared" si="29"/>
        <v>14000</v>
      </c>
      <c r="DC15" s="39">
        <f t="shared" si="29"/>
        <v>10300</v>
      </c>
      <c r="DD15" s="39">
        <f t="shared" si="29"/>
        <v>5339.9</v>
      </c>
      <c r="DE15" s="39">
        <f t="shared" si="29"/>
        <v>0</v>
      </c>
      <c r="DF15" s="39">
        <f t="shared" si="29"/>
        <v>0</v>
      </c>
      <c r="DG15" s="39">
        <f t="shared" si="29"/>
        <v>6000.1</v>
      </c>
      <c r="DH15" s="39">
        <f t="shared" si="29"/>
        <v>279812.7</v>
      </c>
      <c r="DI15" s="39">
        <f t="shared" si="29"/>
        <v>260912</v>
      </c>
      <c r="DJ15" s="39">
        <f t="shared" si="29"/>
        <v>290145.09999999998</v>
      </c>
      <c r="DK15" s="39">
        <f t="shared" si="29"/>
        <v>5860158.8999999994</v>
      </c>
      <c r="DL15" s="39">
        <f t="shared" si="29"/>
        <v>4417515.7750000004</v>
      </c>
      <c r="DM15" s="39">
        <f t="shared" si="29"/>
        <v>3856750.9999999995</v>
      </c>
      <c r="DN15" s="39">
        <f t="shared" si="29"/>
        <v>0</v>
      </c>
      <c r="DO15" s="39">
        <f t="shared" si="29"/>
        <v>0</v>
      </c>
      <c r="DP15" s="39">
        <f t="shared" si="29"/>
        <v>0</v>
      </c>
      <c r="DQ15" s="38">
        <f t="shared" si="29"/>
        <v>1000627.3</v>
      </c>
      <c r="DR15" s="38">
        <f t="shared" si="29"/>
        <v>878538</v>
      </c>
      <c r="DS15" s="38">
        <f t="shared" si="29"/>
        <v>673077.7</v>
      </c>
      <c r="DT15" s="38">
        <f t="shared" si="29"/>
        <v>0</v>
      </c>
      <c r="DU15" s="38">
        <f t="shared" si="29"/>
        <v>0</v>
      </c>
      <c r="DV15" s="38">
        <f t="shared" si="29"/>
        <v>0</v>
      </c>
      <c r="DW15" s="38">
        <f t="shared" si="29"/>
        <v>197233.9</v>
      </c>
      <c r="DX15" s="38">
        <f t="shared" si="29"/>
        <v>169233.9</v>
      </c>
      <c r="DY15" s="38">
        <f t="shared" si="29"/>
        <v>186364</v>
      </c>
      <c r="DZ15" s="38">
        <f t="shared" si="29"/>
        <v>0</v>
      </c>
      <c r="EA15" s="38">
        <f t="shared" si="29"/>
        <v>0</v>
      </c>
      <c r="EB15" s="38">
        <f t="shared" si="29"/>
        <v>0</v>
      </c>
      <c r="EC15" s="51">
        <f t="shared" si="29"/>
        <v>40000</v>
      </c>
      <c r="ED15" s="51">
        <f t="shared" si="29"/>
        <v>40000</v>
      </c>
      <c r="EE15" s="51">
        <f t="shared" si="29"/>
        <v>40000</v>
      </c>
      <c r="EF15" s="39">
        <f t="shared" si="29"/>
        <v>1237861.2000000002</v>
      </c>
      <c r="EG15" s="39">
        <f t="shared" si="29"/>
        <v>1087771.8999999999</v>
      </c>
      <c r="EH15" s="39">
        <f t="shared" si="29"/>
        <v>899441.7</v>
      </c>
      <c r="EI15" s="6"/>
    </row>
    <row r="16" spans="1:139" x14ac:dyDescent="0.25">
      <c r="C16" s="37"/>
      <c r="D16" s="37"/>
      <c r="DN16" s="35"/>
      <c r="DO16" s="35"/>
      <c r="DP16" s="35"/>
      <c r="EF16" s="35"/>
      <c r="EG16" s="35"/>
      <c r="EH16" s="35"/>
    </row>
    <row r="17" spans="3:138" x14ac:dyDescent="0.25">
      <c r="C17" s="37"/>
      <c r="D17" s="37"/>
      <c r="DN17" s="35"/>
      <c r="DO17" s="35"/>
      <c r="DP17" s="35"/>
      <c r="EF17" s="35"/>
      <c r="EG17" s="35"/>
      <c r="EH17" s="35"/>
    </row>
    <row r="18" spans="3:138" x14ac:dyDescent="0.25">
      <c r="C18" s="37"/>
      <c r="D18" s="37"/>
      <c r="DN18" s="35"/>
      <c r="DO18" s="35"/>
      <c r="DP18" s="35"/>
      <c r="EF18" s="35"/>
      <c r="EG18" s="35"/>
      <c r="EH18" s="35"/>
    </row>
    <row r="19" spans="3:138" x14ac:dyDescent="0.25">
      <c r="C19" s="37"/>
      <c r="D19" s="37"/>
      <c r="DN19" s="35"/>
      <c r="DO19" s="35"/>
      <c r="DP19" s="35"/>
      <c r="EF19" s="35"/>
      <c r="EG19" s="35"/>
      <c r="EH19" s="35"/>
    </row>
    <row r="20" spans="3:138" x14ac:dyDescent="0.25">
      <c r="C20" s="37"/>
      <c r="D20" s="37"/>
      <c r="DN20" s="35"/>
      <c r="DO20" s="35"/>
      <c r="DP20" s="35"/>
      <c r="EF20" s="35"/>
      <c r="EG20" s="35"/>
      <c r="EH20" s="35"/>
    </row>
    <row r="21" spans="3:138" x14ac:dyDescent="0.25">
      <c r="C21" s="37"/>
      <c r="D21" s="37"/>
      <c r="DN21" s="35"/>
      <c r="DO21" s="35"/>
      <c r="DP21" s="35"/>
      <c r="EF21" s="35"/>
      <c r="EG21" s="35"/>
      <c r="EH21" s="35"/>
    </row>
    <row r="22" spans="3:138" x14ac:dyDescent="0.25">
      <c r="C22" s="37"/>
      <c r="D22" s="37"/>
      <c r="DN22" s="35"/>
      <c r="DO22" s="35"/>
      <c r="DP22" s="35"/>
      <c r="EF22" s="35"/>
      <c r="EG22" s="35"/>
      <c r="EH22" s="35"/>
    </row>
    <row r="23" spans="3:138" x14ac:dyDescent="0.25">
      <c r="C23" s="37"/>
      <c r="D23" s="37"/>
      <c r="DN23" s="35"/>
      <c r="DO23" s="35"/>
      <c r="DP23" s="35"/>
      <c r="EF23" s="35"/>
      <c r="EG23" s="35"/>
      <c r="EH23" s="35"/>
    </row>
    <row r="24" spans="3:138" x14ac:dyDescent="0.25">
      <c r="C24" s="37"/>
      <c r="D24" s="37"/>
      <c r="DN24" s="35"/>
      <c r="DO24" s="35"/>
      <c r="DP24" s="35"/>
      <c r="EF24" s="35"/>
      <c r="EG24" s="35"/>
      <c r="EH24" s="35"/>
    </row>
    <row r="25" spans="3:138" x14ac:dyDescent="0.25">
      <c r="C25" s="37"/>
      <c r="D25" s="37"/>
      <c r="DN25" s="35"/>
      <c r="DO25" s="35"/>
      <c r="DP25" s="35"/>
      <c r="EF25" s="35"/>
      <c r="EG25" s="35"/>
      <c r="EH25" s="35"/>
    </row>
    <row r="26" spans="3:138" x14ac:dyDescent="0.25">
      <c r="C26" s="37"/>
      <c r="D26" s="37"/>
      <c r="DN26" s="35"/>
      <c r="DO26" s="35"/>
      <c r="DP26" s="35"/>
      <c r="EF26" s="35"/>
      <c r="EG26" s="35"/>
      <c r="EH26" s="35"/>
    </row>
    <row r="27" spans="3:138" x14ac:dyDescent="0.25">
      <c r="C27" s="37"/>
      <c r="D27" s="37"/>
      <c r="DN27" s="35"/>
      <c r="DO27" s="35"/>
      <c r="DP27" s="35"/>
      <c r="EF27" s="35"/>
      <c r="EG27" s="35"/>
      <c r="EH27" s="35"/>
    </row>
    <row r="28" spans="3:138" x14ac:dyDescent="0.25">
      <c r="C28" s="37"/>
      <c r="D28" s="37"/>
      <c r="DN28" s="35"/>
      <c r="DO28" s="35"/>
      <c r="DP28" s="35"/>
      <c r="EF28" s="35"/>
      <c r="EG28" s="35"/>
      <c r="EH28" s="35"/>
    </row>
    <row r="29" spans="3:138" x14ac:dyDescent="0.25">
      <c r="C29" s="37"/>
      <c r="D29" s="37"/>
      <c r="DN29" s="35"/>
      <c r="DO29" s="35"/>
      <c r="DP29" s="35"/>
      <c r="EF29" s="35"/>
      <c r="EG29" s="35"/>
      <c r="EH29" s="35"/>
    </row>
    <row r="30" spans="3:138" x14ac:dyDescent="0.25">
      <c r="C30" s="37"/>
      <c r="D30" s="37"/>
      <c r="DN30" s="35"/>
      <c r="DO30" s="35"/>
      <c r="DP30" s="35"/>
      <c r="EF30" s="35"/>
      <c r="EG30" s="35"/>
      <c r="EH30" s="35"/>
    </row>
    <row r="31" spans="3:138" x14ac:dyDescent="0.25">
      <c r="C31" s="37"/>
      <c r="D31" s="37"/>
      <c r="DN31" s="35"/>
      <c r="DO31" s="35"/>
      <c r="DP31" s="35"/>
      <c r="EF31" s="35"/>
      <c r="EG31" s="35"/>
      <c r="EH31" s="35"/>
    </row>
    <row r="32" spans="3:138" x14ac:dyDescent="0.25">
      <c r="C32" s="37"/>
      <c r="D32" s="37"/>
      <c r="DN32" s="35"/>
      <c r="DO32" s="35"/>
      <c r="DP32" s="35"/>
      <c r="EF32" s="35"/>
      <c r="EG32" s="35"/>
      <c r="EH32" s="35"/>
    </row>
    <row r="33" spans="3:138" x14ac:dyDescent="0.25">
      <c r="C33" s="37"/>
      <c r="D33" s="37"/>
      <c r="DN33" s="35"/>
      <c r="DO33" s="35"/>
      <c r="DP33" s="35"/>
      <c r="EF33" s="35"/>
      <c r="EG33" s="35"/>
      <c r="EH33" s="35"/>
    </row>
    <row r="34" spans="3:138" x14ac:dyDescent="0.25">
      <c r="C34" s="37"/>
      <c r="D34" s="37"/>
      <c r="DN34" s="35"/>
      <c r="DO34" s="35"/>
      <c r="DP34" s="35"/>
      <c r="EF34" s="35"/>
      <c r="EG34" s="35"/>
      <c r="EH34" s="35"/>
    </row>
    <row r="35" spans="3:138" x14ac:dyDescent="0.25">
      <c r="C35" s="37"/>
      <c r="D35" s="37"/>
      <c r="DN35" s="35"/>
      <c r="DO35" s="35"/>
      <c r="DP35" s="35"/>
      <c r="EF35" s="35"/>
      <c r="EG35" s="35"/>
      <c r="EH35" s="35"/>
    </row>
    <row r="36" spans="3:138" x14ac:dyDescent="0.25">
      <c r="C36" s="37"/>
      <c r="D36" s="37"/>
      <c r="DN36" s="35"/>
      <c r="DO36" s="35"/>
      <c r="DP36" s="35"/>
      <c r="EF36" s="35"/>
      <c r="EG36" s="35"/>
      <c r="EH36" s="35"/>
    </row>
    <row r="37" spans="3:138" x14ac:dyDescent="0.25">
      <c r="C37" s="37"/>
      <c r="D37" s="37"/>
      <c r="DN37" s="35"/>
      <c r="DO37" s="35"/>
      <c r="DP37" s="35"/>
      <c r="EF37" s="35"/>
      <c r="EG37" s="35"/>
      <c r="EH37" s="35"/>
    </row>
    <row r="38" spans="3:138" x14ac:dyDescent="0.25">
      <c r="C38" s="37"/>
      <c r="D38" s="37"/>
      <c r="DN38" s="35"/>
      <c r="DO38" s="35"/>
      <c r="DP38" s="35"/>
      <c r="EF38" s="35"/>
      <c r="EG38" s="35"/>
      <c r="EH38" s="35"/>
    </row>
    <row r="39" spans="3:138" x14ac:dyDescent="0.25">
      <c r="C39" s="37"/>
      <c r="D39" s="37"/>
      <c r="DN39" s="35"/>
      <c r="DO39" s="35"/>
      <c r="DP39" s="35"/>
      <c r="EF39" s="35"/>
      <c r="EG39" s="35"/>
      <c r="EH39" s="35"/>
    </row>
    <row r="40" spans="3:138" x14ac:dyDescent="0.25">
      <c r="C40" s="37"/>
      <c r="D40" s="37"/>
      <c r="DN40" s="35"/>
      <c r="DO40" s="35"/>
      <c r="DP40" s="35"/>
      <c r="EF40" s="35"/>
      <c r="EG40" s="35"/>
      <c r="EH40" s="35"/>
    </row>
    <row r="41" spans="3:138" x14ac:dyDescent="0.25">
      <c r="C41" s="37"/>
      <c r="D41" s="37"/>
      <c r="DN41" s="35"/>
      <c r="DO41" s="35"/>
      <c r="DP41" s="35"/>
      <c r="EF41" s="35"/>
      <c r="EG41" s="35"/>
      <c r="EH41" s="35"/>
    </row>
    <row r="42" spans="3:138" x14ac:dyDescent="0.25">
      <c r="C42" s="37"/>
      <c r="D42" s="37"/>
      <c r="DN42" s="35"/>
      <c r="DO42" s="35"/>
      <c r="DP42" s="35"/>
      <c r="EF42" s="35"/>
      <c r="EG42" s="35"/>
      <c r="EH42" s="35"/>
    </row>
    <row r="43" spans="3:138" x14ac:dyDescent="0.25">
      <c r="C43" s="37"/>
      <c r="D43" s="37"/>
      <c r="DN43" s="35"/>
      <c r="DO43" s="35"/>
      <c r="DP43" s="35"/>
      <c r="EF43" s="35"/>
      <c r="EG43" s="35"/>
      <c r="EH43" s="35"/>
    </row>
    <row r="44" spans="3:138" x14ac:dyDescent="0.25">
      <c r="C44" s="37"/>
      <c r="D44" s="37"/>
      <c r="DN44" s="35"/>
      <c r="DO44" s="35"/>
      <c r="DP44" s="35"/>
      <c r="EF44" s="35"/>
      <c r="EG44" s="35"/>
      <c r="EH44" s="35"/>
    </row>
    <row r="45" spans="3:138" x14ac:dyDescent="0.25">
      <c r="C45" s="37"/>
      <c r="D45" s="37"/>
      <c r="DN45" s="35"/>
      <c r="DO45" s="35"/>
      <c r="DP45" s="35"/>
      <c r="EF45" s="35"/>
      <c r="EG45" s="35"/>
      <c r="EH45" s="35"/>
    </row>
    <row r="46" spans="3:138" x14ac:dyDescent="0.25">
      <c r="C46" s="37"/>
      <c r="D46" s="37"/>
      <c r="DN46" s="35"/>
      <c r="DO46" s="35"/>
      <c r="DP46" s="35"/>
      <c r="EF46" s="35"/>
      <c r="EG46" s="35"/>
      <c r="EH46" s="35"/>
    </row>
    <row r="47" spans="3:138" x14ac:dyDescent="0.25">
      <c r="C47" s="37"/>
      <c r="D47" s="37"/>
      <c r="DN47" s="35"/>
      <c r="DO47" s="35"/>
      <c r="DP47" s="35"/>
      <c r="EF47" s="35"/>
      <c r="EG47" s="35"/>
      <c r="EH47" s="35"/>
    </row>
    <row r="48" spans="3:138" x14ac:dyDescent="0.25">
      <c r="C48" s="37"/>
      <c r="D48" s="37"/>
      <c r="DN48" s="35"/>
      <c r="DO48" s="35"/>
      <c r="DP48" s="35"/>
      <c r="EF48" s="35"/>
      <c r="EG48" s="35"/>
      <c r="EH48" s="35"/>
    </row>
    <row r="49" spans="3:138" x14ac:dyDescent="0.25">
      <c r="C49" s="37"/>
      <c r="D49" s="37"/>
      <c r="DN49" s="35"/>
      <c r="DO49" s="35"/>
      <c r="DP49" s="35"/>
      <c r="EF49" s="35"/>
      <c r="EG49" s="35"/>
      <c r="EH49" s="35"/>
    </row>
    <row r="50" spans="3:138" x14ac:dyDescent="0.25">
      <c r="C50" s="37"/>
      <c r="D50" s="37"/>
      <c r="DN50" s="35"/>
      <c r="DO50" s="35"/>
      <c r="DP50" s="35"/>
      <c r="EF50" s="35"/>
      <c r="EG50" s="35"/>
      <c r="EH50" s="35"/>
    </row>
    <row r="51" spans="3:138" x14ac:dyDescent="0.25">
      <c r="C51" s="37"/>
      <c r="D51" s="37"/>
      <c r="DN51" s="35"/>
      <c r="DO51" s="35"/>
      <c r="DP51" s="35"/>
      <c r="EF51" s="35"/>
      <c r="EG51" s="35"/>
      <c r="EH51" s="35"/>
    </row>
    <row r="52" spans="3:138" x14ac:dyDescent="0.25">
      <c r="C52" s="37"/>
      <c r="D52" s="37"/>
      <c r="DN52" s="35"/>
      <c r="DO52" s="35"/>
      <c r="DP52" s="35"/>
      <c r="EF52" s="35"/>
      <c r="EG52" s="35"/>
      <c r="EH52" s="35"/>
    </row>
    <row r="53" spans="3:138" x14ac:dyDescent="0.25">
      <c r="C53" s="37"/>
      <c r="D53" s="37"/>
      <c r="DN53" s="35"/>
      <c r="DO53" s="35"/>
      <c r="DP53" s="35"/>
      <c r="EF53" s="35"/>
      <c r="EG53" s="35"/>
      <c r="EH53" s="35"/>
    </row>
    <row r="54" spans="3:138" x14ac:dyDescent="0.25">
      <c r="C54" s="37"/>
      <c r="D54" s="37"/>
      <c r="DN54" s="35"/>
      <c r="DO54" s="35"/>
      <c r="DP54" s="35"/>
      <c r="EF54" s="35"/>
      <c r="EG54" s="35"/>
      <c r="EH54" s="35"/>
    </row>
    <row r="55" spans="3:138" x14ac:dyDescent="0.25">
      <c r="C55" s="37"/>
      <c r="D55" s="37"/>
      <c r="DN55" s="35"/>
      <c r="DO55" s="35"/>
      <c r="DP55" s="35"/>
      <c r="EF55" s="35"/>
      <c r="EG55" s="35"/>
      <c r="EH55" s="35"/>
    </row>
    <row r="56" spans="3:138" x14ac:dyDescent="0.25">
      <c r="C56" s="37"/>
      <c r="D56" s="37"/>
      <c r="DN56" s="35"/>
      <c r="DO56" s="35"/>
      <c r="DP56" s="35"/>
      <c r="EF56" s="35"/>
      <c r="EG56" s="35"/>
      <c r="EH56" s="35"/>
    </row>
    <row r="57" spans="3:138" x14ac:dyDescent="0.25">
      <c r="C57" s="37"/>
      <c r="D57" s="37"/>
      <c r="DN57" s="35"/>
      <c r="DO57" s="35"/>
      <c r="DP57" s="35"/>
      <c r="EF57" s="35"/>
      <c r="EG57" s="35"/>
      <c r="EH57" s="35"/>
    </row>
    <row r="58" spans="3:138" x14ac:dyDescent="0.25">
      <c r="C58" s="37"/>
      <c r="D58" s="37"/>
      <c r="DN58" s="35"/>
      <c r="DO58" s="35"/>
      <c r="DP58" s="35"/>
      <c r="EF58" s="35"/>
      <c r="EG58" s="35"/>
      <c r="EH58" s="35"/>
    </row>
    <row r="59" spans="3:138" x14ac:dyDescent="0.25">
      <c r="C59" s="37"/>
      <c r="D59" s="37"/>
      <c r="DN59" s="35"/>
      <c r="DO59" s="35"/>
      <c r="DP59" s="35"/>
      <c r="EF59" s="35"/>
      <c r="EG59" s="35"/>
      <c r="EH59" s="35"/>
    </row>
    <row r="60" spans="3:138" x14ac:dyDescent="0.25">
      <c r="C60" s="37"/>
      <c r="D60" s="37"/>
      <c r="DN60" s="35"/>
      <c r="DO60" s="35"/>
      <c r="DP60" s="35"/>
      <c r="EF60" s="35"/>
      <c r="EG60" s="35"/>
      <c r="EH60" s="35"/>
    </row>
    <row r="61" spans="3:138" x14ac:dyDescent="0.25">
      <c r="C61" s="37"/>
      <c r="D61" s="37"/>
      <c r="DN61" s="35"/>
      <c r="DO61" s="35"/>
      <c r="DP61" s="35"/>
      <c r="EF61" s="35"/>
      <c r="EG61" s="35"/>
      <c r="EH61" s="35"/>
    </row>
    <row r="62" spans="3:138" x14ac:dyDescent="0.25">
      <c r="C62" s="37"/>
      <c r="D62" s="37"/>
      <c r="DN62" s="35"/>
      <c r="DO62" s="35"/>
      <c r="DP62" s="35"/>
      <c r="EF62" s="35"/>
      <c r="EG62" s="35"/>
      <c r="EH62" s="35"/>
    </row>
    <row r="63" spans="3:138" x14ac:dyDescent="0.25">
      <c r="C63" s="37"/>
      <c r="D63" s="37"/>
      <c r="DN63" s="35"/>
      <c r="DO63" s="35"/>
      <c r="DP63" s="35"/>
      <c r="EF63" s="35"/>
      <c r="EG63" s="35"/>
      <c r="EH63" s="35"/>
    </row>
    <row r="64" spans="3:138" x14ac:dyDescent="0.25">
      <c r="C64" s="37"/>
      <c r="D64" s="37"/>
      <c r="DN64" s="35"/>
      <c r="DO64" s="35"/>
      <c r="DP64" s="35"/>
      <c r="EF64" s="35"/>
      <c r="EG64" s="35"/>
      <c r="EH64" s="35"/>
    </row>
    <row r="65" spans="3:138" x14ac:dyDescent="0.25">
      <c r="C65" s="37"/>
      <c r="D65" s="37"/>
      <c r="DN65" s="35"/>
      <c r="DO65" s="35"/>
      <c r="DP65" s="35"/>
      <c r="EF65" s="35"/>
      <c r="EG65" s="35"/>
      <c r="EH65" s="35"/>
    </row>
    <row r="66" spans="3:138" x14ac:dyDescent="0.25">
      <c r="C66" s="37"/>
      <c r="D66" s="37"/>
      <c r="DN66" s="35"/>
      <c r="DO66" s="35"/>
      <c r="DP66" s="35"/>
      <c r="EF66" s="35"/>
      <c r="EG66" s="35"/>
      <c r="EH66" s="35"/>
    </row>
    <row r="67" spans="3:138" x14ac:dyDescent="0.25">
      <c r="C67" s="37"/>
      <c r="D67" s="37"/>
      <c r="DN67" s="35"/>
      <c r="DO67" s="35"/>
      <c r="DP67" s="35"/>
      <c r="EF67" s="35"/>
      <c r="EG67" s="35"/>
      <c r="EH67" s="35"/>
    </row>
    <row r="68" spans="3:138" x14ac:dyDescent="0.25">
      <c r="C68" s="37"/>
      <c r="D68" s="37"/>
      <c r="DN68" s="35"/>
      <c r="DO68" s="35"/>
      <c r="DP68" s="35"/>
      <c r="EF68" s="35"/>
      <c r="EG68" s="35"/>
      <c r="EH68" s="35"/>
    </row>
    <row r="69" spans="3:138" x14ac:dyDescent="0.25">
      <c r="C69" s="37"/>
      <c r="D69" s="37"/>
      <c r="DN69" s="35"/>
      <c r="DO69" s="35"/>
      <c r="DP69" s="35"/>
      <c r="EF69" s="35"/>
      <c r="EG69" s="35"/>
      <c r="EH69" s="35"/>
    </row>
    <row r="70" spans="3:138" x14ac:dyDescent="0.25">
      <c r="C70" s="37"/>
      <c r="D70" s="37"/>
      <c r="DN70" s="35"/>
      <c r="DO70" s="35"/>
      <c r="DP70" s="35"/>
      <c r="EF70" s="35"/>
      <c r="EG70" s="35"/>
      <c r="EH70" s="35"/>
    </row>
    <row r="71" spans="3:138" x14ac:dyDescent="0.25">
      <c r="C71" s="37"/>
      <c r="D71" s="37"/>
      <c r="DN71" s="35"/>
      <c r="DO71" s="35"/>
      <c r="DP71" s="35"/>
      <c r="EF71" s="35"/>
      <c r="EG71" s="35"/>
      <c r="EH71" s="35"/>
    </row>
    <row r="72" spans="3:138" x14ac:dyDescent="0.25">
      <c r="C72" s="37"/>
      <c r="D72" s="37"/>
      <c r="DN72" s="35"/>
      <c r="DO72" s="35"/>
      <c r="DP72" s="35"/>
      <c r="EF72" s="35"/>
      <c r="EG72" s="35"/>
      <c r="EH72" s="35"/>
    </row>
    <row r="73" spans="3:138" x14ac:dyDescent="0.25">
      <c r="C73" s="37"/>
      <c r="D73" s="37"/>
      <c r="DN73" s="35"/>
      <c r="DO73" s="35"/>
      <c r="DP73" s="35"/>
      <c r="EF73" s="35"/>
      <c r="EG73" s="35"/>
      <c r="EH73" s="35"/>
    </row>
    <row r="74" spans="3:138" x14ac:dyDescent="0.25">
      <c r="C74" s="37"/>
      <c r="D74" s="37"/>
      <c r="DN74" s="35"/>
      <c r="DO74" s="35"/>
      <c r="DP74" s="35"/>
      <c r="EF74" s="35"/>
      <c r="EG74" s="35"/>
      <c r="EH74" s="35"/>
    </row>
    <row r="75" spans="3:138" x14ac:dyDescent="0.25">
      <c r="C75" s="37"/>
      <c r="D75" s="37"/>
      <c r="DN75" s="35"/>
      <c r="DO75" s="35"/>
      <c r="DP75" s="35"/>
      <c r="EF75" s="35"/>
      <c r="EG75" s="35"/>
      <c r="EH75" s="35"/>
    </row>
    <row r="76" spans="3:138" x14ac:dyDescent="0.25">
      <c r="C76" s="37"/>
      <c r="D76" s="37"/>
      <c r="DN76" s="35"/>
      <c r="DO76" s="35"/>
      <c r="DP76" s="35"/>
      <c r="EF76" s="35"/>
      <c r="EG76" s="35"/>
      <c r="EH76" s="35"/>
    </row>
    <row r="77" spans="3:138" x14ac:dyDescent="0.25">
      <c r="C77" s="37"/>
      <c r="D77" s="37"/>
      <c r="DN77" s="35"/>
      <c r="DO77" s="35"/>
      <c r="DP77" s="35"/>
      <c r="EF77" s="35"/>
      <c r="EG77" s="35"/>
      <c r="EH77" s="35"/>
    </row>
    <row r="78" spans="3:138" x14ac:dyDescent="0.25">
      <c r="C78" s="37"/>
      <c r="D78" s="37"/>
      <c r="DN78" s="35"/>
      <c r="DO78" s="35"/>
      <c r="DP78" s="35"/>
      <c r="EF78" s="35"/>
      <c r="EG78" s="35"/>
      <c r="EH78" s="35"/>
    </row>
    <row r="79" spans="3:138" x14ac:dyDescent="0.25">
      <c r="C79" s="37"/>
      <c r="D79" s="37"/>
      <c r="DN79" s="35"/>
      <c r="DO79" s="35"/>
      <c r="DP79" s="35"/>
      <c r="EF79" s="35"/>
      <c r="EG79" s="35"/>
      <c r="EH79" s="35"/>
    </row>
    <row r="80" spans="3:138" x14ac:dyDescent="0.25">
      <c r="C80" s="37"/>
      <c r="D80" s="37"/>
      <c r="DN80" s="35"/>
      <c r="DO80" s="35"/>
      <c r="DP80" s="35"/>
      <c r="EF80" s="35"/>
      <c r="EG80" s="35"/>
      <c r="EH80" s="35"/>
    </row>
    <row r="81" spans="3:138" x14ac:dyDescent="0.25">
      <c r="C81" s="37"/>
      <c r="D81" s="37"/>
      <c r="DN81" s="35"/>
      <c r="DO81" s="35"/>
      <c r="DP81" s="35"/>
      <c r="EF81" s="35"/>
      <c r="EG81" s="35"/>
      <c r="EH81" s="35"/>
    </row>
    <row r="82" spans="3:138" x14ac:dyDescent="0.25">
      <c r="C82" s="37"/>
      <c r="D82" s="37"/>
      <c r="DN82" s="35"/>
      <c r="DO82" s="35"/>
      <c r="DP82" s="35"/>
      <c r="EF82" s="35"/>
      <c r="EG82" s="35"/>
      <c r="EH82" s="35"/>
    </row>
    <row r="83" spans="3:138" x14ac:dyDescent="0.25">
      <c r="C83" s="37"/>
      <c r="D83" s="37"/>
      <c r="DN83" s="35"/>
      <c r="DO83" s="35"/>
      <c r="DP83" s="35"/>
      <c r="EF83" s="35"/>
      <c r="EG83" s="35"/>
      <c r="EH83" s="35"/>
    </row>
    <row r="84" spans="3:138" x14ac:dyDescent="0.25">
      <c r="C84" s="37"/>
      <c r="D84" s="37"/>
      <c r="DN84" s="35"/>
      <c r="DO84" s="35"/>
      <c r="DP84" s="35"/>
      <c r="EF84" s="35"/>
      <c r="EG84" s="35"/>
      <c r="EH84" s="35"/>
    </row>
    <row r="85" spans="3:138" x14ac:dyDescent="0.25">
      <c r="C85" s="37"/>
      <c r="D85" s="37"/>
      <c r="DN85" s="35"/>
      <c r="DO85" s="35"/>
      <c r="DP85" s="35"/>
      <c r="EF85" s="35"/>
      <c r="EG85" s="35"/>
      <c r="EH85" s="35"/>
    </row>
    <row r="86" spans="3:138" x14ac:dyDescent="0.25">
      <c r="C86" s="37"/>
      <c r="D86" s="37"/>
      <c r="DN86" s="35"/>
      <c r="DO86" s="35"/>
      <c r="DP86" s="35"/>
      <c r="EF86" s="35"/>
      <c r="EG86" s="35"/>
      <c r="EH86" s="35"/>
    </row>
    <row r="87" spans="3:138" x14ac:dyDescent="0.25">
      <c r="C87" s="37"/>
      <c r="D87" s="37"/>
      <c r="DN87" s="35"/>
      <c r="DO87" s="35"/>
      <c r="DP87" s="35"/>
      <c r="EF87" s="35"/>
      <c r="EG87" s="35"/>
      <c r="EH87" s="35"/>
    </row>
    <row r="88" spans="3:138" x14ac:dyDescent="0.25">
      <c r="C88" s="37"/>
      <c r="D88" s="37"/>
      <c r="DN88" s="35"/>
      <c r="DO88" s="35"/>
      <c r="DP88" s="35"/>
      <c r="EF88" s="35"/>
      <c r="EG88" s="35"/>
      <c r="EH88" s="35"/>
    </row>
    <row r="89" spans="3:138" x14ac:dyDescent="0.25">
      <c r="C89" s="37"/>
      <c r="D89" s="37"/>
      <c r="DN89" s="35"/>
      <c r="DO89" s="35"/>
      <c r="DP89" s="35"/>
      <c r="EF89" s="35"/>
      <c r="EG89" s="35"/>
      <c r="EH89" s="35"/>
    </row>
    <row r="90" spans="3:138" x14ac:dyDescent="0.25">
      <c r="C90" s="37"/>
      <c r="D90" s="37"/>
      <c r="DN90" s="35"/>
      <c r="DO90" s="35"/>
      <c r="DP90" s="35"/>
      <c r="EF90" s="35"/>
      <c r="EG90" s="35"/>
      <c r="EH90" s="35"/>
    </row>
    <row r="91" spans="3:138" x14ac:dyDescent="0.25">
      <c r="C91" s="37"/>
      <c r="D91" s="37"/>
      <c r="DN91" s="35"/>
      <c r="DO91" s="35"/>
      <c r="DP91" s="35"/>
      <c r="EF91" s="35"/>
      <c r="EG91" s="35"/>
      <c r="EH91" s="35"/>
    </row>
    <row r="92" spans="3:138" x14ac:dyDescent="0.25">
      <c r="C92" s="37"/>
      <c r="D92" s="37"/>
      <c r="DN92" s="35"/>
      <c r="DO92" s="35"/>
      <c r="DP92" s="35"/>
      <c r="EF92" s="35"/>
      <c r="EG92" s="35"/>
      <c r="EH92" s="35"/>
    </row>
    <row r="93" spans="3:138" x14ac:dyDescent="0.25">
      <c r="C93" s="37"/>
      <c r="D93" s="37"/>
      <c r="DN93" s="35"/>
      <c r="DO93" s="35"/>
      <c r="DP93" s="35"/>
      <c r="EF93" s="35"/>
      <c r="EG93" s="35"/>
      <c r="EH93" s="35"/>
    </row>
    <row r="94" spans="3:138" x14ac:dyDescent="0.25">
      <c r="C94" s="37"/>
      <c r="D94" s="37"/>
      <c r="DN94" s="35"/>
      <c r="DO94" s="35"/>
      <c r="DP94" s="35"/>
      <c r="EF94" s="35"/>
      <c r="EG94" s="35"/>
      <c r="EH94" s="35"/>
    </row>
    <row r="95" spans="3:138" x14ac:dyDescent="0.25">
      <c r="C95" s="37"/>
      <c r="D95" s="37"/>
      <c r="DN95" s="35"/>
      <c r="DO95" s="35"/>
      <c r="DP95" s="35"/>
      <c r="EF95" s="35"/>
      <c r="EG95" s="35"/>
      <c r="EH95" s="35"/>
    </row>
    <row r="96" spans="3:138" x14ac:dyDescent="0.25">
      <c r="C96" s="37"/>
      <c r="D96" s="37"/>
      <c r="DN96" s="35"/>
      <c r="DO96" s="35"/>
      <c r="DP96" s="35"/>
      <c r="EF96" s="35"/>
      <c r="EG96" s="35"/>
      <c r="EH96" s="35"/>
    </row>
    <row r="97" spans="3:138" x14ac:dyDescent="0.25">
      <c r="C97" s="37"/>
      <c r="D97" s="37"/>
      <c r="DN97" s="35"/>
      <c r="DO97" s="35"/>
      <c r="DP97" s="35"/>
      <c r="EF97" s="35"/>
      <c r="EG97" s="35"/>
      <c r="EH97" s="35"/>
    </row>
    <row r="98" spans="3:138" x14ac:dyDescent="0.25">
      <c r="C98" s="37"/>
      <c r="D98" s="37"/>
      <c r="DN98" s="35"/>
      <c r="DO98" s="35"/>
      <c r="DP98" s="35"/>
      <c r="EF98" s="35"/>
      <c r="EG98" s="35"/>
      <c r="EH98" s="35"/>
    </row>
    <row r="99" spans="3:138" x14ac:dyDescent="0.25">
      <c r="C99" s="37"/>
      <c r="D99" s="37"/>
      <c r="DN99" s="35"/>
      <c r="DO99" s="35"/>
      <c r="DP99" s="35"/>
      <c r="EF99" s="35"/>
      <c r="EG99" s="35"/>
      <c r="EH99" s="35"/>
    </row>
    <row r="100" spans="3:138" x14ac:dyDescent="0.25">
      <c r="C100" s="37"/>
      <c r="D100" s="37"/>
      <c r="DN100" s="35"/>
      <c r="DO100" s="35"/>
      <c r="DP100" s="35"/>
      <c r="EF100" s="35"/>
      <c r="EG100" s="35"/>
      <c r="EH100" s="35"/>
    </row>
    <row r="101" spans="3:138" x14ac:dyDescent="0.25">
      <c r="C101" s="37"/>
      <c r="D101" s="37"/>
      <c r="DN101" s="35"/>
      <c r="DO101" s="35"/>
      <c r="DP101" s="35"/>
      <c r="EF101" s="35"/>
      <c r="EG101" s="35"/>
      <c r="EH101" s="35"/>
    </row>
    <row r="102" spans="3:138" x14ac:dyDescent="0.25">
      <c r="C102" s="37"/>
      <c r="D102" s="37"/>
      <c r="DN102" s="35"/>
      <c r="DO102" s="35"/>
      <c r="DP102" s="35"/>
      <c r="EF102" s="35"/>
      <c r="EG102" s="35"/>
      <c r="EH102" s="35"/>
    </row>
    <row r="103" spans="3:138" x14ac:dyDescent="0.25">
      <c r="C103" s="37"/>
      <c r="D103" s="37"/>
      <c r="DN103" s="35"/>
      <c r="DO103" s="35"/>
      <c r="DP103" s="35"/>
      <c r="EF103" s="35"/>
      <c r="EG103" s="35"/>
      <c r="EH103" s="35"/>
    </row>
    <row r="104" spans="3:138" x14ac:dyDescent="0.25">
      <c r="C104" s="37"/>
      <c r="D104" s="37"/>
      <c r="DN104" s="35"/>
      <c r="DO104" s="35"/>
      <c r="DP104" s="35"/>
      <c r="EF104" s="35"/>
      <c r="EG104" s="35"/>
      <c r="EH104" s="35"/>
    </row>
    <row r="105" spans="3:138" x14ac:dyDescent="0.25">
      <c r="C105" s="37"/>
      <c r="D105" s="37"/>
      <c r="DN105" s="35"/>
      <c r="DO105" s="35"/>
      <c r="DP105" s="35"/>
      <c r="EF105" s="35"/>
      <c r="EG105" s="35"/>
      <c r="EH105" s="35"/>
    </row>
    <row r="106" spans="3:138" x14ac:dyDescent="0.25">
      <c r="C106" s="37"/>
      <c r="D106" s="37"/>
      <c r="DN106" s="35"/>
      <c r="DO106" s="35"/>
      <c r="DP106" s="35"/>
      <c r="EF106" s="35"/>
      <c r="EG106" s="35"/>
      <c r="EH106" s="35"/>
    </row>
    <row r="107" spans="3:138" x14ac:dyDescent="0.25">
      <c r="C107" s="37"/>
      <c r="D107" s="37"/>
      <c r="DN107" s="35"/>
      <c r="DO107" s="35"/>
      <c r="DP107" s="35"/>
      <c r="EF107" s="35"/>
      <c r="EG107" s="35"/>
      <c r="EH107" s="35"/>
    </row>
    <row r="108" spans="3:138" x14ac:dyDescent="0.25">
      <c r="C108" s="37"/>
      <c r="D108" s="37"/>
      <c r="DN108" s="35"/>
      <c r="DO108" s="35"/>
      <c r="DP108" s="35"/>
      <c r="EF108" s="35"/>
      <c r="EG108" s="35"/>
      <c r="EH108" s="35"/>
    </row>
    <row r="109" spans="3:138" x14ac:dyDescent="0.25">
      <c r="C109" s="37"/>
      <c r="D109" s="37"/>
      <c r="DN109" s="35"/>
      <c r="DO109" s="35"/>
      <c r="DP109" s="35"/>
      <c r="EF109" s="35"/>
      <c r="EG109" s="35"/>
      <c r="EH109" s="35"/>
    </row>
    <row r="110" spans="3:138" x14ac:dyDescent="0.25">
      <c r="C110" s="37"/>
      <c r="D110" s="37"/>
      <c r="DN110" s="35"/>
      <c r="DO110" s="35"/>
      <c r="DP110" s="35"/>
      <c r="EF110" s="35"/>
      <c r="EG110" s="35"/>
      <c r="EH110" s="35"/>
    </row>
    <row r="111" spans="3:138" x14ac:dyDescent="0.25">
      <c r="C111" s="37"/>
      <c r="D111" s="37"/>
      <c r="DN111" s="35"/>
      <c r="DO111" s="35"/>
      <c r="DP111" s="35"/>
      <c r="EF111" s="35"/>
      <c r="EG111" s="35"/>
      <c r="EH111" s="35"/>
    </row>
    <row r="112" spans="3:138" x14ac:dyDescent="0.25">
      <c r="C112" s="37"/>
      <c r="D112" s="37"/>
      <c r="DN112" s="35"/>
      <c r="DO112" s="35"/>
      <c r="DP112" s="35"/>
      <c r="EF112" s="35"/>
      <c r="EG112" s="35"/>
      <c r="EH112" s="35"/>
    </row>
    <row r="113" spans="3:138" x14ac:dyDescent="0.25">
      <c r="C113" s="37"/>
      <c r="D113" s="37"/>
      <c r="DN113" s="35"/>
      <c r="DO113" s="35"/>
      <c r="DP113" s="35"/>
      <c r="EF113" s="35"/>
      <c r="EG113" s="35"/>
      <c r="EH113" s="35"/>
    </row>
    <row r="114" spans="3:138" x14ac:dyDescent="0.25">
      <c r="C114" s="37"/>
      <c r="D114" s="37"/>
      <c r="DN114" s="35"/>
      <c r="DO114" s="35"/>
      <c r="DP114" s="35"/>
      <c r="EF114" s="35"/>
      <c r="EG114" s="35"/>
      <c r="EH114" s="35"/>
    </row>
    <row r="115" spans="3:138" x14ac:dyDescent="0.25">
      <c r="C115" s="37"/>
      <c r="D115" s="37"/>
      <c r="DN115" s="35"/>
      <c r="DO115" s="35"/>
      <c r="DP115" s="35"/>
      <c r="EF115" s="35"/>
      <c r="EG115" s="35"/>
      <c r="EH115" s="35"/>
    </row>
    <row r="116" spans="3:138" x14ac:dyDescent="0.25">
      <c r="C116" s="37"/>
      <c r="D116" s="37"/>
      <c r="DN116" s="35"/>
      <c r="DO116" s="35"/>
      <c r="DP116" s="35"/>
      <c r="EF116" s="35"/>
      <c r="EG116" s="35"/>
      <c r="EH116" s="35"/>
    </row>
    <row r="117" spans="3:138" x14ac:dyDescent="0.25">
      <c r="C117" s="37"/>
      <c r="D117" s="37"/>
      <c r="DN117" s="35"/>
      <c r="DO117" s="35"/>
      <c r="DP117" s="35"/>
      <c r="EF117" s="35"/>
      <c r="EG117" s="35"/>
      <c r="EH117" s="35"/>
    </row>
    <row r="118" spans="3:138" x14ac:dyDescent="0.25">
      <c r="C118" s="37"/>
      <c r="D118" s="37"/>
      <c r="DN118" s="35"/>
      <c r="DO118" s="35"/>
      <c r="DP118" s="35"/>
      <c r="EF118" s="35"/>
      <c r="EG118" s="35"/>
      <c r="EH118" s="35"/>
    </row>
    <row r="119" spans="3:138" x14ac:dyDescent="0.25">
      <c r="C119" s="37"/>
      <c r="D119" s="37"/>
      <c r="DN119" s="35"/>
      <c r="DO119" s="35"/>
      <c r="DP119" s="35"/>
      <c r="EF119" s="35"/>
      <c r="EG119" s="35"/>
      <c r="EH119" s="35"/>
    </row>
    <row r="120" spans="3:138" x14ac:dyDescent="0.25">
      <c r="C120" s="37"/>
      <c r="D120" s="37"/>
      <c r="DN120" s="35"/>
      <c r="DO120" s="35"/>
      <c r="DP120" s="35"/>
      <c r="EF120" s="35"/>
      <c r="EG120" s="35"/>
      <c r="EH120" s="35"/>
    </row>
    <row r="121" spans="3:138" x14ac:dyDescent="0.25">
      <c r="C121" s="37"/>
      <c r="D121" s="37"/>
      <c r="DN121" s="35"/>
      <c r="DO121" s="35"/>
      <c r="DP121" s="35"/>
      <c r="EF121" s="35"/>
      <c r="EG121" s="35"/>
      <c r="EH121" s="35"/>
    </row>
    <row r="122" spans="3:138" x14ac:dyDescent="0.25">
      <c r="C122" s="37"/>
      <c r="D122" s="37"/>
      <c r="DN122" s="35"/>
      <c r="DO122" s="35"/>
      <c r="DP122" s="35"/>
      <c r="EF122" s="35"/>
      <c r="EG122" s="35"/>
      <c r="EH122" s="35"/>
    </row>
    <row r="123" spans="3:138" x14ac:dyDescent="0.25">
      <c r="C123" s="37"/>
      <c r="D123" s="37"/>
      <c r="DN123" s="35"/>
      <c r="DO123" s="35"/>
      <c r="DP123" s="35"/>
      <c r="EF123" s="35"/>
      <c r="EG123" s="35"/>
      <c r="EH123" s="35"/>
    </row>
    <row r="124" spans="3:138" x14ac:dyDescent="0.25">
      <c r="C124" s="37"/>
      <c r="D124" s="37"/>
      <c r="DN124" s="35"/>
      <c r="DO124" s="35"/>
      <c r="DP124" s="35"/>
      <c r="EF124" s="35"/>
      <c r="EG124" s="35"/>
      <c r="EH124" s="35"/>
    </row>
    <row r="125" spans="3:138" x14ac:dyDescent="0.25">
      <c r="C125" s="37"/>
      <c r="D125" s="37"/>
      <c r="DN125" s="35"/>
      <c r="DO125" s="35"/>
      <c r="DP125" s="35"/>
      <c r="EF125" s="35"/>
      <c r="EG125" s="35"/>
      <c r="EH125" s="35"/>
    </row>
    <row r="126" spans="3:138" x14ac:dyDescent="0.25">
      <c r="C126" s="37"/>
      <c r="D126" s="37"/>
      <c r="DN126" s="35"/>
      <c r="DO126" s="35"/>
      <c r="DP126" s="35"/>
      <c r="EF126" s="35"/>
      <c r="EG126" s="35"/>
      <c r="EH126" s="35"/>
    </row>
    <row r="127" spans="3:138" x14ac:dyDescent="0.25">
      <c r="C127" s="37"/>
      <c r="D127" s="37"/>
      <c r="DN127" s="35"/>
      <c r="DO127" s="35"/>
      <c r="DP127" s="35"/>
      <c r="EF127" s="35"/>
      <c r="EG127" s="35"/>
      <c r="EH127" s="35"/>
    </row>
    <row r="128" spans="3:138" x14ac:dyDescent="0.25">
      <c r="C128" s="37"/>
      <c r="D128" s="37"/>
      <c r="DN128" s="35"/>
      <c r="DO128" s="35"/>
      <c r="DP128" s="35"/>
      <c r="EF128" s="35"/>
      <c r="EG128" s="35"/>
      <c r="EH128" s="35"/>
    </row>
    <row r="129" spans="3:138" x14ac:dyDescent="0.25">
      <c r="C129" s="37"/>
      <c r="D129" s="37"/>
      <c r="DN129" s="35"/>
      <c r="DO129" s="35"/>
      <c r="DP129" s="35"/>
      <c r="EF129" s="35"/>
      <c r="EG129" s="35"/>
      <c r="EH129" s="35"/>
    </row>
    <row r="130" spans="3:138" x14ac:dyDescent="0.25">
      <c r="C130" s="37"/>
      <c r="D130" s="37"/>
      <c r="DN130" s="35"/>
      <c r="DO130" s="35"/>
      <c r="DP130" s="35"/>
      <c r="EF130" s="35"/>
      <c r="EG130" s="35"/>
      <c r="EH130" s="35"/>
    </row>
    <row r="131" spans="3:138" x14ac:dyDescent="0.25">
      <c r="C131" s="37"/>
      <c r="D131" s="37"/>
      <c r="DN131" s="35"/>
      <c r="DO131" s="35"/>
      <c r="DP131" s="35"/>
      <c r="EF131" s="35"/>
      <c r="EG131" s="35"/>
      <c r="EH131" s="35"/>
    </row>
    <row r="132" spans="3:138" x14ac:dyDescent="0.25">
      <c r="C132" s="37"/>
      <c r="D132" s="37"/>
      <c r="DN132" s="35"/>
      <c r="DO132" s="35"/>
      <c r="DP132" s="35"/>
      <c r="EF132" s="35"/>
      <c r="EG132" s="35"/>
      <c r="EH132" s="35"/>
    </row>
    <row r="133" spans="3:138" x14ac:dyDescent="0.25">
      <c r="C133" s="37"/>
      <c r="D133" s="37"/>
      <c r="DN133" s="35"/>
      <c r="DO133" s="35"/>
      <c r="DP133" s="35"/>
      <c r="EF133" s="35"/>
      <c r="EG133" s="35"/>
      <c r="EH133" s="35"/>
    </row>
    <row r="134" spans="3:138" x14ac:dyDescent="0.25">
      <c r="C134" s="37"/>
      <c r="D134" s="37"/>
      <c r="DN134" s="35"/>
      <c r="DO134" s="35"/>
      <c r="DP134" s="35"/>
      <c r="EF134" s="35"/>
      <c r="EG134" s="35"/>
      <c r="EH134" s="35"/>
    </row>
    <row r="135" spans="3:138" x14ac:dyDescent="0.25">
      <c r="C135" s="37"/>
      <c r="D135" s="37"/>
      <c r="DN135" s="35"/>
      <c r="DO135" s="35"/>
      <c r="DP135" s="35"/>
      <c r="EF135" s="35"/>
      <c r="EG135" s="35"/>
      <c r="EH135" s="35"/>
    </row>
    <row r="136" spans="3:138" x14ac:dyDescent="0.25">
      <c r="C136" s="37"/>
      <c r="D136" s="37"/>
      <c r="DN136" s="35"/>
      <c r="DO136" s="35"/>
      <c r="DP136" s="35"/>
      <c r="EF136" s="35"/>
      <c r="EG136" s="35"/>
      <c r="EH136" s="35"/>
    </row>
    <row r="137" spans="3:138" x14ac:dyDescent="0.25">
      <c r="C137" s="37"/>
      <c r="D137" s="37"/>
      <c r="DN137" s="35"/>
      <c r="DO137" s="35"/>
      <c r="DP137" s="35"/>
      <c r="EF137" s="35"/>
      <c r="EG137" s="35"/>
      <c r="EH137" s="35"/>
    </row>
    <row r="138" spans="3:138" x14ac:dyDescent="0.25">
      <c r="C138" s="37"/>
      <c r="D138" s="37"/>
      <c r="DN138" s="35"/>
      <c r="DO138" s="35"/>
      <c r="DP138" s="35"/>
      <c r="EF138" s="35"/>
      <c r="EG138" s="35"/>
      <c r="EH138" s="35"/>
    </row>
    <row r="139" spans="3:138" x14ac:dyDescent="0.25">
      <c r="C139" s="37"/>
      <c r="D139" s="37"/>
      <c r="DN139" s="35"/>
      <c r="DO139" s="35"/>
      <c r="DP139" s="35"/>
      <c r="EF139" s="35"/>
      <c r="EG139" s="35"/>
      <c r="EH139" s="35"/>
    </row>
    <row r="140" spans="3:138" x14ac:dyDescent="0.25">
      <c r="C140" s="37"/>
      <c r="D140" s="37"/>
      <c r="DN140" s="35"/>
      <c r="DO140" s="35"/>
      <c r="DP140" s="35"/>
      <c r="EF140" s="35"/>
      <c r="EG140" s="35"/>
      <c r="EH140" s="35"/>
    </row>
    <row r="141" spans="3:138" x14ac:dyDescent="0.25">
      <c r="C141" s="37"/>
      <c r="D141" s="37"/>
      <c r="DN141" s="35"/>
      <c r="DO141" s="35"/>
      <c r="DP141" s="35"/>
      <c r="EF141" s="35"/>
      <c r="EG141" s="35"/>
      <c r="EH141" s="35"/>
    </row>
    <row r="142" spans="3:138" x14ac:dyDescent="0.25">
      <c r="C142" s="37"/>
      <c r="D142" s="37"/>
      <c r="DN142" s="35"/>
      <c r="DO142" s="35"/>
      <c r="DP142" s="35"/>
      <c r="EF142" s="35"/>
      <c r="EG142" s="35"/>
      <c r="EH142" s="35"/>
    </row>
    <row r="143" spans="3:138" x14ac:dyDescent="0.25">
      <c r="C143" s="37"/>
      <c r="D143" s="37"/>
      <c r="DN143" s="35"/>
      <c r="DO143" s="35"/>
      <c r="DP143" s="35"/>
      <c r="EF143" s="35"/>
      <c r="EG143" s="35"/>
      <c r="EH143" s="35"/>
    </row>
    <row r="144" spans="3:138" x14ac:dyDescent="0.25">
      <c r="C144" s="37"/>
      <c r="D144" s="37"/>
      <c r="DN144" s="35"/>
      <c r="DO144" s="35"/>
      <c r="DP144" s="35"/>
      <c r="EF144" s="35"/>
      <c r="EG144" s="35"/>
      <c r="EH144" s="35"/>
    </row>
    <row r="145" spans="3:138" x14ac:dyDescent="0.25">
      <c r="C145" s="37"/>
      <c r="D145" s="37"/>
      <c r="DN145" s="35"/>
      <c r="DO145" s="35"/>
      <c r="DP145" s="35"/>
      <c r="EF145" s="35"/>
      <c r="EG145" s="35"/>
      <c r="EH145" s="35"/>
    </row>
    <row r="146" spans="3:138" x14ac:dyDescent="0.25">
      <c r="C146" s="37"/>
      <c r="D146" s="37"/>
      <c r="DN146" s="35"/>
      <c r="DO146" s="35"/>
      <c r="DP146" s="35"/>
      <c r="EF146" s="35"/>
      <c r="EG146" s="35"/>
      <c r="EH146" s="35"/>
    </row>
    <row r="147" spans="3:138" x14ac:dyDescent="0.25">
      <c r="C147" s="37"/>
      <c r="D147" s="37"/>
      <c r="DN147" s="35"/>
      <c r="DO147" s="35"/>
      <c r="DP147" s="35"/>
      <c r="EF147" s="35"/>
      <c r="EG147" s="35"/>
      <c r="EH147" s="35"/>
    </row>
    <row r="148" spans="3:138" x14ac:dyDescent="0.25">
      <c r="C148" s="37"/>
      <c r="D148" s="37"/>
      <c r="DN148" s="35"/>
      <c r="DO148" s="35"/>
      <c r="DP148" s="35"/>
      <c r="EF148" s="35"/>
      <c r="EG148" s="35"/>
      <c r="EH148" s="35"/>
    </row>
    <row r="149" spans="3:138" x14ac:dyDescent="0.25">
      <c r="C149" s="37"/>
      <c r="D149" s="37"/>
      <c r="DN149" s="35"/>
      <c r="DO149" s="35"/>
      <c r="DP149" s="35"/>
      <c r="EF149" s="35"/>
      <c r="EG149" s="35"/>
      <c r="EH149" s="35"/>
    </row>
    <row r="150" spans="3:138" x14ac:dyDescent="0.25">
      <c r="C150" s="37"/>
      <c r="D150" s="37"/>
      <c r="DN150" s="35"/>
      <c r="DO150" s="35"/>
      <c r="DP150" s="35"/>
      <c r="EF150" s="35"/>
      <c r="EG150" s="35"/>
      <c r="EH150" s="35"/>
    </row>
    <row r="151" spans="3:138" x14ac:dyDescent="0.25">
      <c r="C151" s="37"/>
      <c r="D151" s="37"/>
      <c r="DN151" s="35"/>
      <c r="DO151" s="35"/>
      <c r="DP151" s="35"/>
      <c r="EF151" s="35"/>
      <c r="EG151" s="35"/>
      <c r="EH151" s="35"/>
    </row>
    <row r="152" spans="3:138" x14ac:dyDescent="0.25">
      <c r="C152" s="37"/>
      <c r="D152" s="37"/>
      <c r="DN152" s="35"/>
      <c r="DO152" s="35"/>
      <c r="DP152" s="35"/>
      <c r="EF152" s="35"/>
      <c r="EG152" s="35"/>
      <c r="EH152" s="35"/>
    </row>
    <row r="153" spans="3:138" x14ac:dyDescent="0.25">
      <c r="C153" s="37"/>
      <c r="D153" s="37"/>
      <c r="DN153" s="35"/>
      <c r="DO153" s="35"/>
      <c r="DP153" s="35"/>
      <c r="EF153" s="35"/>
      <c r="EG153" s="35"/>
      <c r="EH153" s="35"/>
    </row>
    <row r="154" spans="3:138" x14ac:dyDescent="0.25">
      <c r="C154" s="37"/>
      <c r="D154" s="37"/>
      <c r="DN154" s="35"/>
      <c r="DO154" s="35"/>
      <c r="DP154" s="35"/>
      <c r="EF154" s="35"/>
      <c r="EG154" s="35"/>
      <c r="EH154" s="35"/>
    </row>
    <row r="155" spans="3:138" x14ac:dyDescent="0.25">
      <c r="C155" s="37"/>
      <c r="D155" s="37"/>
      <c r="DN155" s="35"/>
      <c r="DO155" s="35"/>
      <c r="DP155" s="35"/>
      <c r="EF155" s="35"/>
      <c r="EG155" s="35"/>
      <c r="EH155" s="35"/>
    </row>
    <row r="156" spans="3:138" x14ac:dyDescent="0.25">
      <c r="C156" s="37"/>
      <c r="D156" s="37"/>
      <c r="DN156" s="35"/>
      <c r="DO156" s="35"/>
      <c r="DP156" s="35"/>
      <c r="EF156" s="35"/>
      <c r="EG156" s="35"/>
      <c r="EH156" s="35"/>
    </row>
    <row r="157" spans="3:138" x14ac:dyDescent="0.25">
      <c r="C157" s="37"/>
      <c r="D157" s="37"/>
      <c r="DN157" s="35"/>
      <c r="DO157" s="35"/>
      <c r="DP157" s="35"/>
      <c r="EF157" s="35"/>
      <c r="EG157" s="35"/>
      <c r="EH157" s="35"/>
    </row>
    <row r="158" spans="3:138" x14ac:dyDescent="0.25">
      <c r="C158" s="37"/>
      <c r="D158" s="37"/>
      <c r="DN158" s="35"/>
      <c r="DO158" s="35"/>
      <c r="DP158" s="35"/>
      <c r="EF158" s="35"/>
      <c r="EG158" s="35"/>
      <c r="EH158" s="35"/>
    </row>
    <row r="159" spans="3:138" x14ac:dyDescent="0.25">
      <c r="C159" s="37"/>
      <c r="D159" s="37"/>
      <c r="DN159" s="35"/>
      <c r="DO159" s="35"/>
      <c r="DP159" s="35"/>
      <c r="EF159" s="35"/>
      <c r="EG159" s="35"/>
      <c r="EH159" s="35"/>
    </row>
    <row r="160" spans="3:138" x14ac:dyDescent="0.25">
      <c r="C160" s="37"/>
      <c r="D160" s="37"/>
      <c r="DN160" s="35"/>
      <c r="DO160" s="35"/>
      <c r="DP160" s="35"/>
      <c r="EF160" s="35"/>
      <c r="EG160" s="35"/>
      <c r="EH160" s="35"/>
    </row>
    <row r="161" spans="3:138" x14ac:dyDescent="0.25">
      <c r="C161" s="37"/>
      <c r="D161" s="37"/>
      <c r="DN161" s="35"/>
      <c r="DO161" s="35"/>
      <c r="DP161" s="35"/>
      <c r="EF161" s="35"/>
      <c r="EG161" s="35"/>
      <c r="EH161" s="35"/>
    </row>
    <row r="162" spans="3:138" x14ac:dyDescent="0.25">
      <c r="C162" s="37"/>
      <c r="D162" s="37"/>
      <c r="DN162" s="35"/>
      <c r="DO162" s="35"/>
      <c r="DP162" s="35"/>
      <c r="EF162" s="35"/>
      <c r="EG162" s="35"/>
      <c r="EH162" s="35"/>
    </row>
    <row r="163" spans="3:138" x14ac:dyDescent="0.25">
      <c r="C163" s="37"/>
      <c r="D163" s="37"/>
      <c r="DN163" s="35"/>
      <c r="DO163" s="35"/>
      <c r="DP163" s="35"/>
      <c r="EF163" s="35"/>
      <c r="EG163" s="35"/>
      <c r="EH163" s="35"/>
    </row>
    <row r="164" spans="3:138" x14ac:dyDescent="0.25">
      <c r="C164" s="37"/>
      <c r="D164" s="37"/>
      <c r="DN164" s="35"/>
      <c r="DO164" s="35"/>
      <c r="DP164" s="35"/>
      <c r="EF164" s="35"/>
      <c r="EG164" s="35"/>
      <c r="EH164" s="35"/>
    </row>
    <row r="165" spans="3:138" x14ac:dyDescent="0.25">
      <c r="C165" s="37"/>
      <c r="D165" s="37"/>
      <c r="DN165" s="35"/>
      <c r="DO165" s="35"/>
      <c r="DP165" s="35"/>
      <c r="EF165" s="35"/>
      <c r="EG165" s="35"/>
      <c r="EH165" s="35"/>
    </row>
    <row r="166" spans="3:138" x14ac:dyDescent="0.25">
      <c r="C166" s="37"/>
      <c r="D166" s="37"/>
      <c r="DN166" s="35"/>
      <c r="DO166" s="35"/>
      <c r="DP166" s="35"/>
      <c r="EF166" s="35"/>
      <c r="EG166" s="35"/>
      <c r="EH166" s="35"/>
    </row>
    <row r="167" spans="3:138" x14ac:dyDescent="0.25">
      <c r="C167" s="37"/>
      <c r="D167" s="37"/>
      <c r="DN167" s="35"/>
      <c r="DO167" s="35"/>
      <c r="DP167" s="35"/>
      <c r="EF167" s="35"/>
      <c r="EG167" s="35"/>
      <c r="EH167" s="35"/>
    </row>
    <row r="168" spans="3:138" x14ac:dyDescent="0.25">
      <c r="C168" s="37"/>
      <c r="D168" s="37"/>
      <c r="DN168" s="35"/>
      <c r="DO168" s="35"/>
      <c r="DP168" s="35"/>
      <c r="EF168" s="35"/>
      <c r="EG168" s="35"/>
      <c r="EH168" s="35"/>
    </row>
    <row r="169" spans="3:138" x14ac:dyDescent="0.25">
      <c r="C169" s="37"/>
      <c r="D169" s="37"/>
      <c r="DN169" s="35"/>
      <c r="DO169" s="35"/>
      <c r="DP169" s="35"/>
      <c r="EF169" s="35"/>
      <c r="EG169" s="35"/>
      <c r="EH169" s="35"/>
    </row>
    <row r="170" spans="3:138" x14ac:dyDescent="0.25">
      <c r="C170" s="37"/>
      <c r="D170" s="37"/>
      <c r="DN170" s="35"/>
      <c r="DO170" s="35"/>
      <c r="DP170" s="35"/>
      <c r="EF170" s="35"/>
      <c r="EG170" s="35"/>
      <c r="EH170" s="35"/>
    </row>
    <row r="171" spans="3:138" x14ac:dyDescent="0.25">
      <c r="C171" s="37"/>
      <c r="D171" s="37"/>
      <c r="DN171" s="35"/>
      <c r="DO171" s="35"/>
      <c r="DP171" s="35"/>
      <c r="EF171" s="35"/>
      <c r="EG171" s="35"/>
      <c r="EH171" s="35"/>
    </row>
    <row r="172" spans="3:138" x14ac:dyDescent="0.25">
      <c r="C172" s="37"/>
      <c r="D172" s="37"/>
      <c r="DN172" s="35"/>
      <c r="DO172" s="35"/>
      <c r="DP172" s="35"/>
      <c r="EF172" s="35"/>
      <c r="EG172" s="35"/>
      <c r="EH172" s="35"/>
    </row>
    <row r="173" spans="3:138" x14ac:dyDescent="0.25">
      <c r="C173" s="37"/>
      <c r="D173" s="37"/>
      <c r="DN173" s="35"/>
      <c r="DO173" s="35"/>
      <c r="DP173" s="35"/>
      <c r="EF173" s="35"/>
      <c r="EG173" s="35"/>
      <c r="EH173" s="35"/>
    </row>
    <row r="174" spans="3:138" x14ac:dyDescent="0.25">
      <c r="C174" s="37"/>
      <c r="D174" s="37"/>
      <c r="DN174" s="35"/>
      <c r="DO174" s="35"/>
      <c r="DP174" s="35"/>
      <c r="EF174" s="35"/>
      <c r="EG174" s="35"/>
      <c r="EH174" s="35"/>
    </row>
    <row r="175" spans="3:138" x14ac:dyDescent="0.25">
      <c r="C175" s="37"/>
      <c r="D175" s="37"/>
      <c r="DN175" s="35"/>
      <c r="DO175" s="35"/>
      <c r="DP175" s="35"/>
      <c r="EF175" s="35"/>
      <c r="EG175" s="35"/>
      <c r="EH175" s="35"/>
    </row>
    <row r="176" spans="3:138" x14ac:dyDescent="0.25">
      <c r="C176" s="37"/>
      <c r="D176" s="37"/>
      <c r="DN176" s="35"/>
      <c r="DO176" s="35"/>
      <c r="DP176" s="35"/>
      <c r="EF176" s="35"/>
      <c r="EG176" s="35"/>
      <c r="EH176" s="35"/>
    </row>
    <row r="177" spans="3:138" x14ac:dyDescent="0.25">
      <c r="C177" s="37"/>
      <c r="D177" s="37"/>
      <c r="DN177" s="35"/>
      <c r="DO177" s="35"/>
      <c r="DP177" s="35"/>
      <c r="EF177" s="35"/>
      <c r="EG177" s="35"/>
      <c r="EH177" s="35"/>
    </row>
    <row r="178" spans="3:138" x14ac:dyDescent="0.25">
      <c r="C178" s="37"/>
      <c r="D178" s="37"/>
      <c r="DN178" s="35"/>
      <c r="DO178" s="35"/>
      <c r="DP178" s="35"/>
      <c r="EF178" s="35"/>
      <c r="EG178" s="35"/>
      <c r="EH178" s="35"/>
    </row>
    <row r="179" spans="3:138" x14ac:dyDescent="0.25">
      <c r="C179" s="37"/>
      <c r="D179" s="37"/>
      <c r="DN179" s="35"/>
      <c r="DO179" s="35"/>
      <c r="DP179" s="35"/>
      <c r="EF179" s="35"/>
      <c r="EG179" s="35"/>
      <c r="EH179" s="35"/>
    </row>
    <row r="180" spans="3:138" x14ac:dyDescent="0.25">
      <c r="C180" s="37"/>
      <c r="D180" s="37"/>
      <c r="DN180" s="35"/>
      <c r="DO180" s="35"/>
      <c r="DP180" s="35"/>
      <c r="EF180" s="35"/>
      <c r="EG180" s="35"/>
      <c r="EH180" s="35"/>
    </row>
    <row r="181" spans="3:138" x14ac:dyDescent="0.25">
      <c r="C181" s="37"/>
      <c r="D181" s="37"/>
      <c r="DN181" s="35"/>
      <c r="DO181" s="35"/>
      <c r="DP181" s="35"/>
      <c r="EF181" s="35"/>
      <c r="EG181" s="35"/>
      <c r="EH181" s="35"/>
    </row>
    <row r="182" spans="3:138" x14ac:dyDescent="0.25">
      <c r="C182" s="37"/>
      <c r="D182" s="37"/>
      <c r="DN182" s="35"/>
      <c r="DO182" s="35"/>
      <c r="DP182" s="35"/>
      <c r="EF182" s="35"/>
      <c r="EG182" s="35"/>
      <c r="EH182" s="35"/>
    </row>
    <row r="183" spans="3:138" x14ac:dyDescent="0.25">
      <c r="C183" s="37"/>
      <c r="D183" s="37"/>
      <c r="DN183" s="35"/>
      <c r="DO183" s="35"/>
      <c r="DP183" s="35"/>
      <c r="EF183" s="35"/>
      <c r="EG183" s="35"/>
      <c r="EH183" s="35"/>
    </row>
    <row r="184" spans="3:138" x14ac:dyDescent="0.25">
      <c r="C184" s="37"/>
      <c r="D184" s="37"/>
      <c r="DN184" s="35"/>
      <c r="DO184" s="35"/>
      <c r="DP184" s="35"/>
      <c r="EF184" s="35"/>
      <c r="EG184" s="35"/>
      <c r="EH184" s="35"/>
    </row>
    <row r="185" spans="3:138" x14ac:dyDescent="0.25">
      <c r="C185" s="37"/>
      <c r="D185" s="37"/>
      <c r="DN185" s="35"/>
      <c r="DO185" s="35"/>
      <c r="DP185" s="35"/>
      <c r="EF185" s="35"/>
      <c r="EG185" s="35"/>
      <c r="EH185" s="35"/>
    </row>
    <row r="186" spans="3:138" x14ac:dyDescent="0.25">
      <c r="C186" s="37"/>
      <c r="D186" s="37"/>
      <c r="DN186" s="35"/>
      <c r="DO186" s="35"/>
      <c r="DP186" s="35"/>
      <c r="EF186" s="35"/>
      <c r="EG186" s="35"/>
      <c r="EH186" s="35"/>
    </row>
    <row r="187" spans="3:138" x14ac:dyDescent="0.25">
      <c r="C187" s="37"/>
      <c r="D187" s="37"/>
      <c r="DN187" s="35"/>
      <c r="DO187" s="35"/>
      <c r="DP187" s="35"/>
      <c r="EF187" s="35"/>
      <c r="EG187" s="35"/>
      <c r="EH187" s="35"/>
    </row>
    <row r="188" spans="3:138" x14ac:dyDescent="0.25">
      <c r="C188" s="37"/>
      <c r="D188" s="37"/>
      <c r="DN188" s="35"/>
      <c r="DO188" s="35"/>
      <c r="DP188" s="35"/>
      <c r="EF188" s="35"/>
      <c r="EG188" s="35"/>
      <c r="EH188" s="35"/>
    </row>
    <row r="189" spans="3:138" x14ac:dyDescent="0.25">
      <c r="C189" s="37"/>
      <c r="D189" s="37"/>
      <c r="DN189" s="35"/>
      <c r="DO189" s="35"/>
      <c r="DP189" s="35"/>
      <c r="EF189" s="35"/>
      <c r="EG189" s="35"/>
      <c r="EH189" s="35"/>
    </row>
    <row r="190" spans="3:138" x14ac:dyDescent="0.25">
      <c r="C190" s="37"/>
      <c r="D190" s="37"/>
      <c r="DN190" s="35"/>
      <c r="DO190" s="35"/>
      <c r="DP190" s="35"/>
      <c r="EF190" s="35"/>
      <c r="EG190" s="35"/>
      <c r="EH190" s="35"/>
    </row>
    <row r="191" spans="3:138" x14ac:dyDescent="0.25">
      <c r="C191" s="37"/>
      <c r="D191" s="37"/>
      <c r="DN191" s="35"/>
      <c r="DO191" s="35"/>
      <c r="DP191" s="35"/>
      <c r="EF191" s="35"/>
      <c r="EG191" s="35"/>
      <c r="EH191" s="35"/>
    </row>
    <row r="192" spans="3:138" x14ac:dyDescent="0.25">
      <c r="C192" s="37"/>
      <c r="D192" s="37"/>
      <c r="DN192" s="35"/>
      <c r="DO192" s="35"/>
      <c r="DP192" s="35"/>
      <c r="EF192" s="35"/>
      <c r="EG192" s="35"/>
      <c r="EH192" s="35"/>
    </row>
    <row r="193" spans="3:138" x14ac:dyDescent="0.25">
      <c r="C193" s="37"/>
      <c r="D193" s="37"/>
      <c r="DN193" s="35"/>
      <c r="DO193" s="35"/>
      <c r="DP193" s="35"/>
      <c r="EF193" s="35"/>
      <c r="EG193" s="35"/>
      <c r="EH193" s="35"/>
    </row>
    <row r="194" spans="3:138" x14ac:dyDescent="0.25">
      <c r="C194" s="37"/>
      <c r="D194" s="37"/>
      <c r="DN194" s="35"/>
      <c r="DO194" s="35"/>
      <c r="DP194" s="35"/>
      <c r="EF194" s="35"/>
      <c r="EG194" s="35"/>
      <c r="EH194" s="35"/>
    </row>
    <row r="195" spans="3:138" x14ac:dyDescent="0.25">
      <c r="C195" s="37"/>
      <c r="D195" s="37"/>
      <c r="DN195" s="35"/>
      <c r="DO195" s="35"/>
      <c r="DP195" s="35"/>
      <c r="EF195" s="35"/>
      <c r="EG195" s="35"/>
      <c r="EH195" s="35"/>
    </row>
    <row r="196" spans="3:138" x14ac:dyDescent="0.25">
      <c r="C196" s="37"/>
      <c r="D196" s="37"/>
      <c r="DN196" s="35"/>
      <c r="DO196" s="35"/>
      <c r="DP196" s="35"/>
      <c r="EF196" s="35"/>
      <c r="EG196" s="35"/>
      <c r="EH196" s="35"/>
    </row>
    <row r="197" spans="3:138" x14ac:dyDescent="0.25">
      <c r="C197" s="37"/>
      <c r="D197" s="37"/>
      <c r="DN197" s="35"/>
      <c r="DO197" s="35"/>
      <c r="DP197" s="35"/>
      <c r="EF197" s="35"/>
      <c r="EG197" s="35"/>
      <c r="EH197" s="35"/>
    </row>
    <row r="198" spans="3:138" x14ac:dyDescent="0.25">
      <c r="C198" s="37"/>
      <c r="D198" s="37"/>
      <c r="DN198" s="35"/>
      <c r="DO198" s="35"/>
      <c r="DP198" s="35"/>
      <c r="EF198" s="35"/>
      <c r="EG198" s="35"/>
      <c r="EH198" s="35"/>
    </row>
    <row r="199" spans="3:138" x14ac:dyDescent="0.25">
      <c r="C199" s="37"/>
      <c r="D199" s="37"/>
      <c r="DN199" s="35"/>
      <c r="DO199" s="35"/>
      <c r="DP199" s="35"/>
      <c r="EF199" s="35"/>
      <c r="EG199" s="35"/>
      <c r="EH199" s="35"/>
    </row>
    <row r="200" spans="3:138" x14ac:dyDescent="0.25">
      <c r="C200" s="37"/>
      <c r="D200" s="37"/>
      <c r="DN200" s="35"/>
      <c r="DO200" s="35"/>
      <c r="DP200" s="35"/>
      <c r="EF200" s="35"/>
      <c r="EG200" s="35"/>
      <c r="EH200" s="35"/>
    </row>
    <row r="201" spans="3:138" x14ac:dyDescent="0.25">
      <c r="C201" s="37"/>
      <c r="D201" s="37"/>
      <c r="DN201" s="35"/>
      <c r="DO201" s="35"/>
      <c r="DP201" s="35"/>
      <c r="EF201" s="35"/>
      <c r="EG201" s="35"/>
      <c r="EH201" s="35"/>
    </row>
    <row r="202" spans="3:138" x14ac:dyDescent="0.25">
      <c r="C202" s="37"/>
      <c r="D202" s="37"/>
      <c r="DN202" s="35"/>
      <c r="DO202" s="35"/>
      <c r="DP202" s="35"/>
      <c r="EF202" s="35"/>
      <c r="EG202" s="35"/>
      <c r="EH202" s="35"/>
    </row>
    <row r="203" spans="3:138" x14ac:dyDescent="0.25">
      <c r="C203" s="37"/>
      <c r="D203" s="37"/>
      <c r="DN203" s="35"/>
      <c r="DO203" s="35"/>
      <c r="DP203" s="35"/>
      <c r="EF203" s="35"/>
      <c r="EG203" s="35"/>
      <c r="EH203" s="35"/>
    </row>
    <row r="204" spans="3:138" x14ac:dyDescent="0.25">
      <c r="C204" s="37"/>
      <c r="D204" s="37"/>
      <c r="DN204" s="35"/>
      <c r="DO204" s="35"/>
      <c r="DP204" s="35"/>
      <c r="EF204" s="35"/>
      <c r="EG204" s="35"/>
      <c r="EH204" s="35"/>
    </row>
    <row r="205" spans="3:138" x14ac:dyDescent="0.25">
      <c r="C205" s="37"/>
      <c r="D205" s="37"/>
      <c r="DN205" s="35"/>
      <c r="DO205" s="35"/>
      <c r="DP205" s="35"/>
      <c r="EF205" s="35"/>
      <c r="EG205" s="35"/>
      <c r="EH205" s="35"/>
    </row>
    <row r="206" spans="3:138" x14ac:dyDescent="0.25">
      <c r="C206" s="37"/>
      <c r="D206" s="37"/>
      <c r="DN206" s="35"/>
      <c r="DO206" s="35"/>
      <c r="DP206" s="35"/>
      <c r="EF206" s="35"/>
      <c r="EG206" s="35"/>
      <c r="EH206" s="35"/>
    </row>
    <row r="207" spans="3:138" x14ac:dyDescent="0.25">
      <c r="C207" s="37"/>
      <c r="D207" s="37"/>
      <c r="DN207" s="35"/>
      <c r="DO207" s="35"/>
      <c r="DP207" s="35"/>
      <c r="EF207" s="35"/>
      <c r="EG207" s="35"/>
      <c r="EH207" s="35"/>
    </row>
    <row r="208" spans="3:138" x14ac:dyDescent="0.25">
      <c r="C208" s="37"/>
      <c r="D208" s="37"/>
      <c r="DN208" s="35"/>
      <c r="DO208" s="35"/>
      <c r="DP208" s="35"/>
      <c r="EF208" s="35"/>
      <c r="EG208" s="35"/>
      <c r="EH208" s="35"/>
    </row>
    <row r="209" spans="3:138" x14ac:dyDescent="0.25">
      <c r="C209" s="37"/>
      <c r="D209" s="37"/>
      <c r="DN209" s="35"/>
      <c r="DO209" s="35"/>
      <c r="DP209" s="35"/>
      <c r="EF209" s="35"/>
      <c r="EG209" s="35"/>
      <c r="EH209" s="35"/>
    </row>
    <row r="210" spans="3:138" x14ac:dyDescent="0.25">
      <c r="C210" s="37"/>
      <c r="D210" s="37"/>
      <c r="DN210" s="35"/>
      <c r="DO210" s="35"/>
      <c r="DP210" s="35"/>
      <c r="EF210" s="35"/>
      <c r="EG210" s="35"/>
      <c r="EH210" s="35"/>
    </row>
    <row r="211" spans="3:138" x14ac:dyDescent="0.25">
      <c r="C211" s="37"/>
      <c r="D211" s="37"/>
      <c r="DN211" s="35"/>
      <c r="DO211" s="35"/>
      <c r="DP211" s="35"/>
      <c r="EF211" s="35"/>
      <c r="EG211" s="35"/>
      <c r="EH211" s="35"/>
    </row>
    <row r="212" spans="3:138" x14ac:dyDescent="0.25">
      <c r="C212" s="37"/>
      <c r="D212" s="37"/>
      <c r="DN212" s="35"/>
      <c r="DO212" s="35"/>
      <c r="DP212" s="35"/>
      <c r="EF212" s="35"/>
      <c r="EG212" s="35"/>
      <c r="EH212" s="35"/>
    </row>
    <row r="213" spans="3:138" x14ac:dyDescent="0.25">
      <c r="C213" s="37"/>
      <c r="D213" s="37"/>
      <c r="DN213" s="35"/>
      <c r="DO213" s="35"/>
      <c r="DP213" s="35"/>
      <c r="EF213" s="35"/>
      <c r="EG213" s="35"/>
      <c r="EH213" s="35"/>
    </row>
    <row r="214" spans="3:138" x14ac:dyDescent="0.25">
      <c r="C214" s="37"/>
      <c r="D214" s="37"/>
      <c r="DN214" s="35"/>
      <c r="DO214" s="35"/>
      <c r="DP214" s="35"/>
      <c r="EF214" s="35"/>
      <c r="EG214" s="35"/>
      <c r="EH214" s="35"/>
    </row>
    <row r="215" spans="3:138" x14ac:dyDescent="0.25">
      <c r="C215" s="37"/>
      <c r="D215" s="37"/>
      <c r="DN215" s="35"/>
      <c r="DO215" s="35"/>
      <c r="DP215" s="35"/>
      <c r="EF215" s="35"/>
      <c r="EG215" s="35"/>
      <c r="EH215" s="35"/>
    </row>
    <row r="216" spans="3:138" x14ac:dyDescent="0.25">
      <c r="C216" s="37"/>
      <c r="D216" s="37"/>
      <c r="DN216" s="35"/>
      <c r="DO216" s="35"/>
      <c r="DP216" s="35"/>
      <c r="EF216" s="35"/>
      <c r="EG216" s="35"/>
      <c r="EH216" s="35"/>
    </row>
    <row r="217" spans="3:138" x14ac:dyDescent="0.25">
      <c r="C217" s="37"/>
      <c r="D217" s="37"/>
      <c r="DN217" s="35"/>
      <c r="DO217" s="35"/>
      <c r="DP217" s="35"/>
      <c r="EF217" s="35"/>
      <c r="EG217" s="35"/>
      <c r="EH217" s="35"/>
    </row>
    <row r="218" spans="3:138" x14ac:dyDescent="0.25">
      <c r="C218" s="37"/>
      <c r="D218" s="37"/>
      <c r="DN218" s="35"/>
      <c r="DO218" s="35"/>
      <c r="DP218" s="35"/>
      <c r="EF218" s="35"/>
      <c r="EG218" s="35"/>
      <c r="EH218" s="35"/>
    </row>
    <row r="219" spans="3:138" x14ac:dyDescent="0.25">
      <c r="C219" s="37"/>
      <c r="D219" s="37"/>
      <c r="DN219" s="35"/>
      <c r="DO219" s="35"/>
      <c r="DP219" s="35"/>
      <c r="EF219" s="35"/>
      <c r="EG219" s="35"/>
      <c r="EH219" s="35"/>
    </row>
    <row r="220" spans="3:138" x14ac:dyDescent="0.25">
      <c r="C220" s="37"/>
      <c r="D220" s="37"/>
      <c r="DN220" s="35"/>
      <c r="DO220" s="35"/>
      <c r="DP220" s="35"/>
      <c r="EF220" s="35"/>
      <c r="EG220" s="35"/>
      <c r="EH220" s="35"/>
    </row>
    <row r="221" spans="3:138" x14ac:dyDescent="0.25">
      <c r="C221" s="37"/>
      <c r="D221" s="37"/>
      <c r="DN221" s="35"/>
      <c r="DO221" s="35"/>
      <c r="DP221" s="35"/>
      <c r="EF221" s="35"/>
      <c r="EG221" s="35"/>
      <c r="EH221" s="35"/>
    </row>
    <row r="222" spans="3:138" x14ac:dyDescent="0.25">
      <c r="C222" s="37"/>
      <c r="D222" s="37"/>
      <c r="DN222" s="35"/>
      <c r="DO222" s="35"/>
      <c r="DP222" s="35"/>
      <c r="EF222" s="35"/>
      <c r="EG222" s="35"/>
      <c r="EH222" s="35"/>
    </row>
    <row r="223" spans="3:138" x14ac:dyDescent="0.25">
      <c r="C223" s="37"/>
      <c r="D223" s="37"/>
      <c r="DN223" s="35"/>
      <c r="DO223" s="35"/>
      <c r="DP223" s="35"/>
      <c r="EF223" s="35"/>
      <c r="EG223" s="35"/>
      <c r="EH223" s="35"/>
    </row>
    <row r="224" spans="3:138" x14ac:dyDescent="0.25">
      <c r="C224" s="37"/>
      <c r="D224" s="37"/>
      <c r="DN224" s="35"/>
      <c r="DO224" s="35"/>
      <c r="DP224" s="35"/>
      <c r="EF224" s="35"/>
      <c r="EG224" s="35"/>
      <c r="EH224" s="35"/>
    </row>
    <row r="225" spans="3:138" x14ac:dyDescent="0.25">
      <c r="C225" s="37"/>
      <c r="D225" s="37"/>
      <c r="DN225" s="35"/>
      <c r="DO225" s="35"/>
      <c r="DP225" s="35"/>
      <c r="EF225" s="35"/>
      <c r="EG225" s="35"/>
      <c r="EH225" s="35"/>
    </row>
    <row r="226" spans="3:138" x14ac:dyDescent="0.25">
      <c r="C226" s="37"/>
      <c r="D226" s="37"/>
      <c r="DN226" s="35"/>
      <c r="DO226" s="35"/>
      <c r="DP226" s="35"/>
      <c r="EF226" s="35"/>
      <c r="EG226" s="35"/>
      <c r="EH226" s="35"/>
    </row>
    <row r="227" spans="3:138" x14ac:dyDescent="0.25">
      <c r="C227" s="37"/>
      <c r="D227" s="37"/>
      <c r="DN227" s="35"/>
      <c r="DO227" s="35"/>
      <c r="DP227" s="35"/>
      <c r="EF227" s="35"/>
      <c r="EG227" s="35"/>
      <c r="EH227" s="35"/>
    </row>
    <row r="228" spans="3:138" x14ac:dyDescent="0.25">
      <c r="C228" s="37"/>
      <c r="D228" s="37"/>
      <c r="DN228" s="35"/>
      <c r="DO228" s="35"/>
      <c r="DP228" s="35"/>
      <c r="EF228" s="35"/>
      <c r="EG228" s="35"/>
      <c r="EH228" s="35"/>
    </row>
    <row r="229" spans="3:138" x14ac:dyDescent="0.25">
      <c r="C229" s="37"/>
      <c r="D229" s="37"/>
      <c r="DN229" s="35"/>
      <c r="DO229" s="35"/>
      <c r="DP229" s="35"/>
      <c r="EF229" s="35"/>
      <c r="EG229" s="35"/>
      <c r="EH229" s="35"/>
    </row>
    <row r="230" spans="3:138" x14ac:dyDescent="0.25">
      <c r="C230" s="37"/>
      <c r="D230" s="37"/>
      <c r="DN230" s="35"/>
      <c r="DO230" s="35"/>
      <c r="DP230" s="35"/>
      <c r="EF230" s="35"/>
      <c r="EG230" s="35"/>
      <c r="EH230" s="35"/>
    </row>
    <row r="231" spans="3:138" x14ac:dyDescent="0.25">
      <c r="C231" s="37"/>
      <c r="D231" s="37"/>
      <c r="DN231" s="35"/>
      <c r="DO231" s="35"/>
      <c r="DP231" s="35"/>
      <c r="EF231" s="35"/>
      <c r="EG231" s="35"/>
      <c r="EH231" s="35"/>
    </row>
    <row r="232" spans="3:138" x14ac:dyDescent="0.25">
      <c r="C232" s="37"/>
      <c r="D232" s="37"/>
      <c r="DN232" s="35"/>
      <c r="DO232" s="35"/>
      <c r="DP232" s="35"/>
      <c r="EF232" s="35"/>
      <c r="EG232" s="35"/>
      <c r="EH232" s="35"/>
    </row>
    <row r="233" spans="3:138" x14ac:dyDescent="0.25">
      <c r="C233" s="37"/>
      <c r="D233" s="37"/>
      <c r="DN233" s="35"/>
      <c r="DO233" s="35"/>
      <c r="DP233" s="35"/>
      <c r="EF233" s="35"/>
      <c r="EG233" s="35"/>
      <c r="EH233" s="35"/>
    </row>
    <row r="234" spans="3:138" x14ac:dyDescent="0.25">
      <c r="C234" s="37"/>
      <c r="D234" s="37"/>
      <c r="DN234" s="35"/>
      <c r="DO234" s="35"/>
      <c r="DP234" s="35"/>
      <c r="EF234" s="35"/>
      <c r="EG234" s="35"/>
      <c r="EH234" s="35"/>
    </row>
    <row r="235" spans="3:138" x14ac:dyDescent="0.25">
      <c r="C235" s="37"/>
      <c r="D235" s="37"/>
      <c r="DN235" s="35"/>
      <c r="DO235" s="35"/>
      <c r="DP235" s="35"/>
      <c r="EF235" s="35"/>
      <c r="EG235" s="35"/>
      <c r="EH235" s="35"/>
    </row>
    <row r="236" spans="3:138" x14ac:dyDescent="0.25">
      <c r="C236" s="37"/>
      <c r="D236" s="37"/>
      <c r="DN236" s="35"/>
      <c r="DO236" s="35"/>
      <c r="DP236" s="35"/>
      <c r="EF236" s="35"/>
      <c r="EG236" s="35"/>
      <c r="EH236" s="35"/>
    </row>
    <row r="237" spans="3:138" x14ac:dyDescent="0.25">
      <c r="C237" s="37"/>
      <c r="D237" s="37"/>
      <c r="DN237" s="35"/>
      <c r="DO237" s="35"/>
      <c r="DP237" s="35"/>
      <c r="EF237" s="35"/>
      <c r="EG237" s="35"/>
      <c r="EH237" s="35"/>
    </row>
    <row r="238" spans="3:138" x14ac:dyDescent="0.25">
      <c r="C238" s="37"/>
      <c r="D238" s="37"/>
      <c r="DN238" s="35"/>
      <c r="DO238" s="35"/>
      <c r="DP238" s="35"/>
      <c r="EF238" s="35"/>
      <c r="EG238" s="35"/>
      <c r="EH238" s="35"/>
    </row>
    <row r="239" spans="3:138" x14ac:dyDescent="0.25">
      <c r="C239" s="37"/>
      <c r="D239" s="37"/>
      <c r="DN239" s="35"/>
      <c r="DO239" s="35"/>
      <c r="DP239" s="35"/>
      <c r="EF239" s="35"/>
      <c r="EG239" s="35"/>
      <c r="EH239" s="35"/>
    </row>
    <row r="240" spans="3:138" x14ac:dyDescent="0.25">
      <c r="C240" s="37"/>
      <c r="D240" s="37"/>
      <c r="DN240" s="35"/>
      <c r="DO240" s="35"/>
      <c r="DP240" s="35"/>
      <c r="EF240" s="35"/>
      <c r="EG240" s="35"/>
      <c r="EH240" s="35"/>
    </row>
    <row r="241" spans="3:138" x14ac:dyDescent="0.25">
      <c r="C241" s="37"/>
      <c r="D241" s="37"/>
      <c r="DN241" s="35"/>
      <c r="DO241" s="35"/>
      <c r="DP241" s="35"/>
      <c r="EF241" s="35"/>
      <c r="EG241" s="35"/>
      <c r="EH241" s="35"/>
    </row>
    <row r="242" spans="3:138" x14ac:dyDescent="0.25">
      <c r="C242" s="37"/>
      <c r="D242" s="37"/>
      <c r="DN242" s="35"/>
      <c r="DO242" s="35"/>
      <c r="DP242" s="35"/>
      <c r="EF242" s="35"/>
      <c r="EG242" s="35"/>
      <c r="EH242" s="35"/>
    </row>
    <row r="243" spans="3:138" x14ac:dyDescent="0.25">
      <c r="C243" s="37"/>
      <c r="D243" s="37"/>
      <c r="DN243" s="35"/>
      <c r="DO243" s="35"/>
      <c r="DP243" s="35"/>
      <c r="EF243" s="35"/>
      <c r="EG243" s="35"/>
      <c r="EH243" s="35"/>
    </row>
    <row r="244" spans="3:138" x14ac:dyDescent="0.25">
      <c r="C244" s="37"/>
      <c r="D244" s="37"/>
      <c r="DN244" s="35"/>
      <c r="DO244" s="35"/>
      <c r="DP244" s="35"/>
      <c r="EF244" s="35"/>
      <c r="EG244" s="35"/>
      <c r="EH244" s="35"/>
    </row>
    <row r="245" spans="3:138" x14ac:dyDescent="0.25">
      <c r="C245" s="37"/>
      <c r="D245" s="37"/>
      <c r="DN245" s="35"/>
      <c r="DO245" s="35"/>
      <c r="DP245" s="35"/>
      <c r="EF245" s="35"/>
      <c r="EG245" s="35"/>
      <c r="EH245" s="35"/>
    </row>
    <row r="246" spans="3:138" x14ac:dyDescent="0.25">
      <c r="C246" s="37"/>
      <c r="D246" s="37"/>
      <c r="DN246" s="35"/>
      <c r="DO246" s="35"/>
      <c r="DP246" s="35"/>
      <c r="EF246" s="35"/>
      <c r="EG246" s="35"/>
      <c r="EH246" s="35"/>
    </row>
    <row r="247" spans="3:138" x14ac:dyDescent="0.25">
      <c r="C247" s="37"/>
      <c r="D247" s="37"/>
      <c r="DN247" s="35"/>
      <c r="DO247" s="35"/>
      <c r="DP247" s="35"/>
      <c r="EF247" s="35"/>
      <c r="EG247" s="35"/>
      <c r="EH247" s="35"/>
    </row>
    <row r="248" spans="3:138" x14ac:dyDescent="0.25">
      <c r="C248" s="37"/>
      <c r="D248" s="37"/>
      <c r="DN248" s="35"/>
      <c r="DO248" s="35"/>
      <c r="DP248" s="35"/>
      <c r="EF248" s="35"/>
      <c r="EG248" s="35"/>
      <c r="EH248" s="35"/>
    </row>
    <row r="249" spans="3:138" x14ac:dyDescent="0.25">
      <c r="C249" s="37"/>
      <c r="D249" s="37"/>
      <c r="DN249" s="35"/>
      <c r="DO249" s="35"/>
      <c r="DP249" s="35"/>
      <c r="EF249" s="35"/>
      <c r="EG249" s="35"/>
      <c r="EH249" s="35"/>
    </row>
    <row r="250" spans="3:138" x14ac:dyDescent="0.25">
      <c r="C250" s="37"/>
      <c r="D250" s="37"/>
      <c r="DN250" s="35"/>
      <c r="DO250" s="35"/>
      <c r="DP250" s="35"/>
      <c r="EF250" s="35"/>
      <c r="EG250" s="35"/>
      <c r="EH250" s="35"/>
    </row>
    <row r="251" spans="3:138" x14ac:dyDescent="0.25">
      <c r="C251" s="37"/>
      <c r="D251" s="37"/>
      <c r="DN251" s="35"/>
      <c r="DO251" s="35"/>
      <c r="DP251" s="35"/>
      <c r="EF251" s="35"/>
      <c r="EG251" s="35"/>
      <c r="EH251" s="35"/>
    </row>
    <row r="252" spans="3:138" x14ac:dyDescent="0.25">
      <c r="C252" s="37"/>
      <c r="D252" s="37"/>
      <c r="DN252" s="35"/>
      <c r="DO252" s="35"/>
      <c r="DP252" s="35"/>
      <c r="EF252" s="35"/>
      <c r="EG252" s="35"/>
      <c r="EH252" s="35"/>
    </row>
    <row r="253" spans="3:138" x14ac:dyDescent="0.25">
      <c r="C253" s="37"/>
      <c r="D253" s="37"/>
      <c r="DN253" s="35"/>
      <c r="DO253" s="35"/>
      <c r="DP253" s="35"/>
      <c r="EF253" s="35"/>
      <c r="EG253" s="35"/>
      <c r="EH253" s="35"/>
    </row>
    <row r="254" spans="3:138" x14ac:dyDescent="0.25">
      <c r="C254" s="37"/>
      <c r="D254" s="37"/>
      <c r="DN254" s="35"/>
      <c r="DO254" s="35"/>
      <c r="DP254" s="35"/>
      <c r="EF254" s="35"/>
      <c r="EG254" s="35"/>
      <c r="EH254" s="35"/>
    </row>
    <row r="255" spans="3:138" x14ac:dyDescent="0.25">
      <c r="C255" s="37"/>
      <c r="D255" s="37"/>
      <c r="DN255" s="35"/>
      <c r="DO255" s="35"/>
      <c r="DP255" s="35"/>
      <c r="EF255" s="35"/>
      <c r="EG255" s="35"/>
      <c r="EH255" s="35"/>
    </row>
    <row r="256" spans="3:138" x14ac:dyDescent="0.25">
      <c r="C256" s="37"/>
      <c r="D256" s="37"/>
      <c r="DN256" s="35"/>
      <c r="DO256" s="35"/>
      <c r="DP256" s="35"/>
      <c r="EF256" s="35"/>
      <c r="EG256" s="35"/>
      <c r="EH256" s="35"/>
    </row>
    <row r="257" spans="3:138" x14ac:dyDescent="0.25">
      <c r="C257" s="37"/>
      <c r="D257" s="37"/>
      <c r="DN257" s="35"/>
      <c r="DO257" s="35"/>
      <c r="DP257" s="35"/>
      <c r="EF257" s="35"/>
      <c r="EG257" s="35"/>
      <c r="EH257" s="35"/>
    </row>
    <row r="258" spans="3:138" x14ac:dyDescent="0.25">
      <c r="C258" s="37"/>
      <c r="D258" s="37"/>
      <c r="DN258" s="35"/>
      <c r="DO258" s="35"/>
      <c r="DP258" s="35"/>
      <c r="EF258" s="35"/>
      <c r="EG258" s="35"/>
      <c r="EH258" s="35"/>
    </row>
    <row r="259" spans="3:138" x14ac:dyDescent="0.25">
      <c r="C259" s="37"/>
      <c r="D259" s="37"/>
      <c r="DN259" s="35"/>
      <c r="DO259" s="35"/>
      <c r="DP259" s="35"/>
      <c r="EF259" s="35"/>
      <c r="EG259" s="35"/>
      <c r="EH259" s="35"/>
    </row>
    <row r="260" spans="3:138" x14ac:dyDescent="0.25">
      <c r="C260" s="37"/>
      <c r="D260" s="37"/>
      <c r="DN260" s="35"/>
      <c r="DO260" s="35"/>
      <c r="DP260" s="35"/>
      <c r="EF260" s="35"/>
      <c r="EG260" s="35"/>
      <c r="EH260" s="35"/>
    </row>
    <row r="261" spans="3:138" x14ac:dyDescent="0.25">
      <c r="C261" s="37"/>
      <c r="D261" s="37"/>
      <c r="DN261" s="35"/>
      <c r="DO261" s="35"/>
      <c r="DP261" s="35"/>
      <c r="EF261" s="35"/>
      <c r="EG261" s="35"/>
      <c r="EH261" s="35"/>
    </row>
    <row r="262" spans="3:138" x14ac:dyDescent="0.25">
      <c r="C262" s="37"/>
      <c r="D262" s="37"/>
      <c r="DN262" s="35"/>
      <c r="DO262" s="35"/>
      <c r="DP262" s="35"/>
      <c r="EF262" s="35"/>
      <c r="EG262" s="35"/>
      <c r="EH262" s="35"/>
    </row>
    <row r="263" spans="3:138" x14ac:dyDescent="0.25">
      <c r="C263" s="37"/>
      <c r="D263" s="37"/>
      <c r="DN263" s="35"/>
      <c r="DO263" s="35"/>
      <c r="DP263" s="35"/>
      <c r="EF263" s="35"/>
      <c r="EG263" s="35"/>
      <c r="EH263" s="35"/>
    </row>
    <row r="264" spans="3:138" x14ac:dyDescent="0.25">
      <c r="C264" s="37"/>
      <c r="D264" s="37"/>
      <c r="DN264" s="35"/>
      <c r="DO264" s="35"/>
      <c r="DP264" s="35"/>
      <c r="EF264" s="35"/>
      <c r="EG264" s="35"/>
      <c r="EH264" s="35"/>
    </row>
    <row r="265" spans="3:138" x14ac:dyDescent="0.25">
      <c r="C265" s="37"/>
      <c r="D265" s="37"/>
      <c r="DN265" s="35"/>
      <c r="DO265" s="35"/>
      <c r="DP265" s="35"/>
      <c r="EF265" s="35"/>
      <c r="EG265" s="35"/>
      <c r="EH265" s="35"/>
    </row>
    <row r="266" spans="3:138" x14ac:dyDescent="0.25">
      <c r="C266" s="37"/>
      <c r="D266" s="37"/>
      <c r="DN266" s="35"/>
      <c r="DO266" s="35"/>
      <c r="DP266" s="35"/>
      <c r="EF266" s="35"/>
      <c r="EG266" s="35"/>
      <c r="EH266" s="35"/>
    </row>
    <row r="267" spans="3:138" x14ac:dyDescent="0.25">
      <c r="C267" s="37"/>
      <c r="D267" s="37"/>
      <c r="DN267" s="35"/>
      <c r="DO267" s="35"/>
      <c r="DP267" s="35"/>
      <c r="EF267" s="35"/>
      <c r="EG267" s="35"/>
      <c r="EH267" s="35"/>
    </row>
    <row r="268" spans="3:138" x14ac:dyDescent="0.25">
      <c r="C268" s="37"/>
      <c r="D268" s="37"/>
      <c r="DN268" s="35"/>
      <c r="DO268" s="35"/>
      <c r="DP268" s="35"/>
      <c r="EF268" s="35"/>
      <c r="EG268" s="35"/>
      <c r="EH268" s="35"/>
    </row>
    <row r="269" spans="3:138" x14ac:dyDescent="0.25">
      <c r="C269" s="37"/>
      <c r="D269" s="37"/>
      <c r="DN269" s="35"/>
      <c r="DO269" s="35"/>
      <c r="DP269" s="35"/>
      <c r="EF269" s="35"/>
      <c r="EG269" s="35"/>
      <c r="EH269" s="35"/>
    </row>
    <row r="270" spans="3:138" x14ac:dyDescent="0.25">
      <c r="C270" s="37"/>
      <c r="D270" s="37"/>
      <c r="DN270" s="35"/>
      <c r="DO270" s="35"/>
      <c r="DP270" s="35"/>
      <c r="EF270" s="35"/>
      <c r="EG270" s="35"/>
      <c r="EH270" s="35"/>
    </row>
    <row r="271" spans="3:138" x14ac:dyDescent="0.25">
      <c r="C271" s="37"/>
      <c r="D271" s="37"/>
      <c r="DN271" s="35"/>
      <c r="DO271" s="35"/>
      <c r="DP271" s="35"/>
      <c r="EF271" s="35"/>
      <c r="EG271" s="35"/>
      <c r="EH271" s="35"/>
    </row>
    <row r="272" spans="3:138" x14ac:dyDescent="0.25">
      <c r="C272" s="37"/>
      <c r="D272" s="37"/>
      <c r="DN272" s="35"/>
      <c r="DO272" s="35"/>
      <c r="DP272" s="35"/>
      <c r="EF272" s="35"/>
      <c r="EG272" s="35"/>
      <c r="EH272" s="35"/>
    </row>
    <row r="273" spans="3:138" x14ac:dyDescent="0.25">
      <c r="C273" s="37"/>
      <c r="D273" s="37"/>
      <c r="DN273" s="35"/>
      <c r="DO273" s="35"/>
      <c r="DP273" s="35"/>
      <c r="EF273" s="35"/>
      <c r="EG273" s="35"/>
      <c r="EH273" s="35"/>
    </row>
    <row r="274" spans="3:138" x14ac:dyDescent="0.25">
      <c r="C274" s="37"/>
      <c r="D274" s="37"/>
      <c r="DN274" s="35"/>
      <c r="DO274" s="35"/>
      <c r="DP274" s="35"/>
      <c r="EF274" s="35"/>
      <c r="EG274" s="35"/>
      <c r="EH274" s="35"/>
    </row>
    <row r="275" spans="3:138" x14ac:dyDescent="0.25">
      <c r="C275" s="37"/>
      <c r="D275" s="37"/>
      <c r="DN275" s="35"/>
      <c r="DO275" s="35"/>
      <c r="DP275" s="35"/>
      <c r="EF275" s="35"/>
      <c r="EG275" s="35"/>
      <c r="EH275" s="35"/>
    </row>
    <row r="276" spans="3:138" x14ac:dyDescent="0.25">
      <c r="C276" s="37"/>
      <c r="D276" s="37"/>
      <c r="DN276" s="35"/>
      <c r="DO276" s="35"/>
      <c r="DP276" s="35"/>
      <c r="EF276" s="35"/>
      <c r="EG276" s="35"/>
      <c r="EH276" s="35"/>
    </row>
    <row r="277" spans="3:138" x14ac:dyDescent="0.25">
      <c r="C277" s="37"/>
      <c r="D277" s="37"/>
      <c r="DN277" s="35"/>
      <c r="DO277" s="35"/>
      <c r="DP277" s="35"/>
      <c r="EF277" s="35"/>
      <c r="EG277" s="35"/>
      <c r="EH277" s="35"/>
    </row>
    <row r="278" spans="3:138" x14ac:dyDescent="0.25">
      <c r="C278" s="37"/>
      <c r="D278" s="37"/>
      <c r="DN278" s="35"/>
      <c r="DO278" s="35"/>
      <c r="DP278" s="35"/>
      <c r="EF278" s="35"/>
      <c r="EG278" s="35"/>
      <c r="EH278" s="35"/>
    </row>
    <row r="279" spans="3:138" x14ac:dyDescent="0.25">
      <c r="C279" s="37"/>
      <c r="D279" s="37"/>
      <c r="DN279" s="35"/>
      <c r="DO279" s="35"/>
      <c r="DP279" s="35"/>
      <c r="EF279" s="35"/>
      <c r="EG279" s="35"/>
      <c r="EH279" s="35"/>
    </row>
    <row r="280" spans="3:138" x14ac:dyDescent="0.25">
      <c r="C280" s="37"/>
      <c r="D280" s="37"/>
      <c r="DN280" s="35"/>
      <c r="DO280" s="35"/>
      <c r="DP280" s="35"/>
      <c r="EF280" s="35"/>
      <c r="EG280" s="35"/>
      <c r="EH280" s="35"/>
    </row>
    <row r="281" spans="3:138" x14ac:dyDescent="0.25">
      <c r="C281" s="37"/>
      <c r="D281" s="37"/>
      <c r="DN281" s="35"/>
      <c r="DO281" s="35"/>
      <c r="DP281" s="35"/>
      <c r="EF281" s="35"/>
      <c r="EG281" s="35"/>
      <c r="EH281" s="35"/>
    </row>
    <row r="282" spans="3:138" x14ac:dyDescent="0.25">
      <c r="C282" s="37"/>
      <c r="D282" s="37"/>
      <c r="DN282" s="35"/>
      <c r="DO282" s="35"/>
      <c r="DP282" s="35"/>
      <c r="EF282" s="35"/>
      <c r="EG282" s="35"/>
      <c r="EH282" s="35"/>
    </row>
    <row r="283" spans="3:138" x14ac:dyDescent="0.25">
      <c r="C283" s="37"/>
      <c r="D283" s="37"/>
      <c r="DN283" s="35"/>
      <c r="DO283" s="35"/>
      <c r="DP283" s="35"/>
      <c r="EF283" s="35"/>
      <c r="EG283" s="35"/>
      <c r="EH283" s="35"/>
    </row>
    <row r="284" spans="3:138" x14ac:dyDescent="0.25">
      <c r="C284" s="37"/>
      <c r="D284" s="37"/>
      <c r="DN284" s="35"/>
      <c r="DO284" s="35"/>
      <c r="DP284" s="35"/>
      <c r="EF284" s="35"/>
      <c r="EG284" s="35"/>
      <c r="EH284" s="35"/>
    </row>
    <row r="285" spans="3:138" x14ac:dyDescent="0.25">
      <c r="C285" s="37"/>
      <c r="D285" s="37"/>
      <c r="DN285" s="35"/>
      <c r="DO285" s="35"/>
      <c r="DP285" s="35"/>
      <c r="EF285" s="35"/>
      <c r="EG285" s="35"/>
      <c r="EH285" s="35"/>
    </row>
    <row r="286" spans="3:138" x14ac:dyDescent="0.25">
      <c r="C286" s="37"/>
      <c r="D286" s="37"/>
      <c r="DN286" s="35"/>
      <c r="DO286" s="35"/>
      <c r="DP286" s="35"/>
      <c r="EF286" s="35"/>
      <c r="EG286" s="35"/>
      <c r="EH286" s="35"/>
    </row>
    <row r="287" spans="3:138" x14ac:dyDescent="0.25">
      <c r="C287" s="37"/>
      <c r="D287" s="37"/>
      <c r="DN287" s="35"/>
      <c r="DO287" s="35"/>
      <c r="DP287" s="35"/>
      <c r="EF287" s="35"/>
      <c r="EG287" s="35"/>
      <c r="EH287" s="35"/>
    </row>
    <row r="288" spans="3:138" x14ac:dyDescent="0.25">
      <c r="C288" s="37"/>
      <c r="D288" s="37"/>
      <c r="DN288" s="35"/>
      <c r="DO288" s="35"/>
      <c r="DP288" s="35"/>
      <c r="EF288" s="35"/>
      <c r="EG288" s="35"/>
      <c r="EH288" s="35"/>
    </row>
    <row r="289" spans="3:138" x14ac:dyDescent="0.25">
      <c r="C289" s="37"/>
      <c r="D289" s="37"/>
      <c r="DN289" s="35"/>
      <c r="DO289" s="35"/>
      <c r="DP289" s="35"/>
      <c r="EF289" s="35"/>
      <c r="EG289" s="35"/>
      <c r="EH289" s="35"/>
    </row>
    <row r="290" spans="3:138" x14ac:dyDescent="0.25">
      <c r="C290" s="37"/>
      <c r="D290" s="37"/>
      <c r="DN290" s="35"/>
      <c r="DO290" s="35"/>
      <c r="DP290" s="35"/>
      <c r="EF290" s="35"/>
      <c r="EG290" s="35"/>
      <c r="EH290" s="35"/>
    </row>
    <row r="291" spans="3:138" x14ac:dyDescent="0.25">
      <c r="C291" s="37"/>
      <c r="D291" s="37"/>
      <c r="DN291" s="35"/>
      <c r="DO291" s="35"/>
      <c r="DP291" s="35"/>
      <c r="EF291" s="35"/>
      <c r="EG291" s="35"/>
      <c r="EH291" s="35"/>
    </row>
    <row r="292" spans="3:138" x14ac:dyDescent="0.25">
      <c r="C292" s="37"/>
      <c r="D292" s="37"/>
      <c r="DN292" s="35"/>
      <c r="DO292" s="35"/>
      <c r="DP292" s="35"/>
      <c r="EF292" s="35"/>
      <c r="EG292" s="35"/>
      <c r="EH292" s="35"/>
    </row>
    <row r="293" spans="3:138" x14ac:dyDescent="0.25">
      <c r="C293" s="37"/>
      <c r="D293" s="37"/>
      <c r="DN293" s="35"/>
      <c r="DO293" s="35"/>
      <c r="DP293" s="35"/>
      <c r="EF293" s="35"/>
      <c r="EG293" s="35"/>
      <c r="EH293" s="35"/>
    </row>
    <row r="294" spans="3:138" x14ac:dyDescent="0.25">
      <c r="C294" s="37"/>
      <c r="D294" s="37"/>
      <c r="DN294" s="35"/>
      <c r="DO294" s="35"/>
      <c r="DP294" s="35"/>
      <c r="EF294" s="35"/>
      <c r="EG294" s="35"/>
      <c r="EH294" s="35"/>
    </row>
    <row r="295" spans="3:138" x14ac:dyDescent="0.25">
      <c r="C295" s="37"/>
      <c r="D295" s="37"/>
      <c r="DN295" s="35"/>
      <c r="DO295" s="35"/>
      <c r="DP295" s="35"/>
      <c r="EF295" s="35"/>
      <c r="EG295" s="35"/>
      <c r="EH295" s="35"/>
    </row>
    <row r="296" spans="3:138" x14ac:dyDescent="0.25">
      <c r="C296" s="37"/>
      <c r="D296" s="37"/>
      <c r="DN296" s="35"/>
      <c r="DO296" s="35"/>
      <c r="DP296" s="35"/>
      <c r="EF296" s="35"/>
      <c r="EG296" s="35"/>
      <c r="EH296" s="35"/>
    </row>
    <row r="297" spans="3:138" x14ac:dyDescent="0.25">
      <c r="C297" s="37"/>
      <c r="D297" s="37"/>
      <c r="DN297" s="35"/>
      <c r="DO297" s="35"/>
      <c r="DP297" s="35"/>
      <c r="EF297" s="35"/>
      <c r="EG297" s="35"/>
      <c r="EH297" s="35"/>
    </row>
    <row r="298" spans="3:138" x14ac:dyDescent="0.25">
      <c r="C298" s="37"/>
      <c r="D298" s="37"/>
      <c r="DN298" s="35"/>
      <c r="DO298" s="35"/>
      <c r="DP298" s="35"/>
      <c r="EF298" s="35"/>
      <c r="EG298" s="35"/>
      <c r="EH298" s="35"/>
    </row>
    <row r="299" spans="3:138" x14ac:dyDescent="0.25">
      <c r="C299" s="37"/>
      <c r="D299" s="37"/>
      <c r="DN299" s="35"/>
      <c r="DO299" s="35"/>
      <c r="DP299" s="35"/>
      <c r="EF299" s="35"/>
      <c r="EG299" s="35"/>
      <c r="EH299" s="35"/>
    </row>
    <row r="300" spans="3:138" x14ac:dyDescent="0.25">
      <c r="C300" s="37"/>
      <c r="D300" s="37"/>
      <c r="DN300" s="35"/>
      <c r="DO300" s="35"/>
      <c r="DP300" s="35"/>
      <c r="EF300" s="35"/>
      <c r="EG300" s="35"/>
      <c r="EH300" s="35"/>
    </row>
    <row r="301" spans="3:138" x14ac:dyDescent="0.25">
      <c r="C301" s="37"/>
      <c r="D301" s="37"/>
      <c r="DN301" s="35"/>
      <c r="DO301" s="35"/>
      <c r="DP301" s="35"/>
      <c r="EF301" s="35"/>
      <c r="EG301" s="35"/>
      <c r="EH301" s="35"/>
    </row>
    <row r="302" spans="3:138" x14ac:dyDescent="0.25">
      <c r="C302" s="37"/>
      <c r="D302" s="37"/>
      <c r="DN302" s="35"/>
      <c r="DO302" s="35"/>
      <c r="DP302" s="35"/>
      <c r="EF302" s="35"/>
      <c r="EG302" s="35"/>
      <c r="EH302" s="35"/>
    </row>
    <row r="303" spans="3:138" x14ac:dyDescent="0.25">
      <c r="C303" s="37"/>
      <c r="D303" s="37"/>
      <c r="DN303" s="35"/>
      <c r="DO303" s="35"/>
      <c r="DP303" s="35"/>
      <c r="EF303" s="35"/>
      <c r="EG303" s="35"/>
      <c r="EH303" s="35"/>
    </row>
    <row r="304" spans="3:138" x14ac:dyDescent="0.25">
      <c r="C304" s="37"/>
      <c r="D304" s="37"/>
      <c r="DN304" s="35"/>
      <c r="DO304" s="35"/>
      <c r="DP304" s="35"/>
      <c r="EF304" s="35"/>
      <c r="EG304" s="35"/>
      <c r="EH304" s="35"/>
    </row>
    <row r="305" spans="3:138" x14ac:dyDescent="0.25">
      <c r="C305" s="37"/>
      <c r="D305" s="37"/>
      <c r="DN305" s="35"/>
      <c r="DO305" s="35"/>
      <c r="DP305" s="35"/>
      <c r="EF305" s="35"/>
      <c r="EG305" s="35"/>
      <c r="EH305" s="35"/>
    </row>
    <row r="306" spans="3:138" x14ac:dyDescent="0.25">
      <c r="C306" s="37"/>
      <c r="D306" s="37"/>
      <c r="DN306" s="35"/>
      <c r="DO306" s="35"/>
      <c r="DP306" s="35"/>
      <c r="EF306" s="35"/>
      <c r="EG306" s="35"/>
      <c r="EH306" s="35"/>
    </row>
    <row r="307" spans="3:138" x14ac:dyDescent="0.25">
      <c r="C307" s="37"/>
      <c r="D307" s="37"/>
      <c r="DN307" s="35"/>
      <c r="DO307" s="35"/>
      <c r="DP307" s="35"/>
      <c r="EF307" s="35"/>
      <c r="EG307" s="35"/>
      <c r="EH307" s="35"/>
    </row>
    <row r="308" spans="3:138" x14ac:dyDescent="0.25">
      <c r="C308" s="37"/>
      <c r="D308" s="37"/>
      <c r="DN308" s="35"/>
      <c r="DO308" s="35"/>
      <c r="DP308" s="35"/>
      <c r="EF308" s="35"/>
      <c r="EG308" s="35"/>
      <c r="EH308" s="35"/>
    </row>
    <row r="309" spans="3:138" x14ac:dyDescent="0.25">
      <c r="C309" s="37"/>
      <c r="D309" s="37"/>
      <c r="DN309" s="35"/>
      <c r="DO309" s="35"/>
      <c r="DP309" s="35"/>
      <c r="EF309" s="35"/>
      <c r="EG309" s="35"/>
      <c r="EH309" s="35"/>
    </row>
    <row r="310" spans="3:138" x14ac:dyDescent="0.25">
      <c r="C310" s="37"/>
      <c r="D310" s="37"/>
      <c r="DN310" s="35"/>
      <c r="DO310" s="35"/>
      <c r="DP310" s="35"/>
      <c r="EF310" s="35"/>
      <c r="EG310" s="35"/>
      <c r="EH310" s="35"/>
    </row>
    <row r="311" spans="3:138" x14ac:dyDescent="0.25">
      <c r="C311" s="37"/>
      <c r="D311" s="37"/>
      <c r="DN311" s="35"/>
      <c r="DO311" s="35"/>
      <c r="DP311" s="35"/>
      <c r="EF311" s="35"/>
      <c r="EG311" s="35"/>
      <c r="EH311" s="35"/>
    </row>
    <row r="312" spans="3:138" x14ac:dyDescent="0.25">
      <c r="C312" s="37"/>
      <c r="D312" s="37"/>
      <c r="DN312" s="35"/>
      <c r="DO312" s="35"/>
      <c r="DP312" s="35"/>
      <c r="EF312" s="35"/>
      <c r="EG312" s="35"/>
      <c r="EH312" s="35"/>
    </row>
    <row r="313" spans="3:138" x14ac:dyDescent="0.25">
      <c r="C313" s="37"/>
      <c r="D313" s="37"/>
      <c r="DN313" s="35"/>
      <c r="DO313" s="35"/>
      <c r="DP313" s="35"/>
      <c r="EF313" s="35"/>
      <c r="EG313" s="35"/>
      <c r="EH313" s="35"/>
    </row>
    <row r="314" spans="3:138" x14ac:dyDescent="0.25">
      <c r="C314" s="37"/>
      <c r="D314" s="37"/>
      <c r="DN314" s="35"/>
      <c r="DO314" s="35"/>
      <c r="DP314" s="35"/>
      <c r="EF314" s="35"/>
      <c r="EG314" s="35"/>
      <c r="EH314" s="35"/>
    </row>
    <row r="315" spans="3:138" x14ac:dyDescent="0.25">
      <c r="C315" s="37"/>
      <c r="D315" s="37"/>
      <c r="DN315" s="35"/>
      <c r="DO315" s="35"/>
      <c r="DP315" s="35"/>
      <c r="EF315" s="35"/>
      <c r="EG315" s="35"/>
      <c r="EH315" s="35"/>
    </row>
    <row r="316" spans="3:138" x14ac:dyDescent="0.25">
      <c r="C316" s="37"/>
      <c r="D316" s="37"/>
      <c r="DN316" s="35"/>
      <c r="DO316" s="35"/>
      <c r="DP316" s="35"/>
      <c r="EF316" s="35"/>
      <c r="EG316" s="35"/>
      <c r="EH316" s="35"/>
    </row>
    <row r="317" spans="3:138" x14ac:dyDescent="0.25">
      <c r="C317" s="37"/>
      <c r="D317" s="37"/>
      <c r="DN317" s="35"/>
      <c r="DO317" s="35"/>
      <c r="DP317" s="35"/>
      <c r="EF317" s="35"/>
      <c r="EG317" s="35"/>
      <c r="EH317" s="35"/>
    </row>
    <row r="318" spans="3:138" x14ac:dyDescent="0.25">
      <c r="C318" s="37"/>
      <c r="D318" s="37"/>
      <c r="DN318" s="35"/>
      <c r="DO318" s="35"/>
      <c r="DP318" s="35"/>
      <c r="EF318" s="35"/>
      <c r="EG318" s="35"/>
      <c r="EH318" s="35"/>
    </row>
    <row r="319" spans="3:138" x14ac:dyDescent="0.25">
      <c r="C319" s="37"/>
      <c r="D319" s="37"/>
      <c r="DN319" s="35"/>
      <c r="DO319" s="35"/>
      <c r="DP319" s="35"/>
      <c r="EF319" s="35"/>
      <c r="EG319" s="35"/>
      <c r="EH319" s="35"/>
    </row>
    <row r="320" spans="3:138" x14ac:dyDescent="0.25">
      <c r="C320" s="37"/>
      <c r="D320" s="37"/>
      <c r="DN320" s="35"/>
      <c r="DO320" s="35"/>
      <c r="DP320" s="35"/>
      <c r="EF320" s="35"/>
      <c r="EG320" s="35"/>
      <c r="EH320" s="35"/>
    </row>
    <row r="321" spans="3:138" x14ac:dyDescent="0.25">
      <c r="C321" s="37"/>
      <c r="D321" s="37"/>
      <c r="DN321" s="35"/>
      <c r="DO321" s="35"/>
      <c r="DP321" s="35"/>
      <c r="EF321" s="35"/>
      <c r="EG321" s="35"/>
      <c r="EH321" s="35"/>
    </row>
    <row r="322" spans="3:138" x14ac:dyDescent="0.25">
      <c r="C322" s="37"/>
      <c r="D322" s="37"/>
      <c r="DN322" s="35"/>
      <c r="DO322" s="35"/>
      <c r="DP322" s="35"/>
      <c r="EF322" s="35"/>
      <c r="EG322" s="35"/>
      <c r="EH322" s="35"/>
    </row>
    <row r="323" spans="3:138" x14ac:dyDescent="0.25">
      <c r="C323" s="37"/>
      <c r="D323" s="37"/>
      <c r="DN323" s="35"/>
      <c r="DO323" s="35"/>
      <c r="DP323" s="35"/>
      <c r="EF323" s="35"/>
      <c r="EG323" s="35"/>
      <c r="EH323" s="35"/>
    </row>
    <row r="324" spans="3:138" x14ac:dyDescent="0.25">
      <c r="C324" s="37"/>
      <c r="D324" s="37"/>
      <c r="DN324" s="35"/>
      <c r="DO324" s="35"/>
      <c r="DP324" s="35"/>
      <c r="EF324" s="35"/>
      <c r="EG324" s="35"/>
      <c r="EH324" s="35"/>
    </row>
    <row r="325" spans="3:138" x14ac:dyDescent="0.25">
      <c r="C325" s="37"/>
      <c r="D325" s="37"/>
      <c r="DN325" s="35"/>
      <c r="DO325" s="35"/>
      <c r="DP325" s="35"/>
      <c r="EF325" s="35"/>
      <c r="EG325" s="35"/>
      <c r="EH325" s="35"/>
    </row>
    <row r="326" spans="3:138" x14ac:dyDescent="0.25">
      <c r="C326" s="37"/>
      <c r="D326" s="37"/>
      <c r="DN326" s="35"/>
      <c r="DO326" s="35"/>
      <c r="DP326" s="35"/>
      <c r="EF326" s="35"/>
      <c r="EG326" s="35"/>
      <c r="EH326" s="35"/>
    </row>
    <row r="327" spans="3:138" x14ac:dyDescent="0.25">
      <c r="C327" s="37"/>
      <c r="D327" s="37"/>
      <c r="DN327" s="35"/>
      <c r="DO327" s="35"/>
      <c r="DP327" s="35"/>
      <c r="EF327" s="35"/>
      <c r="EG327" s="35"/>
      <c r="EH327" s="35"/>
    </row>
    <row r="328" spans="3:138" x14ac:dyDescent="0.25">
      <c r="C328" s="37"/>
      <c r="D328" s="37"/>
      <c r="DN328" s="35"/>
      <c r="DO328" s="35"/>
      <c r="DP328" s="35"/>
      <c r="EF328" s="35"/>
      <c r="EG328" s="35"/>
      <c r="EH328" s="35"/>
    </row>
    <row r="329" spans="3:138" x14ac:dyDescent="0.25">
      <c r="C329" s="37"/>
      <c r="D329" s="37"/>
      <c r="DN329" s="35"/>
      <c r="DO329" s="35"/>
      <c r="DP329" s="35"/>
      <c r="EF329" s="35"/>
      <c r="EG329" s="35"/>
      <c r="EH329" s="35"/>
    </row>
    <row r="330" spans="3:138" x14ac:dyDescent="0.25">
      <c r="C330" s="37"/>
      <c r="D330" s="37"/>
      <c r="DN330" s="35"/>
      <c r="DO330" s="35"/>
      <c r="DP330" s="35"/>
      <c r="EF330" s="35"/>
      <c r="EG330" s="35"/>
      <c r="EH330" s="35"/>
    </row>
    <row r="331" spans="3:138" x14ac:dyDescent="0.25">
      <c r="C331" s="37"/>
      <c r="D331" s="37"/>
      <c r="DN331" s="35"/>
      <c r="DO331" s="35"/>
      <c r="DP331" s="35"/>
      <c r="EF331" s="35"/>
      <c r="EG331" s="35"/>
      <c r="EH331" s="35"/>
    </row>
    <row r="332" spans="3:138" x14ac:dyDescent="0.25">
      <c r="C332" s="37"/>
      <c r="D332" s="37"/>
      <c r="DN332" s="35"/>
      <c r="DO332" s="35"/>
      <c r="DP332" s="35"/>
      <c r="EF332" s="35"/>
      <c r="EG332" s="35"/>
      <c r="EH332" s="35"/>
    </row>
    <row r="333" spans="3:138" x14ac:dyDescent="0.25">
      <c r="C333" s="37"/>
      <c r="D333" s="37"/>
      <c r="DN333" s="35"/>
      <c r="DO333" s="35"/>
      <c r="DP333" s="35"/>
      <c r="EF333" s="35"/>
      <c r="EG333" s="35"/>
      <c r="EH333" s="35"/>
    </row>
    <row r="334" spans="3:138" x14ac:dyDescent="0.25">
      <c r="C334" s="37"/>
      <c r="D334" s="37"/>
      <c r="DN334" s="35"/>
      <c r="DO334" s="35"/>
      <c r="DP334" s="35"/>
      <c r="EF334" s="35"/>
      <c r="EG334" s="35"/>
      <c r="EH334" s="35"/>
    </row>
    <row r="335" spans="3:138" x14ac:dyDescent="0.25">
      <c r="C335" s="37"/>
      <c r="D335" s="37"/>
      <c r="DN335" s="35"/>
      <c r="DO335" s="35"/>
      <c r="DP335" s="35"/>
      <c r="EF335" s="35"/>
      <c r="EG335" s="35"/>
      <c r="EH335" s="35"/>
    </row>
    <row r="336" spans="3:138" x14ac:dyDescent="0.25">
      <c r="C336" s="37"/>
      <c r="D336" s="37"/>
      <c r="DN336" s="35"/>
      <c r="DO336" s="35"/>
      <c r="DP336" s="35"/>
      <c r="EF336" s="35"/>
      <c r="EG336" s="35"/>
      <c r="EH336" s="35"/>
    </row>
    <row r="337" spans="3:138" x14ac:dyDescent="0.25">
      <c r="C337" s="37"/>
      <c r="D337" s="37"/>
      <c r="DN337" s="35"/>
      <c r="DO337" s="35"/>
      <c r="DP337" s="35"/>
      <c r="EF337" s="35"/>
      <c r="EG337" s="35"/>
      <c r="EH337" s="35"/>
    </row>
    <row r="338" spans="3:138" x14ac:dyDescent="0.25">
      <c r="C338" s="37"/>
      <c r="D338" s="37"/>
      <c r="DN338" s="35"/>
      <c r="DO338" s="35"/>
      <c r="DP338" s="35"/>
      <c r="EF338" s="35"/>
      <c r="EG338" s="35"/>
      <c r="EH338" s="35"/>
    </row>
    <row r="339" spans="3:138" x14ac:dyDescent="0.25">
      <c r="C339" s="37"/>
      <c r="D339" s="37"/>
      <c r="DN339" s="35"/>
      <c r="DO339" s="35"/>
      <c r="DP339" s="35"/>
      <c r="EF339" s="35"/>
      <c r="EG339" s="35"/>
      <c r="EH339" s="35"/>
    </row>
    <row r="340" spans="3:138" x14ac:dyDescent="0.25">
      <c r="C340" s="37"/>
      <c r="D340" s="37"/>
      <c r="DN340" s="35"/>
      <c r="DO340" s="35"/>
      <c r="DP340" s="35"/>
      <c r="EF340" s="35"/>
      <c r="EG340" s="35"/>
      <c r="EH340" s="35"/>
    </row>
    <row r="341" spans="3:138" x14ac:dyDescent="0.25">
      <c r="C341" s="37"/>
      <c r="D341" s="37"/>
      <c r="DN341" s="35"/>
      <c r="DO341" s="35"/>
      <c r="DP341" s="35"/>
      <c r="EF341" s="35"/>
      <c r="EG341" s="35"/>
      <c r="EH341" s="35"/>
    </row>
    <row r="342" spans="3:138" x14ac:dyDescent="0.25">
      <c r="C342" s="37"/>
      <c r="D342" s="37"/>
      <c r="DN342" s="35"/>
      <c r="DO342" s="35"/>
      <c r="DP342" s="35"/>
      <c r="EF342" s="35"/>
      <c r="EG342" s="35"/>
      <c r="EH342" s="35"/>
    </row>
    <row r="343" spans="3:138" x14ac:dyDescent="0.25">
      <c r="C343" s="37"/>
      <c r="D343" s="37"/>
      <c r="DN343" s="35"/>
      <c r="DO343" s="35"/>
      <c r="DP343" s="35"/>
      <c r="EF343" s="35"/>
      <c r="EG343" s="35"/>
      <c r="EH343" s="35"/>
    </row>
    <row r="344" spans="3:138" x14ac:dyDescent="0.25">
      <c r="C344" s="37"/>
      <c r="D344" s="37"/>
      <c r="DN344" s="35"/>
      <c r="DO344" s="35"/>
      <c r="DP344" s="35"/>
      <c r="EF344" s="35"/>
      <c r="EG344" s="35"/>
      <c r="EH344" s="35"/>
    </row>
    <row r="345" spans="3:138" x14ac:dyDescent="0.25">
      <c r="C345" s="37"/>
      <c r="D345" s="37"/>
      <c r="DN345" s="35"/>
      <c r="DO345" s="35"/>
      <c r="DP345" s="35"/>
      <c r="EF345" s="35"/>
      <c r="EG345" s="35"/>
      <c r="EH345" s="35"/>
    </row>
    <row r="346" spans="3:138" x14ac:dyDescent="0.25">
      <c r="C346" s="37"/>
      <c r="D346" s="37"/>
      <c r="DN346" s="35"/>
      <c r="DO346" s="35"/>
      <c r="DP346" s="35"/>
      <c r="EF346" s="35"/>
      <c r="EG346" s="35"/>
      <c r="EH346" s="35"/>
    </row>
    <row r="347" spans="3:138" x14ac:dyDescent="0.25">
      <c r="C347" s="37"/>
      <c r="D347" s="37"/>
      <c r="DN347" s="35"/>
      <c r="DO347" s="35"/>
      <c r="DP347" s="35"/>
      <c r="EF347" s="35"/>
      <c r="EG347" s="35"/>
      <c r="EH347" s="35"/>
    </row>
    <row r="348" spans="3:138" x14ac:dyDescent="0.25">
      <c r="C348" s="37"/>
      <c r="D348" s="37"/>
      <c r="DN348" s="35"/>
      <c r="DO348" s="35"/>
      <c r="DP348" s="35"/>
      <c r="EF348" s="35"/>
      <c r="EG348" s="35"/>
      <c r="EH348" s="35"/>
    </row>
    <row r="349" spans="3:138" x14ac:dyDescent="0.25">
      <c r="C349" s="37"/>
      <c r="D349" s="37"/>
      <c r="DN349" s="35"/>
      <c r="DO349" s="35"/>
      <c r="DP349" s="35"/>
      <c r="EF349" s="35"/>
      <c r="EG349" s="35"/>
      <c r="EH349" s="35"/>
    </row>
    <row r="350" spans="3:138" x14ac:dyDescent="0.25">
      <c r="C350" s="37"/>
      <c r="D350" s="37"/>
      <c r="DN350" s="35"/>
      <c r="DO350" s="35"/>
      <c r="DP350" s="35"/>
      <c r="EF350" s="35"/>
      <c r="EG350" s="35"/>
      <c r="EH350" s="35"/>
    </row>
    <row r="351" spans="3:138" x14ac:dyDescent="0.25">
      <c r="C351" s="37"/>
      <c r="D351" s="37"/>
      <c r="DN351" s="35"/>
      <c r="DO351" s="35"/>
      <c r="DP351" s="35"/>
      <c r="EF351" s="35"/>
      <c r="EG351" s="35"/>
      <c r="EH351" s="35"/>
    </row>
    <row r="352" spans="3:138" x14ac:dyDescent="0.25">
      <c r="C352" s="37"/>
      <c r="D352" s="37"/>
      <c r="DN352" s="35"/>
      <c r="DO352" s="35"/>
      <c r="DP352" s="35"/>
      <c r="EF352" s="35"/>
      <c r="EG352" s="35"/>
      <c r="EH352" s="35"/>
    </row>
    <row r="353" spans="3:138" x14ac:dyDescent="0.25">
      <c r="C353" s="37"/>
      <c r="D353" s="37"/>
      <c r="DN353" s="35"/>
      <c r="DO353" s="35"/>
      <c r="DP353" s="35"/>
      <c r="EF353" s="35"/>
      <c r="EG353" s="35"/>
      <c r="EH353" s="35"/>
    </row>
    <row r="354" spans="3:138" x14ac:dyDescent="0.25">
      <c r="C354" s="37"/>
      <c r="D354" s="37"/>
      <c r="DN354" s="35"/>
      <c r="DO354" s="35"/>
      <c r="DP354" s="35"/>
      <c r="EF354" s="35"/>
      <c r="EG354" s="35"/>
      <c r="EH354" s="35"/>
    </row>
    <row r="355" spans="3:138" x14ac:dyDescent="0.25">
      <c r="C355" s="37"/>
      <c r="D355" s="37"/>
      <c r="DN355" s="35"/>
      <c r="DO355" s="35"/>
      <c r="DP355" s="35"/>
      <c r="EF355" s="35"/>
      <c r="EG355" s="35"/>
      <c r="EH355" s="35"/>
    </row>
    <row r="356" spans="3:138" x14ac:dyDescent="0.25">
      <c r="C356" s="37"/>
      <c r="D356" s="37"/>
      <c r="DN356" s="35"/>
      <c r="DO356" s="35"/>
      <c r="DP356" s="35"/>
      <c r="EF356" s="35"/>
      <c r="EG356" s="35"/>
      <c r="EH356" s="35"/>
    </row>
    <row r="357" spans="3:138" x14ac:dyDescent="0.25">
      <c r="C357" s="37"/>
      <c r="D357" s="37"/>
      <c r="DN357" s="35"/>
      <c r="DO357" s="35"/>
      <c r="DP357" s="35"/>
      <c r="EF357" s="35"/>
      <c r="EG357" s="35"/>
      <c r="EH357" s="35"/>
    </row>
    <row r="358" spans="3:138" x14ac:dyDescent="0.25">
      <c r="C358" s="37"/>
      <c r="D358" s="37"/>
      <c r="DN358" s="35"/>
      <c r="DO358" s="35"/>
      <c r="DP358" s="35"/>
      <c r="EF358" s="35"/>
      <c r="EG358" s="35"/>
      <c r="EH358" s="35"/>
    </row>
    <row r="359" spans="3:138" x14ac:dyDescent="0.25">
      <c r="C359" s="37"/>
      <c r="D359" s="37"/>
      <c r="DN359" s="35"/>
      <c r="DO359" s="35"/>
      <c r="DP359" s="35"/>
      <c r="EF359" s="35"/>
      <c r="EG359" s="35"/>
      <c r="EH359" s="35"/>
    </row>
    <row r="360" spans="3:138" x14ac:dyDescent="0.25">
      <c r="C360" s="37"/>
      <c r="D360" s="37"/>
      <c r="DN360" s="35"/>
      <c r="DO360" s="35"/>
      <c r="DP360" s="35"/>
      <c r="EF360" s="35"/>
      <c r="EG360" s="35"/>
      <c r="EH360" s="35"/>
    </row>
    <row r="361" spans="3:138" x14ac:dyDescent="0.25">
      <c r="C361" s="37"/>
      <c r="D361" s="37"/>
      <c r="DN361" s="35"/>
      <c r="DO361" s="35"/>
      <c r="DP361" s="35"/>
      <c r="EF361" s="35"/>
      <c r="EG361" s="35"/>
      <c r="EH361" s="35"/>
    </row>
    <row r="362" spans="3:138" x14ac:dyDescent="0.25">
      <c r="C362" s="37"/>
      <c r="D362" s="37"/>
      <c r="DN362" s="35"/>
      <c r="DO362" s="35"/>
      <c r="DP362" s="35"/>
      <c r="EF362" s="35"/>
      <c r="EG362" s="35"/>
      <c r="EH362" s="35"/>
    </row>
    <row r="363" spans="3:138" x14ac:dyDescent="0.25">
      <c r="C363" s="37"/>
      <c r="D363" s="37"/>
      <c r="DN363" s="35"/>
      <c r="DO363" s="35"/>
      <c r="DP363" s="35"/>
      <c r="EF363" s="35"/>
      <c r="EG363" s="35"/>
      <c r="EH363" s="35"/>
    </row>
    <row r="364" spans="3:138" x14ac:dyDescent="0.25">
      <c r="C364" s="37"/>
      <c r="D364" s="37"/>
      <c r="DN364" s="35"/>
      <c r="DO364" s="35"/>
      <c r="DP364" s="35"/>
      <c r="EF364" s="35"/>
      <c r="EG364" s="35"/>
      <c r="EH364" s="35"/>
    </row>
    <row r="365" spans="3:138" x14ac:dyDescent="0.25">
      <c r="C365" s="37"/>
      <c r="D365" s="37"/>
      <c r="DN365" s="35"/>
      <c r="DO365" s="35"/>
      <c r="DP365" s="35"/>
      <c r="EF365" s="35"/>
      <c r="EG365" s="35"/>
      <c r="EH365" s="35"/>
    </row>
    <row r="366" spans="3:138" x14ac:dyDescent="0.25">
      <c r="C366" s="37"/>
      <c r="D366" s="37"/>
      <c r="DN366" s="35"/>
      <c r="DO366" s="35"/>
      <c r="DP366" s="35"/>
      <c r="EF366" s="35"/>
      <c r="EG366" s="35"/>
      <c r="EH366" s="35"/>
    </row>
    <row r="367" spans="3:138" x14ac:dyDescent="0.25">
      <c r="C367" s="37"/>
      <c r="D367" s="37"/>
      <c r="DN367" s="35"/>
      <c r="DO367" s="35"/>
      <c r="DP367" s="35"/>
      <c r="EF367" s="35"/>
      <c r="EG367" s="35"/>
      <c r="EH367" s="35"/>
    </row>
    <row r="368" spans="3:138" x14ac:dyDescent="0.25">
      <c r="C368" s="37"/>
      <c r="D368" s="37"/>
      <c r="DN368" s="35"/>
      <c r="DO368" s="35"/>
      <c r="DP368" s="35"/>
      <c r="EF368" s="35"/>
      <c r="EG368" s="35"/>
      <c r="EH368" s="35"/>
    </row>
    <row r="369" spans="3:138" x14ac:dyDescent="0.25">
      <c r="C369" s="37"/>
      <c r="D369" s="37"/>
      <c r="DN369" s="35"/>
      <c r="DO369" s="35"/>
      <c r="DP369" s="35"/>
      <c r="EF369" s="35"/>
      <c r="EG369" s="35"/>
      <c r="EH369" s="35"/>
    </row>
    <row r="370" spans="3:138" x14ac:dyDescent="0.25">
      <c r="C370" s="37"/>
      <c r="D370" s="37"/>
      <c r="DN370" s="35"/>
      <c r="DO370" s="35"/>
      <c r="DP370" s="35"/>
      <c r="EF370" s="35"/>
      <c r="EG370" s="35"/>
      <c r="EH370" s="35"/>
    </row>
    <row r="371" spans="3:138" x14ac:dyDescent="0.25">
      <c r="C371" s="37"/>
      <c r="D371" s="37"/>
      <c r="DN371" s="35"/>
      <c r="DO371" s="35"/>
      <c r="DP371" s="35"/>
      <c r="EF371" s="35"/>
      <c r="EG371" s="35"/>
      <c r="EH371" s="35"/>
    </row>
    <row r="372" spans="3:138" x14ac:dyDescent="0.25">
      <c r="C372" s="37"/>
      <c r="D372" s="37"/>
      <c r="DN372" s="35"/>
      <c r="DO372" s="35"/>
      <c r="DP372" s="35"/>
      <c r="EF372" s="35"/>
      <c r="EG372" s="35"/>
      <c r="EH372" s="35"/>
    </row>
    <row r="373" spans="3:138" x14ac:dyDescent="0.25">
      <c r="C373" s="37"/>
      <c r="D373" s="37"/>
      <c r="DN373" s="35"/>
      <c r="DO373" s="35"/>
      <c r="DP373" s="35"/>
      <c r="EF373" s="35"/>
      <c r="EG373" s="35"/>
      <c r="EH373" s="35"/>
    </row>
    <row r="374" spans="3:138" x14ac:dyDescent="0.25">
      <c r="C374" s="37"/>
      <c r="D374" s="37"/>
      <c r="DN374" s="35"/>
      <c r="DO374" s="35"/>
      <c r="DP374" s="35"/>
      <c r="EF374" s="35"/>
      <c r="EG374" s="35"/>
      <c r="EH374" s="35"/>
    </row>
    <row r="375" spans="3:138" x14ac:dyDescent="0.25">
      <c r="C375" s="37"/>
      <c r="D375" s="37"/>
      <c r="DN375" s="35"/>
      <c r="DO375" s="35"/>
      <c r="DP375" s="35"/>
      <c r="EF375" s="35"/>
      <c r="EG375" s="35"/>
      <c r="EH375" s="35"/>
    </row>
    <row r="376" spans="3:138" x14ac:dyDescent="0.25">
      <c r="C376" s="37"/>
      <c r="D376" s="37"/>
      <c r="DN376" s="35"/>
      <c r="DO376" s="35"/>
      <c r="DP376" s="35"/>
      <c r="EF376" s="35"/>
      <c r="EG376" s="35"/>
      <c r="EH376" s="35"/>
    </row>
    <row r="377" spans="3:138" x14ac:dyDescent="0.25">
      <c r="C377" s="37"/>
      <c r="D377" s="37"/>
      <c r="DN377" s="35"/>
      <c r="DO377" s="35"/>
      <c r="DP377" s="35"/>
      <c r="EF377" s="35"/>
      <c r="EG377" s="35"/>
      <c r="EH377" s="35"/>
    </row>
    <row r="378" spans="3:138" x14ac:dyDescent="0.25">
      <c r="C378" s="37"/>
      <c r="D378" s="37"/>
      <c r="DN378" s="35"/>
      <c r="DO378" s="35"/>
      <c r="DP378" s="35"/>
      <c r="EF378" s="35"/>
      <c r="EG378" s="35"/>
      <c r="EH378" s="35"/>
    </row>
    <row r="379" spans="3:138" x14ac:dyDescent="0.25">
      <c r="C379" s="37"/>
      <c r="D379" s="37"/>
      <c r="DN379" s="35"/>
      <c r="DO379" s="35"/>
      <c r="DP379" s="35"/>
      <c r="EF379" s="35"/>
      <c r="EG379" s="35"/>
      <c r="EH379" s="35"/>
    </row>
    <row r="380" spans="3:138" x14ac:dyDescent="0.25">
      <c r="C380" s="37"/>
      <c r="D380" s="37"/>
      <c r="DN380" s="35"/>
      <c r="DO380" s="35"/>
      <c r="DP380" s="35"/>
      <c r="EF380" s="35"/>
      <c r="EG380" s="35"/>
      <c r="EH380" s="35"/>
    </row>
    <row r="381" spans="3:138" x14ac:dyDescent="0.25">
      <c r="C381" s="37"/>
      <c r="D381" s="37"/>
      <c r="DN381" s="35"/>
      <c r="DO381" s="35"/>
      <c r="DP381" s="35"/>
      <c r="EF381" s="35"/>
      <c r="EG381" s="35"/>
      <c r="EH381" s="35"/>
    </row>
    <row r="382" spans="3:138" x14ac:dyDescent="0.25">
      <c r="C382" s="37"/>
      <c r="D382" s="37"/>
      <c r="DN382" s="35"/>
      <c r="DO382" s="35"/>
      <c r="DP382" s="35"/>
      <c r="EF382" s="35"/>
      <c r="EG382" s="35"/>
      <c r="EH382" s="35"/>
    </row>
    <row r="383" spans="3:138" x14ac:dyDescent="0.25">
      <c r="C383" s="37"/>
      <c r="D383" s="37"/>
      <c r="DN383" s="35"/>
      <c r="DO383" s="35"/>
      <c r="DP383" s="35"/>
      <c r="EF383" s="35"/>
      <c r="EG383" s="35"/>
      <c r="EH383" s="35"/>
    </row>
    <row r="384" spans="3:138" x14ac:dyDescent="0.25">
      <c r="C384" s="37"/>
      <c r="D384" s="37"/>
      <c r="DN384" s="35"/>
      <c r="DO384" s="35"/>
      <c r="DP384" s="35"/>
      <c r="EF384" s="35"/>
      <c r="EG384" s="35"/>
      <c r="EH384" s="35"/>
    </row>
    <row r="385" spans="3:138" x14ac:dyDescent="0.25">
      <c r="C385" s="37"/>
      <c r="D385" s="37"/>
      <c r="DN385" s="35"/>
      <c r="DO385" s="35"/>
      <c r="DP385" s="35"/>
      <c r="EF385" s="35"/>
      <c r="EG385" s="35"/>
      <c r="EH385" s="35"/>
    </row>
    <row r="386" spans="3:138" x14ac:dyDescent="0.25">
      <c r="C386" s="37"/>
      <c r="D386" s="37"/>
      <c r="DN386" s="35"/>
      <c r="DO386" s="35"/>
      <c r="DP386" s="35"/>
      <c r="EF386" s="35"/>
      <c r="EG386" s="35"/>
      <c r="EH386" s="35"/>
    </row>
    <row r="387" spans="3:138" x14ac:dyDescent="0.25">
      <c r="C387" s="37"/>
      <c r="D387" s="37"/>
      <c r="DN387" s="35"/>
      <c r="DO387" s="35"/>
      <c r="DP387" s="35"/>
      <c r="EF387" s="35"/>
      <c r="EG387" s="35"/>
      <c r="EH387" s="35"/>
    </row>
    <row r="388" spans="3:138" x14ac:dyDescent="0.25">
      <c r="C388" s="37"/>
      <c r="D388" s="37"/>
      <c r="DN388" s="35"/>
      <c r="DO388" s="35"/>
      <c r="DP388" s="35"/>
      <c r="EF388" s="35"/>
      <c r="EG388" s="35"/>
      <c r="EH388" s="35"/>
    </row>
    <row r="389" spans="3:138" x14ac:dyDescent="0.25">
      <c r="C389" s="37"/>
      <c r="D389" s="37"/>
      <c r="DN389" s="35"/>
      <c r="DO389" s="35"/>
      <c r="DP389" s="35"/>
      <c r="EF389" s="35"/>
      <c r="EG389" s="35"/>
      <c r="EH389" s="35"/>
    </row>
    <row r="390" spans="3:138" x14ac:dyDescent="0.25">
      <c r="C390" s="37"/>
      <c r="D390" s="37"/>
      <c r="DN390" s="35"/>
      <c r="DO390" s="35"/>
      <c r="DP390" s="35"/>
      <c r="EF390" s="35"/>
      <c r="EG390" s="35"/>
      <c r="EH390" s="35"/>
    </row>
    <row r="391" spans="3:138" x14ac:dyDescent="0.25">
      <c r="C391" s="37"/>
      <c r="D391" s="37"/>
      <c r="DN391" s="35"/>
      <c r="DO391" s="35"/>
      <c r="DP391" s="35"/>
      <c r="EF391" s="35"/>
      <c r="EG391" s="35"/>
      <c r="EH391" s="35"/>
    </row>
    <row r="392" spans="3:138" x14ac:dyDescent="0.25">
      <c r="C392" s="37"/>
      <c r="D392" s="37"/>
      <c r="DN392" s="35"/>
      <c r="DO392" s="35"/>
      <c r="DP392" s="35"/>
      <c r="EF392" s="35"/>
      <c r="EG392" s="35"/>
      <c r="EH392" s="35"/>
    </row>
    <row r="393" spans="3:138" x14ac:dyDescent="0.25">
      <c r="C393" s="37"/>
      <c r="D393" s="37"/>
      <c r="DN393" s="35"/>
      <c r="DO393" s="35"/>
      <c r="DP393" s="35"/>
      <c r="EF393" s="35"/>
      <c r="EG393" s="35"/>
      <c r="EH393" s="35"/>
    </row>
    <row r="394" spans="3:138" x14ac:dyDescent="0.25">
      <c r="C394" s="37"/>
      <c r="D394" s="37"/>
      <c r="DN394" s="35"/>
      <c r="DO394" s="35"/>
      <c r="DP394" s="35"/>
      <c r="EF394" s="35"/>
      <c r="EG394" s="35"/>
      <c r="EH394" s="35"/>
    </row>
    <row r="395" spans="3:138" x14ac:dyDescent="0.25">
      <c r="C395" s="37"/>
      <c r="D395" s="37"/>
      <c r="DN395" s="35"/>
      <c r="DO395" s="35"/>
      <c r="DP395" s="35"/>
      <c r="EF395" s="35"/>
      <c r="EG395" s="35"/>
      <c r="EH395" s="35"/>
    </row>
    <row r="396" spans="3:138" x14ac:dyDescent="0.25">
      <c r="C396" s="37"/>
      <c r="D396" s="37"/>
      <c r="DN396" s="35"/>
      <c r="DO396" s="35"/>
      <c r="DP396" s="35"/>
      <c r="EF396" s="35"/>
      <c r="EG396" s="35"/>
      <c r="EH396" s="35"/>
    </row>
    <row r="397" spans="3:138" x14ac:dyDescent="0.25">
      <c r="C397" s="37"/>
      <c r="D397" s="37"/>
      <c r="DN397" s="35"/>
      <c r="DO397" s="35"/>
      <c r="DP397" s="35"/>
      <c r="EF397" s="35"/>
      <c r="EG397" s="35"/>
      <c r="EH397" s="35"/>
    </row>
    <row r="398" spans="3:138" x14ac:dyDescent="0.25">
      <c r="C398" s="37"/>
      <c r="D398" s="37"/>
      <c r="DN398" s="35"/>
      <c r="DO398" s="35"/>
      <c r="DP398" s="35"/>
      <c r="EF398" s="35"/>
      <c r="EG398" s="35"/>
      <c r="EH398" s="35"/>
    </row>
    <row r="399" spans="3:138" x14ac:dyDescent="0.25">
      <c r="C399" s="37"/>
      <c r="D399" s="37"/>
      <c r="DN399" s="35"/>
      <c r="DO399" s="35"/>
      <c r="DP399" s="35"/>
      <c r="EF399" s="35"/>
      <c r="EG399" s="35"/>
      <c r="EH399" s="35"/>
    </row>
    <row r="400" spans="3:138" x14ac:dyDescent="0.25">
      <c r="C400" s="37"/>
      <c r="D400" s="37"/>
      <c r="DN400" s="35"/>
      <c r="DO400" s="35"/>
      <c r="DP400" s="35"/>
      <c r="EF400" s="35"/>
      <c r="EG400" s="35"/>
      <c r="EH400" s="35"/>
    </row>
    <row r="401" spans="3:138" x14ac:dyDescent="0.25">
      <c r="C401" s="37"/>
      <c r="D401" s="37"/>
      <c r="DN401" s="35"/>
      <c r="DO401" s="35"/>
      <c r="DP401" s="35"/>
      <c r="EF401" s="35"/>
      <c r="EG401" s="35"/>
      <c r="EH401" s="35"/>
    </row>
    <row r="402" spans="3:138" x14ac:dyDescent="0.25">
      <c r="C402" s="37"/>
      <c r="D402" s="37"/>
      <c r="DN402" s="35"/>
      <c r="DO402" s="35"/>
      <c r="DP402" s="35"/>
      <c r="EF402" s="35"/>
      <c r="EG402" s="35"/>
      <c r="EH402" s="35"/>
    </row>
    <row r="403" spans="3:138" x14ac:dyDescent="0.25">
      <c r="C403" s="37"/>
      <c r="D403" s="37"/>
      <c r="DN403" s="35"/>
      <c r="DO403" s="35"/>
      <c r="DP403" s="35"/>
      <c r="EF403" s="35"/>
      <c r="EG403" s="35"/>
      <c r="EH403" s="35"/>
    </row>
    <row r="404" spans="3:138" x14ac:dyDescent="0.25">
      <c r="C404" s="37"/>
      <c r="D404" s="37"/>
      <c r="DN404" s="35"/>
      <c r="DO404" s="35"/>
      <c r="DP404" s="35"/>
      <c r="EF404" s="35"/>
      <c r="EG404" s="35"/>
      <c r="EH404" s="35"/>
    </row>
    <row r="405" spans="3:138" x14ac:dyDescent="0.25">
      <c r="C405" s="37"/>
      <c r="D405" s="37"/>
      <c r="DN405" s="35"/>
      <c r="DO405" s="35"/>
      <c r="DP405" s="35"/>
      <c r="EF405" s="35"/>
      <c r="EG405" s="35"/>
      <c r="EH405" s="35"/>
    </row>
    <row r="406" spans="3:138" x14ac:dyDescent="0.25">
      <c r="C406" s="37"/>
      <c r="D406" s="37"/>
      <c r="DN406" s="35"/>
      <c r="DO406" s="35"/>
      <c r="DP406" s="35"/>
      <c r="EF406" s="35"/>
      <c r="EG406" s="35"/>
      <c r="EH406" s="35"/>
    </row>
    <row r="407" spans="3:138" x14ac:dyDescent="0.25">
      <c r="C407" s="37"/>
      <c r="D407" s="37"/>
      <c r="DN407" s="35"/>
      <c r="DO407" s="35"/>
      <c r="DP407" s="35"/>
      <c r="EF407" s="35"/>
      <c r="EG407" s="35"/>
      <c r="EH407" s="35"/>
    </row>
    <row r="408" spans="3:138" x14ac:dyDescent="0.25">
      <c r="C408" s="37"/>
      <c r="D408" s="37"/>
      <c r="DN408" s="35"/>
      <c r="DO408" s="35"/>
      <c r="DP408" s="35"/>
      <c r="EF408" s="35"/>
      <c r="EG408" s="35"/>
      <c r="EH408" s="35"/>
    </row>
    <row r="409" spans="3:138" x14ac:dyDescent="0.25">
      <c r="C409" s="37"/>
      <c r="D409" s="37"/>
      <c r="DN409" s="35"/>
      <c r="DO409" s="35"/>
      <c r="DP409" s="35"/>
      <c r="EF409" s="35"/>
      <c r="EG409" s="35"/>
      <c r="EH409" s="35"/>
    </row>
    <row r="410" spans="3:138" x14ac:dyDescent="0.25">
      <c r="C410" s="37"/>
      <c r="D410" s="37"/>
      <c r="DN410" s="35"/>
      <c r="DO410" s="35"/>
      <c r="DP410" s="35"/>
      <c r="EF410" s="35"/>
      <c r="EG410" s="35"/>
      <c r="EH410" s="35"/>
    </row>
    <row r="411" spans="3:138" x14ac:dyDescent="0.25">
      <c r="C411" s="37"/>
      <c r="D411" s="37"/>
      <c r="DN411" s="35"/>
      <c r="DO411" s="35"/>
      <c r="DP411" s="35"/>
      <c r="EF411" s="35"/>
      <c r="EG411" s="35"/>
      <c r="EH411" s="35"/>
    </row>
    <row r="412" spans="3:138" x14ac:dyDescent="0.25">
      <c r="C412" s="37"/>
      <c r="D412" s="37"/>
      <c r="DN412" s="35"/>
      <c r="DO412" s="35"/>
      <c r="DP412" s="35"/>
      <c r="EF412" s="35"/>
      <c r="EG412" s="35"/>
      <c r="EH412" s="35"/>
    </row>
    <row r="413" spans="3:138" x14ac:dyDescent="0.25">
      <c r="C413" s="37"/>
      <c r="D413" s="37"/>
      <c r="DN413" s="35"/>
      <c r="DO413" s="35"/>
      <c r="DP413" s="35"/>
      <c r="EF413" s="35"/>
      <c r="EG413" s="35"/>
      <c r="EH413" s="35"/>
    </row>
    <row r="414" spans="3:138" x14ac:dyDescent="0.25">
      <c r="C414" s="37"/>
      <c r="D414" s="37"/>
      <c r="DN414" s="35"/>
      <c r="DO414" s="35"/>
      <c r="DP414" s="35"/>
      <c r="EF414" s="35"/>
      <c r="EG414" s="35"/>
      <c r="EH414" s="35"/>
    </row>
    <row r="415" spans="3:138" x14ac:dyDescent="0.25">
      <c r="C415" s="37"/>
      <c r="D415" s="37"/>
      <c r="DN415" s="35"/>
      <c r="DO415" s="35"/>
      <c r="DP415" s="35"/>
      <c r="EF415" s="35"/>
      <c r="EG415" s="35"/>
      <c r="EH415" s="35"/>
    </row>
    <row r="416" spans="3:138" x14ac:dyDescent="0.25">
      <c r="C416" s="37"/>
      <c r="D416" s="37"/>
      <c r="DN416" s="35"/>
      <c r="DO416" s="35"/>
      <c r="DP416" s="35"/>
      <c r="EF416" s="35"/>
      <c r="EG416" s="35"/>
      <c r="EH416" s="35"/>
    </row>
    <row r="417" spans="3:138" x14ac:dyDescent="0.25">
      <c r="C417" s="37"/>
      <c r="D417" s="37"/>
      <c r="DN417" s="35"/>
      <c r="DO417" s="35"/>
      <c r="DP417" s="35"/>
      <c r="EF417" s="35"/>
      <c r="EG417" s="35"/>
      <c r="EH417" s="35"/>
    </row>
    <row r="418" spans="3:138" x14ac:dyDescent="0.25">
      <c r="C418" s="37"/>
      <c r="D418" s="37"/>
      <c r="DN418" s="35"/>
      <c r="DO418" s="35"/>
      <c r="DP418" s="35"/>
      <c r="EF418" s="35"/>
      <c r="EG418" s="35"/>
      <c r="EH418" s="35"/>
    </row>
    <row r="419" spans="3:138" x14ac:dyDescent="0.25">
      <c r="C419" s="37"/>
      <c r="D419" s="37"/>
      <c r="DN419" s="35"/>
      <c r="DO419" s="35"/>
      <c r="DP419" s="35"/>
      <c r="EF419" s="35"/>
      <c r="EG419" s="35"/>
      <c r="EH419" s="35"/>
    </row>
    <row r="420" spans="3:138" x14ac:dyDescent="0.25">
      <c r="C420" s="37"/>
      <c r="D420" s="37"/>
      <c r="DN420" s="35"/>
      <c r="DO420" s="35"/>
      <c r="DP420" s="35"/>
      <c r="EF420" s="35"/>
      <c r="EG420" s="35"/>
      <c r="EH420" s="35"/>
    </row>
    <row r="421" spans="3:138" x14ac:dyDescent="0.25">
      <c r="C421" s="37"/>
      <c r="D421" s="37"/>
      <c r="DN421" s="35"/>
      <c r="DO421" s="35"/>
      <c r="DP421" s="35"/>
      <c r="EF421" s="35"/>
      <c r="EG421" s="35"/>
      <c r="EH421" s="35"/>
    </row>
    <row r="422" spans="3:138" x14ac:dyDescent="0.25">
      <c r="C422" s="37"/>
      <c r="D422" s="37"/>
      <c r="DN422" s="35"/>
      <c r="DO422" s="35"/>
      <c r="DP422" s="35"/>
      <c r="EF422" s="35"/>
      <c r="EG422" s="35"/>
      <c r="EH422" s="35"/>
    </row>
    <row r="423" spans="3:138" x14ac:dyDescent="0.25">
      <c r="C423" s="37"/>
      <c r="D423" s="37"/>
      <c r="DN423" s="35"/>
      <c r="DO423" s="35"/>
      <c r="DP423" s="35"/>
      <c r="EF423" s="35"/>
      <c r="EG423" s="35"/>
      <c r="EH423" s="35"/>
    </row>
    <row r="424" spans="3:138" x14ac:dyDescent="0.25">
      <c r="C424" s="37"/>
      <c r="D424" s="37"/>
      <c r="DN424" s="35"/>
      <c r="DO424" s="35"/>
      <c r="DP424" s="35"/>
      <c r="EF424" s="35"/>
      <c r="EG424" s="35"/>
      <c r="EH424" s="35"/>
    </row>
    <row r="425" spans="3:138" x14ac:dyDescent="0.25">
      <c r="C425" s="37"/>
      <c r="D425" s="37"/>
      <c r="DN425" s="35"/>
      <c r="DO425" s="35"/>
      <c r="DP425" s="35"/>
      <c r="EF425" s="35"/>
      <c r="EG425" s="35"/>
      <c r="EH425" s="35"/>
    </row>
    <row r="426" spans="3:138" x14ac:dyDescent="0.25">
      <c r="C426" s="37"/>
      <c r="D426" s="37"/>
      <c r="DN426" s="35"/>
      <c r="DO426" s="35"/>
      <c r="DP426" s="35"/>
      <c r="EF426" s="35"/>
      <c r="EG426" s="35"/>
      <c r="EH426" s="35"/>
    </row>
    <row r="427" spans="3:138" x14ac:dyDescent="0.25">
      <c r="C427" s="37"/>
      <c r="D427" s="37"/>
      <c r="DN427" s="35"/>
      <c r="DO427" s="35"/>
      <c r="DP427" s="35"/>
      <c r="EF427" s="35"/>
      <c r="EG427" s="35"/>
      <c r="EH427" s="35"/>
    </row>
    <row r="428" spans="3:138" x14ac:dyDescent="0.25">
      <c r="C428" s="37"/>
      <c r="D428" s="37"/>
      <c r="DN428" s="35"/>
      <c r="DO428" s="35"/>
      <c r="DP428" s="35"/>
      <c r="EF428" s="35"/>
      <c r="EG428" s="35"/>
      <c r="EH428" s="35"/>
    </row>
    <row r="429" spans="3:138" x14ac:dyDescent="0.25">
      <c r="C429" s="37"/>
      <c r="D429" s="37"/>
      <c r="DN429" s="35"/>
      <c r="DO429" s="35"/>
      <c r="DP429" s="35"/>
      <c r="EF429" s="35"/>
      <c r="EG429" s="35"/>
      <c r="EH429" s="35"/>
    </row>
    <row r="430" spans="3:138" x14ac:dyDescent="0.25">
      <c r="C430" s="37"/>
      <c r="D430" s="37"/>
      <c r="DN430" s="35"/>
      <c r="DO430" s="35"/>
      <c r="DP430" s="35"/>
      <c r="EF430" s="35"/>
      <c r="EG430" s="35"/>
      <c r="EH430" s="35"/>
    </row>
    <row r="431" spans="3:138" x14ac:dyDescent="0.25">
      <c r="C431" s="37"/>
      <c r="D431" s="37"/>
      <c r="DN431" s="35"/>
      <c r="DO431" s="35"/>
      <c r="DP431" s="35"/>
      <c r="EF431" s="35"/>
      <c r="EG431" s="35"/>
      <c r="EH431" s="35"/>
    </row>
    <row r="432" spans="3:138" x14ac:dyDescent="0.25">
      <c r="C432" s="37"/>
      <c r="D432" s="37"/>
      <c r="DN432" s="35"/>
      <c r="DO432" s="35"/>
      <c r="DP432" s="35"/>
      <c r="EF432" s="35"/>
      <c r="EG432" s="35"/>
      <c r="EH432" s="35"/>
    </row>
    <row r="433" spans="3:138" x14ac:dyDescent="0.25">
      <c r="C433" s="37"/>
      <c r="D433" s="37"/>
      <c r="DN433" s="35"/>
      <c r="DO433" s="35"/>
      <c r="DP433" s="35"/>
      <c r="EF433" s="35"/>
      <c r="EG433" s="35"/>
      <c r="EH433" s="35"/>
    </row>
    <row r="434" spans="3:138" x14ac:dyDescent="0.25">
      <c r="C434" s="37"/>
      <c r="D434" s="37"/>
      <c r="DN434" s="35"/>
      <c r="DO434" s="35"/>
      <c r="DP434" s="35"/>
      <c r="EF434" s="35"/>
      <c r="EG434" s="35"/>
      <c r="EH434" s="35"/>
    </row>
    <row r="435" spans="3:138" x14ac:dyDescent="0.25">
      <c r="C435" s="37"/>
      <c r="D435" s="37"/>
      <c r="DN435" s="35"/>
      <c r="DO435" s="35"/>
      <c r="DP435" s="35"/>
      <c r="EF435" s="35"/>
      <c r="EG435" s="35"/>
      <c r="EH435" s="35"/>
    </row>
    <row r="436" spans="3:138" x14ac:dyDescent="0.25">
      <c r="C436" s="37"/>
      <c r="D436" s="37"/>
      <c r="DN436" s="35"/>
      <c r="DO436" s="35"/>
      <c r="DP436" s="35"/>
      <c r="EF436" s="35"/>
      <c r="EG436" s="35"/>
      <c r="EH436" s="35"/>
    </row>
    <row r="437" spans="3:138" x14ac:dyDescent="0.25">
      <c r="C437" s="37"/>
      <c r="D437" s="37"/>
      <c r="DN437" s="35"/>
      <c r="DO437" s="35"/>
      <c r="DP437" s="35"/>
      <c r="EF437" s="35"/>
      <c r="EG437" s="35"/>
      <c r="EH437" s="35"/>
    </row>
    <row r="438" spans="3:138" x14ac:dyDescent="0.25">
      <c r="C438" s="37"/>
      <c r="D438" s="37"/>
      <c r="DN438" s="35"/>
      <c r="DO438" s="35"/>
      <c r="DP438" s="35"/>
      <c r="EF438" s="35"/>
      <c r="EG438" s="35"/>
      <c r="EH438" s="35"/>
    </row>
    <row r="439" spans="3:138" x14ac:dyDescent="0.25">
      <c r="C439" s="37"/>
      <c r="D439" s="37"/>
      <c r="DN439" s="35"/>
      <c r="DO439" s="35"/>
      <c r="DP439" s="35"/>
      <c r="EF439" s="35"/>
      <c r="EG439" s="35"/>
      <c r="EH439" s="35"/>
    </row>
    <row r="440" spans="3:138" x14ac:dyDescent="0.25">
      <c r="C440" s="37"/>
      <c r="D440" s="37"/>
      <c r="DN440" s="35"/>
      <c r="DO440" s="35"/>
      <c r="DP440" s="35"/>
      <c r="EF440" s="35"/>
      <c r="EG440" s="35"/>
      <c r="EH440" s="35"/>
    </row>
    <row r="441" spans="3:138" x14ac:dyDescent="0.25">
      <c r="C441" s="37"/>
      <c r="D441" s="37"/>
      <c r="DN441" s="35"/>
      <c r="DO441" s="35"/>
      <c r="DP441" s="35"/>
      <c r="EF441" s="35"/>
      <c r="EG441" s="35"/>
      <c r="EH441" s="35"/>
    </row>
    <row r="442" spans="3:138" x14ac:dyDescent="0.25">
      <c r="C442" s="37"/>
      <c r="D442" s="37"/>
      <c r="DN442" s="35"/>
      <c r="DO442" s="35"/>
      <c r="DP442" s="35"/>
      <c r="EF442" s="35"/>
      <c r="EG442" s="35"/>
      <c r="EH442" s="35"/>
    </row>
    <row r="443" spans="3:138" x14ac:dyDescent="0.25">
      <c r="C443" s="37"/>
      <c r="D443" s="37"/>
      <c r="DN443" s="35"/>
      <c r="DO443" s="35"/>
      <c r="DP443" s="35"/>
      <c r="EF443" s="35"/>
      <c r="EG443" s="35"/>
      <c r="EH443" s="35"/>
    </row>
    <row r="444" spans="3:138" x14ac:dyDescent="0.25">
      <c r="C444" s="37"/>
      <c r="D444" s="37"/>
      <c r="DN444" s="35"/>
      <c r="DO444" s="35"/>
      <c r="DP444" s="35"/>
      <c r="EF444" s="35"/>
      <c r="EG444" s="35"/>
      <c r="EH444" s="35"/>
    </row>
    <row r="445" spans="3:138" x14ac:dyDescent="0.25">
      <c r="C445" s="37"/>
      <c r="D445" s="37"/>
      <c r="DN445" s="35"/>
      <c r="DO445" s="35"/>
      <c r="DP445" s="35"/>
      <c r="EF445" s="35"/>
      <c r="EG445" s="35"/>
      <c r="EH445" s="35"/>
    </row>
    <row r="446" spans="3:138" x14ac:dyDescent="0.25">
      <c r="C446" s="37"/>
      <c r="D446" s="37"/>
      <c r="DN446" s="35"/>
      <c r="DO446" s="35"/>
      <c r="DP446" s="35"/>
      <c r="EF446" s="35"/>
      <c r="EG446" s="35"/>
      <c r="EH446" s="35"/>
    </row>
    <row r="447" spans="3:138" x14ac:dyDescent="0.25">
      <c r="C447" s="37"/>
      <c r="D447" s="37"/>
      <c r="DN447" s="35"/>
      <c r="DO447" s="35"/>
      <c r="DP447" s="35"/>
      <c r="EF447" s="35"/>
      <c r="EG447" s="35"/>
      <c r="EH447" s="35"/>
    </row>
    <row r="448" spans="3:138" x14ac:dyDescent="0.25">
      <c r="C448" s="37"/>
      <c r="D448" s="37"/>
      <c r="DN448" s="35"/>
      <c r="DO448" s="35"/>
      <c r="DP448" s="35"/>
      <c r="EF448" s="35"/>
      <c r="EG448" s="35"/>
      <c r="EH448" s="35"/>
    </row>
    <row r="449" spans="3:138" x14ac:dyDescent="0.25">
      <c r="C449" s="37"/>
      <c r="D449" s="37"/>
      <c r="DN449" s="35"/>
      <c r="DO449" s="35"/>
      <c r="DP449" s="35"/>
      <c r="EF449" s="35"/>
      <c r="EG449" s="35"/>
      <c r="EH449" s="35"/>
    </row>
    <row r="450" spans="3:138" x14ac:dyDescent="0.25">
      <c r="C450" s="37"/>
      <c r="D450" s="37"/>
      <c r="DN450" s="35"/>
      <c r="DO450" s="35"/>
      <c r="DP450" s="35"/>
      <c r="EF450" s="35"/>
      <c r="EG450" s="35"/>
      <c r="EH450" s="35"/>
    </row>
    <row r="451" spans="3:138" x14ac:dyDescent="0.25">
      <c r="C451" s="37"/>
      <c r="D451" s="37"/>
      <c r="DN451" s="35"/>
      <c r="DO451" s="35"/>
      <c r="DP451" s="35"/>
      <c r="EF451" s="35"/>
      <c r="EG451" s="35"/>
      <c r="EH451" s="35"/>
    </row>
    <row r="452" spans="3:138" x14ac:dyDescent="0.25">
      <c r="C452" s="37"/>
      <c r="D452" s="37"/>
    </row>
    <row r="453" spans="3:138" x14ac:dyDescent="0.25">
      <c r="C453" s="37"/>
      <c r="D453" s="37"/>
      <c r="DN453" s="35"/>
      <c r="DO453" s="35"/>
      <c r="DP453" s="35"/>
      <c r="EF453" s="35"/>
      <c r="EG453" s="35"/>
      <c r="EH453" s="35"/>
    </row>
    <row r="454" spans="3:138" x14ac:dyDescent="0.25">
      <c r="C454" s="37"/>
      <c r="D454" s="37"/>
      <c r="DN454" s="35"/>
      <c r="DO454" s="35"/>
      <c r="DP454" s="35"/>
      <c r="EF454" s="35"/>
      <c r="EG454" s="35"/>
      <c r="EH454" s="35"/>
    </row>
    <row r="455" spans="3:138" x14ac:dyDescent="0.25">
      <c r="C455" s="37"/>
      <c r="D455" s="37"/>
    </row>
    <row r="456" spans="3:138" x14ac:dyDescent="0.25">
      <c r="C456" s="37"/>
      <c r="D456" s="37"/>
    </row>
    <row r="457" spans="3:138" x14ac:dyDescent="0.25">
      <c r="C457" s="37"/>
      <c r="D457" s="37"/>
    </row>
    <row r="458" spans="3:138" x14ac:dyDescent="0.25">
      <c r="C458" s="37"/>
      <c r="D458" s="37"/>
    </row>
    <row r="459" spans="3:138" x14ac:dyDescent="0.25">
      <c r="C459" s="37"/>
      <c r="D459" s="37"/>
    </row>
    <row r="460" spans="3:138" x14ac:dyDescent="0.25">
      <c r="C460" s="37"/>
      <c r="D460" s="37"/>
    </row>
    <row r="461" spans="3:138" x14ac:dyDescent="0.25">
      <c r="C461" s="37"/>
      <c r="D461" s="37"/>
    </row>
    <row r="462" spans="3:138" x14ac:dyDescent="0.25">
      <c r="C462" s="37"/>
      <c r="D462" s="37"/>
    </row>
    <row r="463" spans="3:138" x14ac:dyDescent="0.25">
      <c r="C463" s="37"/>
      <c r="D463" s="37"/>
    </row>
  </sheetData>
  <protectedRanges>
    <protectedRange sqref="AB14 AB12" name="Range4_1_1_1_2_1_1_1_1_1_1_1_1_1_1_1_1_1_2_1"/>
    <protectedRange sqref="AG14 AL14 AL12 AG12" name="Range4_2_1_1_2_1_1_1_1_1_1_1_1_1_1_1_1_1_2_1"/>
    <protectedRange sqref="AQ14 AQ12" name="Range4_3_1_1_2_1_1_1_1_1_1_1_1_1_1_1_1_1_2_1"/>
    <protectedRange sqref="AV14 AV12" name="Range4_4_1_1_2_1_1_1_1_1_1_1_1_1_1_1_1_1_2_1"/>
    <protectedRange sqref="V14 V12" name="Range4_2_1"/>
    <protectedRange sqref="AA12:AA14" name="Range4_1_1_1"/>
    <protectedRange sqref="BE12:BF14" name="Range4_7_2_1"/>
    <protectedRange sqref="CC12" name="Range5_1_1_1_1_1"/>
    <protectedRange sqref="CN11:CN14" name="Range5_4_2_1_1"/>
    <protectedRange sqref="CR12 CR14" name="Range5_6_2_1"/>
    <protectedRange sqref="CZ14 CZ12" name="Range5_9_3_1"/>
    <protectedRange sqref="DH12:DI12 DH14:DI14" name="Range5_12_2_1"/>
    <protectedRange sqref="DR12" name="Range6_4_1_1"/>
    <protectedRange sqref="DS14 DS12" name="Range6_1_2_1_1"/>
    <protectedRange sqref="BD14 BD12" name="Range4_7_1_2_1"/>
    <protectedRange sqref="CM14 CM11:CM12" name="Range5_4_1_1_1_1"/>
    <protectedRange sqref="CY12 CY14" name="Range5_9_1_2_1"/>
    <protectedRange sqref="DQ12 DQ14:DR14" name="Range6_2_2_1_1"/>
    <protectedRange sqref="AB13" name="Range4_1_1_1_2_1_1_1_1_1_1_1_1_1_1_1_1_1_1_1_1"/>
    <protectedRange sqref="AG13 AL13" name="Range4_2_1_1_2_1_1_1_1_1_1_1_1_1_1_1_1_1_1_1_1"/>
    <protectedRange sqref="AQ13" name="Range4_3_1_1_2_1_1_1_1_1_1_1_1_1_1_1_1_1_1_1_1"/>
    <protectedRange sqref="AV13" name="Range4_4_1_1_2_1_1_1_1_1_1_1_1_1_1_1_1_1_1_1_1"/>
    <protectedRange sqref="BL13" name="Range4_9_1_1_1"/>
    <protectedRange sqref="CR13" name="Range5_6_1_1_1"/>
    <protectedRange sqref="CZ13" name="Range5_9_2_1_1"/>
    <protectedRange sqref="DH13:DI13" name="Range5_12_1_1_1"/>
    <protectedRange sqref="DS13" name="Range6_1_1_1_1_1"/>
    <protectedRange sqref="BD13" name="Range4_7_1_1_1_1"/>
    <protectedRange sqref="CY13" name="Range5_9_1_1_1_1"/>
    <protectedRange sqref="DQ13:DR13" name="Range6_2_1_1_1_1"/>
    <protectedRange sqref="V13" name="Range4_5_1_2_1_1_1_1_1_1_1_1_1_1_1"/>
    <protectedRange sqref="AK13" name="Range4_2_1_1_2_1_1_1_1_1_1_1_1_1_1_1"/>
    <protectedRange sqref="AU13" name="Range4_4_1_1_2_1_1_1_1_1_1_1_1_1_1_1"/>
    <protectedRange sqref="CC13" name="Range5_1_1_1_1_1_1"/>
    <protectedRange sqref="CM13" name="Range5_4_1_1_1_1_1"/>
    <protectedRange sqref="CI13" name="Range5_3_1_1"/>
    <protectedRange sqref="CO13" name="Range5_5_1_1"/>
    <protectedRange sqref="AB11:AC11" name="Range4_1_1_1_2_1_1_1_1_1_1_1_1_1_1_1_1_1_2_1_1"/>
    <protectedRange sqref="AG11 AL11" name="Range4_2_1_1_2_1_1_1_1_1_1_1_1_1_1_1_1_1_2_1_1"/>
    <protectedRange sqref="AQ11" name="Range4_3_1_1_2_1_1_1_1_1_1_1_1_1_1_1_1_1_2_1_1"/>
    <protectedRange sqref="AV11" name="Range4_4_1_1_2_1_1_1_1_1_1_1_1_1_1_1_1_1_2_1_1"/>
    <protectedRange sqref="V11" name="Range4_2_1_1"/>
    <protectedRange sqref="AA11" name="Range4_1_1_1_1"/>
    <protectedRange sqref="BE11:BF11" name="Range4_7_2_1_1"/>
    <protectedRange sqref="BL11" name="Range4_9_2_1_1"/>
    <protectedRange sqref="CZ11" name="Range5_9_3_1_1"/>
    <protectedRange sqref="DH11:DI11" name="Range5_12_2_1_1"/>
    <protectedRange sqref="DS11" name="Range6_1_2_1"/>
    <protectedRange sqref="BD11" name="Range4_7_1_2_1_1"/>
    <protectedRange sqref="DQ11:DR11" name="Range6_2_2_1"/>
  </protectedRanges>
  <mergeCells count="135">
    <mergeCell ref="D2:Q2"/>
    <mergeCell ref="C3:R3"/>
    <mergeCell ref="P4:Q4"/>
    <mergeCell ref="A5:A9"/>
    <mergeCell ref="B5:B9"/>
    <mergeCell ref="C5:C9"/>
    <mergeCell ref="D5:D9"/>
    <mergeCell ref="E5:I7"/>
    <mergeCell ref="J5:N7"/>
    <mergeCell ref="O5:S5"/>
    <mergeCell ref="E8:E9"/>
    <mergeCell ref="F8:I8"/>
    <mergeCell ref="J8:J9"/>
    <mergeCell ref="K8:N8"/>
    <mergeCell ref="O8:O9"/>
    <mergeCell ref="P8:S8"/>
    <mergeCell ref="EF5:EH7"/>
    <mergeCell ref="O6:AZ6"/>
    <mergeCell ref="BA6:BO6"/>
    <mergeCell ref="BP6:BR7"/>
    <mergeCell ref="BS6:CI6"/>
    <mergeCell ref="CJ6:CR6"/>
    <mergeCell ref="CS6:DA6"/>
    <mergeCell ref="DB6:DD7"/>
    <mergeCell ref="T5:AM5"/>
    <mergeCell ref="AN5:BL5"/>
    <mergeCell ref="BS5:CQ5"/>
    <mergeCell ref="CS5:DJ5"/>
    <mergeCell ref="DK5:DM7"/>
    <mergeCell ref="DN5:EE5"/>
    <mergeCell ref="DE6:DG7"/>
    <mergeCell ref="DH6:DJ7"/>
    <mergeCell ref="DN6:DS6"/>
    <mergeCell ref="DT6:DV7"/>
    <mergeCell ref="BJ7:BL7"/>
    <mergeCell ref="BM7:BO7"/>
    <mergeCell ref="BS7:BW7"/>
    <mergeCell ref="BX7:BZ7"/>
    <mergeCell ref="DW6:EE6"/>
    <mergeCell ref="O7:S7"/>
    <mergeCell ref="T7:X7"/>
    <mergeCell ref="Y7:AC7"/>
    <mergeCell ref="AD7:AH7"/>
    <mergeCell ref="AI7:AM7"/>
    <mergeCell ref="AN7:AR7"/>
    <mergeCell ref="AS7:AW7"/>
    <mergeCell ref="AX7:AZ7"/>
    <mergeCell ref="BA7:BC7"/>
    <mergeCell ref="DZ7:EB7"/>
    <mergeCell ref="EC7:EE7"/>
    <mergeCell ref="T8:T9"/>
    <mergeCell ref="U8:X8"/>
    <mergeCell ref="CS7:CU7"/>
    <mergeCell ref="CV7:CX7"/>
    <mergeCell ref="CY7:DA7"/>
    <mergeCell ref="DN7:DP7"/>
    <mergeCell ref="DQ7:DS7"/>
    <mergeCell ref="DW7:DY7"/>
    <mergeCell ref="CA7:CC7"/>
    <mergeCell ref="CD7:CF7"/>
    <mergeCell ref="CG7:CI7"/>
    <mergeCell ref="CJ7:CL7"/>
    <mergeCell ref="CM7:CO7"/>
    <mergeCell ref="CP7:CR7"/>
    <mergeCell ref="BD7:BF7"/>
    <mergeCell ref="BG7:BI7"/>
    <mergeCell ref="AN8:AN9"/>
    <mergeCell ref="AO8:AR8"/>
    <mergeCell ref="AS8:AS9"/>
    <mergeCell ref="AT8:AW8"/>
    <mergeCell ref="AX8:AX9"/>
    <mergeCell ref="AY8:AZ8"/>
    <mergeCell ref="Y8:Y9"/>
    <mergeCell ref="Z8:AC8"/>
    <mergeCell ref="AD8:AD9"/>
    <mergeCell ref="AE8:AH8"/>
    <mergeCell ref="AI8:AI9"/>
    <mergeCell ref="AJ8:AM8"/>
    <mergeCell ref="BJ8:BJ9"/>
    <mergeCell ref="BK8:BL8"/>
    <mergeCell ref="BM8:BM9"/>
    <mergeCell ref="BN8:BO8"/>
    <mergeCell ref="BP8:BP9"/>
    <mergeCell ref="BQ8:BR8"/>
    <mergeCell ref="BA8:BA9"/>
    <mergeCell ref="BB8:BC8"/>
    <mergeCell ref="BD8:BD9"/>
    <mergeCell ref="BE8:BF8"/>
    <mergeCell ref="BG8:BG9"/>
    <mergeCell ref="BH8:BI8"/>
    <mergeCell ref="CD8:CD9"/>
    <mergeCell ref="CE8:CF8"/>
    <mergeCell ref="CG8:CG9"/>
    <mergeCell ref="CH8:CI8"/>
    <mergeCell ref="CJ8:CJ9"/>
    <mergeCell ref="CK8:CL8"/>
    <mergeCell ref="BS8:BS9"/>
    <mergeCell ref="BT8:BW8"/>
    <mergeCell ref="BX8:BX9"/>
    <mergeCell ref="BY8:BZ8"/>
    <mergeCell ref="CA8:CA9"/>
    <mergeCell ref="CB8:CC8"/>
    <mergeCell ref="CZ8:DA8"/>
    <mergeCell ref="DB8:DB9"/>
    <mergeCell ref="DC8:DD8"/>
    <mergeCell ref="CM8:CM9"/>
    <mergeCell ref="CN8:CO8"/>
    <mergeCell ref="CP8:CP9"/>
    <mergeCell ref="CQ8:CR8"/>
    <mergeCell ref="CS8:CS9"/>
    <mergeCell ref="CT8:CU8"/>
    <mergeCell ref="A15:B15"/>
    <mergeCell ref="EF8:EF9"/>
    <mergeCell ref="EG8:EH8"/>
    <mergeCell ref="DW8:DW9"/>
    <mergeCell ref="DX8:DY8"/>
    <mergeCell ref="DZ8:DZ9"/>
    <mergeCell ref="EA8:EB8"/>
    <mergeCell ref="EC8:EC9"/>
    <mergeCell ref="ED8:EE8"/>
    <mergeCell ref="DN8:DN9"/>
    <mergeCell ref="DO8:DP8"/>
    <mergeCell ref="DQ8:DQ9"/>
    <mergeCell ref="DR8:DS8"/>
    <mergeCell ref="DT8:DT9"/>
    <mergeCell ref="DU8:DV8"/>
    <mergeCell ref="DE8:DE9"/>
    <mergeCell ref="DF8:DG8"/>
    <mergeCell ref="DH8:DH9"/>
    <mergeCell ref="DI8:DJ8"/>
    <mergeCell ref="DK8:DK9"/>
    <mergeCell ref="DL8:DM8"/>
    <mergeCell ref="CV8:CV9"/>
    <mergeCell ref="CW8:CX8"/>
    <mergeCell ref="CY8:CY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</vt:lpstr>
      <vt:lpstr>'08'!Заголовки_для_печати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2023-09-05T07:20:40Z</dcterms:modified>
</cp:coreProperties>
</file>