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գործառն" sheetId="51" r:id="rId1"/>
    <sheet name="տնտեսագիտ" sheetId="52" r:id="rId2"/>
  </sheets>
  <definedNames>
    <definedName name="_xlnm.Print_Titles" localSheetId="0">գործառն!$A:$B</definedName>
    <definedName name="_xlnm.Print_Titles" localSheetId="1">տնտեսագիտ!$A:$B</definedName>
  </definedNames>
  <calcPr calcId="144525"/>
</workbook>
</file>

<file path=xl/calcChain.xml><?xml version="1.0" encoding="utf-8"?>
<calcChain xmlns="http://schemas.openxmlformats.org/spreadsheetml/2006/main">
  <c r="AG15" i="51" l="1"/>
  <c r="AH15" i="51"/>
  <c r="AI15" i="51"/>
  <c r="AJ15" i="51"/>
  <c r="BL16" i="52"/>
  <c r="BK16" i="52"/>
  <c r="BJ16" i="52"/>
  <c r="BI16" i="52"/>
  <c r="BH16" i="52"/>
  <c r="BG16" i="52"/>
  <c r="BF16" i="52"/>
  <c r="BE16" i="52"/>
  <c r="BD16" i="52"/>
  <c r="BC16" i="52"/>
  <c r="BB16" i="52"/>
  <c r="BA16" i="52"/>
  <c r="AZ16" i="52"/>
  <c r="AY16" i="52"/>
  <c r="AX16" i="52"/>
  <c r="AW16" i="52"/>
  <c r="AV16" i="52"/>
  <c r="AU16" i="52"/>
  <c r="AT16" i="52"/>
  <c r="AS16" i="52"/>
  <c r="AR16" i="52"/>
  <c r="AQ16" i="52"/>
  <c r="AP16" i="52"/>
  <c r="AO16" i="52"/>
  <c r="AN16" i="52"/>
  <c r="AM16" i="52"/>
  <c r="AL16" i="52"/>
  <c r="AK16" i="52"/>
  <c r="AJ16" i="52"/>
  <c r="AI16" i="52"/>
  <c r="AH16" i="52"/>
  <c r="AG16" i="52"/>
  <c r="AF16" i="52"/>
  <c r="AE16" i="52"/>
  <c r="AD16" i="52"/>
  <c r="AC16" i="52"/>
  <c r="AB16" i="52"/>
  <c r="AA16" i="52"/>
  <c r="Z16" i="52"/>
  <c r="Y16" i="52"/>
  <c r="X16" i="52"/>
  <c r="W16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5" i="52"/>
  <c r="G15" i="52"/>
  <c r="F15" i="52"/>
  <c r="E15" i="52"/>
  <c r="H14" i="52"/>
  <c r="G14" i="52"/>
  <c r="F14" i="52"/>
  <c r="E14" i="52"/>
  <c r="C14" i="52" s="1"/>
  <c r="H13" i="52"/>
  <c r="G13" i="52"/>
  <c r="F13" i="52"/>
  <c r="E13" i="52"/>
  <c r="C13" i="52"/>
  <c r="H12" i="52"/>
  <c r="G12" i="52"/>
  <c r="F12" i="52"/>
  <c r="F16" i="52" s="1"/>
  <c r="E12" i="52"/>
  <c r="C12" i="52" s="1"/>
  <c r="DT15" i="51"/>
  <c r="DS15" i="51"/>
  <c r="DR15" i="51"/>
  <c r="DQ15" i="51"/>
  <c r="DP15" i="51"/>
  <c r="DO15" i="51"/>
  <c r="DN15" i="51"/>
  <c r="DM15" i="51"/>
  <c r="DL15" i="51"/>
  <c r="DK15" i="51"/>
  <c r="DJ15" i="51"/>
  <c r="DI15" i="51"/>
  <c r="DH15" i="51"/>
  <c r="DG15" i="51"/>
  <c r="DF15" i="51"/>
  <c r="DE15" i="51"/>
  <c r="DD15" i="51"/>
  <c r="DC15" i="51"/>
  <c r="DB15" i="51"/>
  <c r="DA15" i="51"/>
  <c r="CZ15" i="51"/>
  <c r="CY15" i="51"/>
  <c r="CX15" i="51"/>
  <c r="CW15" i="51"/>
  <c r="CV15" i="51"/>
  <c r="CU15" i="51"/>
  <c r="CT15" i="51"/>
  <c r="CS15" i="51"/>
  <c r="CR15" i="51"/>
  <c r="CQ15" i="51"/>
  <c r="CP15" i="51"/>
  <c r="CO15" i="51"/>
  <c r="CN15" i="51"/>
  <c r="CM15" i="51"/>
  <c r="CL15" i="51"/>
  <c r="CK15" i="51"/>
  <c r="CJ15" i="51"/>
  <c r="CI15" i="51"/>
  <c r="CH15" i="51"/>
  <c r="CG15" i="51"/>
  <c r="CF15" i="51"/>
  <c r="CE15" i="51"/>
  <c r="CD15" i="51"/>
  <c r="CC15" i="51"/>
  <c r="CB15" i="51"/>
  <c r="CA15" i="51"/>
  <c r="BZ15" i="51"/>
  <c r="BY15" i="51"/>
  <c r="BX15" i="51"/>
  <c r="BW15" i="51"/>
  <c r="BV15" i="51"/>
  <c r="BU15" i="51"/>
  <c r="BT15" i="51"/>
  <c r="BS15" i="51"/>
  <c r="BR15" i="51"/>
  <c r="BQ15" i="51"/>
  <c r="BP15" i="51"/>
  <c r="BO15" i="51"/>
  <c r="BN15" i="51"/>
  <c r="BM15" i="51"/>
  <c r="BL15" i="51"/>
  <c r="BK15" i="51"/>
  <c r="BJ15" i="51"/>
  <c r="BI15" i="51"/>
  <c r="BH15" i="51"/>
  <c r="BG15" i="51"/>
  <c r="BF15" i="51"/>
  <c r="BE15" i="51"/>
  <c r="BD15" i="51"/>
  <c r="BC15" i="51"/>
  <c r="BB15" i="51"/>
  <c r="BA15" i="51"/>
  <c r="AZ15" i="51"/>
  <c r="AY15" i="51"/>
  <c r="AX15" i="51"/>
  <c r="AW15" i="51"/>
  <c r="AV15" i="51"/>
  <c r="AU15" i="51"/>
  <c r="AT15" i="51"/>
  <c r="AS15" i="51"/>
  <c r="AR15" i="51"/>
  <c r="AQ15" i="51"/>
  <c r="AP15" i="51"/>
  <c r="AO15" i="51"/>
  <c r="AN15" i="51"/>
  <c r="AM15" i="51"/>
  <c r="AL15" i="51"/>
  <c r="AK15" i="51"/>
  <c r="AF15" i="51"/>
  <c r="AE15" i="51"/>
  <c r="AD15" i="51"/>
  <c r="AC15" i="51"/>
  <c r="AB15" i="51"/>
  <c r="AA15" i="51"/>
  <c r="Z15" i="51"/>
  <c r="Y15" i="51"/>
  <c r="X15" i="51"/>
  <c r="W15" i="51"/>
  <c r="V15" i="51"/>
  <c r="U15" i="51"/>
  <c r="T15" i="51"/>
  <c r="S15" i="51"/>
  <c r="R15" i="51"/>
  <c r="Q15" i="51"/>
  <c r="P15" i="51"/>
  <c r="O15" i="51"/>
  <c r="N15" i="51"/>
  <c r="M15" i="51"/>
  <c r="L15" i="51"/>
  <c r="K15" i="51"/>
  <c r="J15" i="51"/>
  <c r="I15" i="51"/>
  <c r="H14" i="51"/>
  <c r="G14" i="51"/>
  <c r="F14" i="51"/>
  <c r="D14" i="51" s="1"/>
  <c r="E14" i="51"/>
  <c r="C14" i="51"/>
  <c r="H13" i="51"/>
  <c r="G13" i="51"/>
  <c r="F13" i="51"/>
  <c r="E13" i="51"/>
  <c r="C13" i="51" s="1"/>
  <c r="D13" i="51"/>
  <c r="H12" i="51"/>
  <c r="G12" i="51"/>
  <c r="F12" i="51"/>
  <c r="D12" i="51" s="1"/>
  <c r="E12" i="51"/>
  <c r="C12" i="51" s="1"/>
  <c r="H11" i="51"/>
  <c r="H15" i="51" s="1"/>
  <c r="G11" i="51"/>
  <c r="G15" i="51" s="1"/>
  <c r="F11" i="51"/>
  <c r="F15" i="51" s="1"/>
  <c r="E11" i="51"/>
  <c r="C11" i="51" s="1"/>
  <c r="D11" i="51"/>
  <c r="C10" i="51"/>
  <c r="D10" i="51" s="1"/>
  <c r="E10" i="51" s="1"/>
  <c r="F10" i="51" s="1"/>
  <c r="G10" i="51" s="1"/>
  <c r="H10" i="51" s="1"/>
  <c r="I10" i="51" s="1"/>
  <c r="J10" i="51" s="1"/>
  <c r="K10" i="51" s="1"/>
  <c r="L10" i="51" s="1"/>
  <c r="M10" i="51" s="1"/>
  <c r="N10" i="51" s="1"/>
  <c r="O10" i="51" s="1"/>
  <c r="P10" i="51" s="1"/>
  <c r="Q10" i="51" s="1"/>
  <c r="R10" i="51" s="1"/>
  <c r="S10" i="51" s="1"/>
  <c r="T10" i="51" s="1"/>
  <c r="U10" i="51" s="1"/>
  <c r="V10" i="51" s="1"/>
  <c r="W10" i="51" s="1"/>
  <c r="X10" i="51" s="1"/>
  <c r="Y10" i="51" s="1"/>
  <c r="Z10" i="51" s="1"/>
  <c r="AA10" i="51" s="1"/>
  <c r="AB10" i="51" s="1"/>
  <c r="AC10" i="51" s="1"/>
  <c r="AD10" i="51" s="1"/>
  <c r="AE10" i="51" s="1"/>
  <c r="AF10" i="51" s="1"/>
  <c r="AG10" i="51" s="1"/>
  <c r="AH10" i="51" s="1"/>
  <c r="AI10" i="51" s="1"/>
  <c r="AJ10" i="51" s="1"/>
  <c r="AK10" i="51" s="1"/>
  <c r="AL10" i="51" s="1"/>
  <c r="AM10" i="51" s="1"/>
  <c r="AN10" i="51" s="1"/>
  <c r="AO10" i="51" s="1"/>
  <c r="AP10" i="51" s="1"/>
  <c r="AQ10" i="51" s="1"/>
  <c r="AR10" i="51" s="1"/>
  <c r="AS10" i="51" s="1"/>
  <c r="AT10" i="51" s="1"/>
  <c r="AU10" i="51" s="1"/>
  <c r="AV10" i="51" s="1"/>
  <c r="AW10" i="51" s="1"/>
  <c r="AX10" i="51" s="1"/>
  <c r="AY10" i="51" s="1"/>
  <c r="AZ10" i="51" s="1"/>
  <c r="BA10" i="51" s="1"/>
  <c r="BB10" i="51" s="1"/>
  <c r="BC10" i="51" s="1"/>
  <c r="BD10" i="51" s="1"/>
  <c r="BE10" i="51" s="1"/>
  <c r="BF10" i="51" s="1"/>
  <c r="BG10" i="51" s="1"/>
  <c r="BH10" i="51" s="1"/>
  <c r="BI10" i="51" s="1"/>
  <c r="BJ10" i="51" s="1"/>
  <c r="BK10" i="51" s="1"/>
  <c r="BL10" i="51" s="1"/>
  <c r="BM10" i="51" s="1"/>
  <c r="BN10" i="51" s="1"/>
  <c r="BO10" i="51" s="1"/>
  <c r="BP10" i="51" s="1"/>
  <c r="BQ10" i="51" s="1"/>
  <c r="BR10" i="51" s="1"/>
  <c r="BS10" i="51" s="1"/>
  <c r="BT10" i="51" s="1"/>
  <c r="BU10" i="51" s="1"/>
  <c r="BV10" i="51" s="1"/>
  <c r="BW10" i="51" s="1"/>
  <c r="BX10" i="51" s="1"/>
  <c r="BY10" i="51" s="1"/>
  <c r="BZ10" i="51" s="1"/>
  <c r="CA10" i="51" s="1"/>
  <c r="CB10" i="51" s="1"/>
  <c r="CC10" i="51" s="1"/>
  <c r="CD10" i="51" s="1"/>
  <c r="CE10" i="51" s="1"/>
  <c r="CF10" i="51" s="1"/>
  <c r="CG10" i="51" s="1"/>
  <c r="CH10" i="51" s="1"/>
  <c r="CI10" i="51" s="1"/>
  <c r="CJ10" i="51" s="1"/>
  <c r="CK10" i="51" s="1"/>
  <c r="CL10" i="51" s="1"/>
  <c r="CM10" i="51" s="1"/>
  <c r="CN10" i="51" s="1"/>
  <c r="CO10" i="51" s="1"/>
  <c r="CP10" i="51" s="1"/>
  <c r="CQ10" i="51" s="1"/>
  <c r="CR10" i="51" s="1"/>
  <c r="CS10" i="51" s="1"/>
  <c r="CT10" i="51" s="1"/>
  <c r="CU10" i="51" s="1"/>
  <c r="CV10" i="51" s="1"/>
  <c r="CW10" i="51" s="1"/>
  <c r="CX10" i="51" s="1"/>
  <c r="CY10" i="51" s="1"/>
  <c r="CZ10" i="51" s="1"/>
  <c r="DA10" i="51" s="1"/>
  <c r="DB10" i="51" s="1"/>
  <c r="DC10" i="51" s="1"/>
  <c r="DD10" i="51" s="1"/>
  <c r="DE10" i="51" s="1"/>
  <c r="DF10" i="51" s="1"/>
  <c r="DG10" i="51" s="1"/>
  <c r="DH10" i="51" s="1"/>
  <c r="DI10" i="51" s="1"/>
  <c r="DJ10" i="51" s="1"/>
  <c r="DK10" i="51" s="1"/>
  <c r="DL10" i="51" s="1"/>
  <c r="DM10" i="51" s="1"/>
  <c r="DN10" i="51" s="1"/>
  <c r="DO10" i="51" s="1"/>
  <c r="DP10" i="51" s="1"/>
  <c r="DQ10" i="51" s="1"/>
  <c r="DR10" i="51" s="1"/>
  <c r="DS10" i="51" s="1"/>
  <c r="DT10" i="51" s="1"/>
  <c r="C15" i="52" l="1"/>
  <c r="D14" i="52"/>
  <c r="C15" i="51"/>
  <c r="D12" i="52"/>
  <c r="H16" i="52"/>
  <c r="D15" i="52"/>
  <c r="C16" i="52"/>
  <c r="G16" i="52"/>
  <c r="D13" i="52"/>
  <c r="E16" i="52"/>
  <c r="D15" i="51"/>
  <c r="E15" i="51"/>
  <c r="D16" i="52" l="1"/>
</calcChain>
</file>

<file path=xl/sharedStrings.xml><?xml version="1.0" encoding="utf-8"?>
<sst xmlns="http://schemas.openxmlformats.org/spreadsheetml/2006/main" count="345" uniqueCount="87">
  <si>
    <t>հազար դրամ</t>
  </si>
  <si>
    <t>Հ/Հ</t>
  </si>
  <si>
    <t>Իջևան</t>
  </si>
  <si>
    <t>Ընդամենը</t>
  </si>
  <si>
    <t>Դիլիջան</t>
  </si>
  <si>
    <t>Բերդ</t>
  </si>
  <si>
    <t>Նոյեմբերյան</t>
  </si>
  <si>
    <t>ՀՀ ՏԱՎՈՒՇԻ ՄԱՐԶԻ ՀԱՄԱՅՆՔՆԵՐԻ ԲՅՈՒՋԵՆԵՐԻ ԾԱԽՍԵՐԸ` ԸՍՏ ԲՅՈՒՋԵՏԱՅԻՆ ԾԱԽՍԵՐԻ  ԳՈՐԾԱՌԱԿԱՆ ԴԱՍԱԿԱՐԳՄԱՆ</t>
  </si>
  <si>
    <t>01.04.2022թ. դրությամբ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</si>
  <si>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</si>
  <si>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</si>
  <si>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</si>
  <si>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</si>
  <si>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</si>
  <si>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</si>
  <si>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</si>
  <si>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</si>
  <si>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</si>
  <si>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</si>
  <si>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</si>
  <si>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</si>
  <si>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</si>
  <si>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</si>
  <si>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</si>
  <si>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</si>
  <si>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</si>
  <si>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</si>
  <si>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</si>
  <si>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</si>
  <si>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>տող 2410
Ընդհանուր բնույթի տնտեսական առևտրային և աշխատանքի գծով հարաբերություններ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</si>
  <si>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</si>
  <si>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</si>
  <si>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9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</si>
  <si>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</si>
  <si>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</si>
  <si>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</si>
  <si>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</si>
  <si>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</si>
  <si>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</si>
  <si>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</si>
  <si>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</si>
  <si>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</si>
  <si>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</si>
  <si>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</si>
  <si>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>ԸՆԴԱՄԵՆԸ ԾԱԽՍԵՐ</t>
    </r>
    <r>
      <rPr>
        <b/>
        <sz val="8"/>
        <rFont val="GHEA Grapalat"/>
        <family val="3"/>
      </rPr>
      <t/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</si>
  <si>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</si>
  <si>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</si>
  <si>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</si>
  <si>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</si>
  <si>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</si>
  <si>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ՀՀ ՏԱՎՈՒՇԻ ՄԱՐԶԻ ՀԱՄԱՅՆՔՆԵՐԻ ԲՅՈՒՋԵՆԵՐԻ 2022Թ  ԾԱԽՍԵՐԸ`  ԸՍՏ  ԲՅՈՒՋԵՏԱՅԻՆ ԾԱԽՍԵՐԻ ՏՆՏԵՍԱԳԻՏԱԿԱՆ ԴԱՍԱԿԱՐԳՄԱՆ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</si>
  <si>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</si>
  <si>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</si>
  <si>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</si>
  <si>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</si>
  <si>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8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</si>
  <si>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բյուջ. տող 6100)
1.1ՀԻՄՆԱԿԱՆ ՄԻՋՈՑՆԵՐԻ ԻՐԱՑՈՒՄԻՑ ՄՈՒՏՔԵՐ 
</t>
    </r>
    <r>
      <rPr>
        <b/>
        <sz val="8"/>
        <rFont val="GHEA Grapalat"/>
        <family val="3"/>
      </rPr>
      <t xml:space="preserve">(բյուջ. տող 6110) </t>
    </r>
    <r>
      <rPr>
        <sz val="8"/>
        <rFont val="GHEA Grapalat"/>
        <family val="3"/>
      </rPr>
      <t xml:space="preserve">
1.2. ՊԱՇԱՐՆԵՐԻ ԻՐԱՑՈՒՄԻՑ ՄՈՒՏՔԵՐ 
</t>
    </r>
    <r>
      <rPr>
        <b/>
        <sz val="8"/>
        <rFont val="GHEA Grapalat"/>
        <family val="3"/>
      </rPr>
      <t xml:space="preserve">(բյուջ. տող 6200)
</t>
    </r>
    <r>
      <rPr>
        <sz val="8"/>
        <rFont val="GHEA Grapalat"/>
        <family val="3"/>
      </rPr>
      <t xml:space="preserve">1.3. ԲԱՐՁՐԱՐԺԵՔ ԱԿՏԻՎ-ՆԵՐԻ ԻՐԱՑՈՒՄԻՑ ՄՈՒՏՔԵՐ </t>
    </r>
    <r>
      <rPr>
        <b/>
        <sz val="8"/>
        <rFont val="GHEA Grapalat"/>
        <family val="3"/>
      </rPr>
      <t xml:space="preserve">
  (տող 6300)</t>
    </r>
    <r>
      <rPr>
        <sz val="8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</si>
  <si>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</si>
  <si>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</si>
  <si>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</si>
  <si>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t>բյուջետ. տող 4500
1.5. ԴՐԱՄԱՇՆՈՐՀՆԵՐ (տող4510+տող4520+տող4530+տող4540)</t>
  </si>
  <si>
    <t>որից` 
ՊԱՀՈՒՍՏԱՅԻՆ ՄԻՋՈՑՆԵՐ (տող4771)</t>
  </si>
  <si>
    <r>
      <t xml:space="preserve"> </t>
    </r>
    <r>
      <rPr>
        <b/>
        <sz val="8"/>
        <rFont val="GHEA Grapalat"/>
        <family val="3"/>
      </rPr>
      <t>(բյուջ. տող  5110)</t>
    </r>
    <r>
      <rPr>
        <sz val="8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</si>
  <si>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8"/>
        <rFont val="GHEA Grapalat"/>
        <family val="3"/>
      </rPr>
      <t xml:space="preserve"> (բյուջ. տող  5120+5130)</t>
    </r>
    <r>
      <rPr>
        <sz val="8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</si>
  <si>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</si>
  <si>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8"/>
        <rFont val="GHEA Grapalat"/>
        <family val="3"/>
      </rPr>
      <t xml:space="preserve">(տող 4110+ տող4120) </t>
    </r>
    <r>
      <rPr>
        <sz val="8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8"/>
        <rFont val="GHEA Grapalat"/>
        <family val="3"/>
      </rPr>
      <t>(տող4120)</t>
    </r>
  </si>
  <si>
    <t>տող4212
 Էներգետիկ  ծառայություններ</t>
  </si>
  <si>
    <r>
      <rPr>
        <b/>
        <sz val="8"/>
        <rFont val="GHEA Grapalat"/>
        <family val="3"/>
      </rPr>
      <t>տող4213</t>
    </r>
    <r>
      <rPr>
        <sz val="8"/>
        <rFont val="GHEA Grapalat"/>
        <family val="3"/>
      </rPr>
      <t xml:space="preserve">
Կոմունալ ծառայություններ</t>
    </r>
  </si>
  <si>
    <t>տող4214
Կապի ծառայություններ</t>
  </si>
  <si>
    <r>
      <rPr>
        <u/>
        <sz val="8"/>
        <rFont val="GHEA Grapalat"/>
        <family val="3"/>
      </rPr>
      <t xml:space="preserve">բյուջ տող. 4238 </t>
    </r>
    <r>
      <rPr>
        <sz val="8"/>
        <rFont val="GHEA Grapalat"/>
        <family val="3"/>
      </rPr>
      <t xml:space="preserve">
 Ընդհանուր բնույթի այլ ծառայություններ</t>
    </r>
  </si>
  <si>
    <r>
      <rPr>
        <b/>
        <sz val="8"/>
        <rFont val="GHEA Grapalat"/>
        <family val="3"/>
      </rPr>
      <t xml:space="preserve">բյուջ տող. 4250 </t>
    </r>
    <r>
      <rPr>
        <sz val="8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</si>
  <si>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8"/>
        <rFont val="GHEA Grapalat"/>
        <family val="3"/>
      </rPr>
      <t xml:space="preserve">բյուջ տող. 4260 </t>
    </r>
    <r>
      <rPr>
        <sz val="8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</si>
  <si>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8"/>
        <rFont val="GHEA Grapalat"/>
        <family val="3"/>
      </rPr>
      <t>բյուջետ. տող 4411</t>
    </r>
    <r>
      <rPr>
        <sz val="8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</si>
  <si>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8"/>
        <rFont val="GHEA Grapalat"/>
        <family val="3"/>
      </rPr>
      <t>բյուջետ. տող 4531</t>
    </r>
    <r>
      <rPr>
        <sz val="8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</si>
  <si>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</si>
  <si>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</si>
  <si>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</si>
  <si>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8"/>
        <rFont val="GHEA Grapalat"/>
        <family val="3"/>
      </rPr>
      <t xml:space="preserve">  (տող 6410)</t>
    </r>
    <r>
      <rPr>
        <sz val="8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</si>
  <si>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</si>
  <si>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rPr>
        <b/>
        <sz val="8"/>
        <rFont val="GHEA Grapalat"/>
        <family val="3"/>
      </rPr>
      <t>բյուջ տող 4000</t>
    </r>
    <r>
      <rPr>
        <sz val="8"/>
        <rFont val="GHEA Grapalat"/>
        <family val="3"/>
      </rPr>
      <t xml:space="preserve">
  ԸՆԴԱՄԵՆԸ    ԾԱԽՍԵՐ 
   (տող4050+տող5000+տող 6000)</t>
    </r>
  </si>
  <si>
    <r>
      <rPr>
        <b/>
        <sz val="8"/>
        <rFont val="GHEA Grapalat"/>
        <family val="3"/>
      </rPr>
      <t>բյուջ տող 4200</t>
    </r>
    <r>
      <rPr>
        <sz val="8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</si>
  <si>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r>
      <rPr>
        <b/>
        <sz val="8"/>
        <rFont val="GHEA Grapalat"/>
        <family val="3"/>
      </rPr>
      <t xml:space="preserve">բյուջ տող. 4300 </t>
    </r>
    <r>
      <rPr>
        <sz val="8"/>
        <rFont val="GHEA Grapalat"/>
        <family val="3"/>
      </rPr>
      <t xml:space="preserve">
1.3. ՏՈԿՈՍԱՎՃԱՐՆԵՐ (տող4310+տող 4320+տող4330)</t>
    </r>
  </si>
  <si>
    <r>
      <rPr>
        <b/>
        <sz val="8"/>
        <rFont val="GHEA Grapalat"/>
        <family val="3"/>
      </rPr>
      <t xml:space="preserve">բյուջետ. տող 4400
</t>
    </r>
    <r>
      <rPr>
        <sz val="8"/>
        <rFont val="GHEA Grapalat"/>
        <family val="3"/>
      </rPr>
      <t xml:space="preserve">
1.4. ՍՈՒԲՍԻԴԻԱՆԵՐ  (տող4410+տող4420)</t>
    </r>
  </si>
  <si>
    <r>
      <rPr>
        <b/>
        <sz val="8"/>
        <rFont val="GHEA Grapalat"/>
        <family val="3"/>
      </rPr>
      <t>բյուջետ. տող 4600</t>
    </r>
    <r>
      <rPr>
        <sz val="8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</si>
  <si>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8"/>
        <rFont val="GHEA Grapalat"/>
        <family val="3"/>
      </rPr>
      <t>բյուջետ. տող 4700</t>
    </r>
    <r>
      <rPr>
        <sz val="8"/>
        <rFont val="GHEA Grapalat"/>
        <family val="3"/>
      </rPr>
      <t xml:space="preserve">
1.7. ԱՅԼ ԾԱԽՍԵՐ (տող4710+տող4720+տող4730+տող4740+տող4750+տող4760+տող4770)</t>
    </r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</si>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</sst>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sz val="12"/>
      <name val="Times Armenian"/>
      <family val="1"/>
    </font>
    <font>
      <b/>
      <sz val="11"/>
      <name val="GHEA Grapalat"/>
      <family val="3"/>
    </font>
    <font>
      <sz val="12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u/>
      <sz val="10"/>
      <name val="Arial Armenian"/>
      <family val="2"/>
    </font>
    <font>
      <b/>
      <u/>
      <sz val="9"/>
      <name val="GHEA Grapalat"/>
      <family val="3"/>
    </font>
    <font>
      <sz val="9"/>
      <color rgb="FFFF0000"/>
      <name val="GHEA Grapalat"/>
      <family val="3"/>
    </font>
    <font>
      <u/>
      <sz val="8"/>
      <name val="GHEA Grapalat"/>
      <family val="3"/>
    </font>
    <font>
      <i/>
      <sz val="8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163">
    <xf numFmtId="0" fontId="0" fillId="0" borderId="0" xfId="0"/>
    <xf numFmtId="0" fontId="8" fillId="0" borderId="0" xfId="0" applyFont="1" applyProtection="1">
      <protection locked="0"/>
    </xf>
    <xf numFmtId="0" fontId="6" fillId="0" borderId="8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165" fontId="12" fillId="0" borderId="0" xfId="0" applyNumberFormat="1" applyFont="1" applyProtection="1"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8" fillId="7" borderId="3" xfId="0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8" fillId="6" borderId="5" xfId="0" applyFont="1" applyFill="1" applyBorder="1" applyAlignment="1" applyProtection="1">
      <alignment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4" fontId="2" fillId="8" borderId="8" xfId="0" applyNumberFormat="1" applyFont="1" applyFill="1" applyBorder="1" applyAlignment="1" applyProtection="1">
      <alignment horizontal="center" vertical="center" wrapText="1"/>
    </xf>
    <xf numFmtId="0" fontId="2" fillId="9" borderId="8" xfId="0" applyFont="1" applyFill="1" applyBorder="1" applyAlignment="1" applyProtection="1">
      <alignment horizontal="center" vertical="center" wrapText="1"/>
    </xf>
    <xf numFmtId="4" fontId="6" fillId="8" borderId="8" xfId="0" applyNumberFormat="1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8" fillId="3" borderId="8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left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8" xfId="0" applyNumberFormat="1" applyFont="1" applyFill="1" applyBorder="1" applyAlignment="1">
      <alignment horizontal="left" vertical="center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6" fillId="0" borderId="0" xfId="0" applyNumberFormat="1" applyFont="1" applyAlignment="1" applyProtection="1">
      <alignment horizontal="right" vertical="center"/>
      <protection locked="0"/>
    </xf>
    <xf numFmtId="4" fontId="8" fillId="0" borderId="0" xfId="0" applyNumberFormat="1" applyFont="1" applyAlignment="1" applyProtection="1">
      <alignment horizontal="right" vertical="center"/>
      <protection locked="0"/>
    </xf>
    <xf numFmtId="4" fontId="12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/>
    <xf numFmtId="0" fontId="6" fillId="11" borderId="8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17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1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/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6" fillId="0" borderId="0" xfId="0" applyFont="1" applyFill="1"/>
    <xf numFmtId="165" fontId="6" fillId="0" borderId="0" xfId="0" applyNumberFormat="1" applyFont="1" applyFill="1"/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vertical="center" wrapText="1"/>
    </xf>
    <xf numFmtId="164" fontId="6" fillId="0" borderId="8" xfId="0" applyNumberFormat="1" applyFont="1" applyFill="1" applyBorder="1" applyAlignment="1" applyProtection="1">
      <alignment vertical="center" wrapText="1"/>
    </xf>
    <xf numFmtId="164" fontId="6" fillId="10" borderId="8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right"/>
      <protection locked="0"/>
    </xf>
    <xf numFmtId="3" fontId="6" fillId="0" borderId="8" xfId="0" applyNumberFormat="1" applyFont="1" applyBorder="1" applyAlignment="1" applyProtection="1">
      <alignment horizontal="center"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8" fillId="4" borderId="4" xfId="0" applyNumberFormat="1" applyFont="1" applyFill="1" applyBorder="1" applyAlignment="1" applyProtection="1">
      <alignment horizontal="center" vertical="center" wrapText="1"/>
    </xf>
    <xf numFmtId="0" fontId="8" fillId="4" borderId="11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8" fillId="5" borderId="3" xfId="0" applyFont="1" applyFill="1" applyBorder="1" applyAlignment="1" applyProtection="1">
      <alignment horizontal="left" vertical="center" wrapText="1"/>
    </xf>
    <xf numFmtId="0" fontId="8" fillId="5" borderId="4" xfId="0" applyFont="1" applyFill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left" vertical="center" wrapText="1"/>
    </xf>
    <xf numFmtId="0" fontId="8" fillId="6" borderId="10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6" borderId="8" xfId="0" applyNumberFormat="1" applyFont="1" applyFill="1" applyBorder="1" applyAlignment="1" applyProtection="1">
      <alignment horizontal="center" vertical="center" wrapText="1"/>
    </xf>
    <xf numFmtId="0" fontId="6" fillId="6" borderId="9" xfId="0" applyNumberFormat="1" applyFont="1" applyFill="1" applyBorder="1" applyAlignment="1" applyProtection="1">
      <alignment horizontal="center" vertical="center" wrapText="1"/>
    </xf>
    <xf numFmtId="0" fontId="6" fillId="6" borderId="10" xfId="0" applyNumberFormat="1" applyFont="1" applyFill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4" fontId="6" fillId="6" borderId="5" xfId="0" applyNumberFormat="1" applyFont="1" applyFill="1" applyBorder="1" applyAlignment="1" applyProtection="1">
      <alignment horizontal="center" vertical="center" wrapText="1"/>
    </xf>
    <xf numFmtId="4" fontId="6" fillId="3" borderId="9" xfId="0" applyNumberFormat="1" applyFont="1" applyFill="1" applyBorder="1" applyAlignment="1" applyProtection="1">
      <alignment horizontal="center" vertical="center" wrapText="1"/>
    </xf>
    <xf numFmtId="4" fontId="6" fillId="3" borderId="5" xfId="0" applyNumberFormat="1" applyFont="1" applyFill="1" applyBorder="1" applyAlignment="1" applyProtection="1">
      <alignment horizontal="center" vertical="center" wrapText="1"/>
    </xf>
    <xf numFmtId="4" fontId="6" fillId="3" borderId="10" xfId="0" applyNumberFormat="1" applyFont="1" applyFill="1" applyBorder="1" applyAlignment="1" applyProtection="1">
      <alignment horizontal="center" vertical="center" wrapText="1"/>
    </xf>
    <xf numFmtId="4" fontId="6" fillId="12" borderId="9" xfId="0" applyNumberFormat="1" applyFont="1" applyFill="1" applyBorder="1" applyAlignment="1" applyProtection="1">
      <alignment horizontal="center" vertical="center" wrapText="1"/>
    </xf>
    <xf numFmtId="4" fontId="6" fillId="12" borderId="5" xfId="0" applyNumberFormat="1" applyFont="1" applyFill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 wrapText="1"/>
    </xf>
    <xf numFmtId="4" fontId="6" fillId="0" borderId="11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11" borderId="8" xfId="0" applyFont="1" applyFill="1" applyBorder="1" applyAlignment="1" applyProtection="1">
      <alignment horizontal="center" vertical="center" wrapText="1"/>
    </xf>
    <xf numFmtId="0" fontId="6" fillId="6" borderId="2" xfId="0" applyNumberFormat="1" applyFont="1" applyFill="1" applyBorder="1" applyAlignment="1" applyProtection="1">
      <alignment horizontal="center"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6" fillId="6" borderId="6" xfId="0" applyNumberFormat="1" applyFont="1" applyFill="1" applyBorder="1" applyAlignment="1" applyProtection="1">
      <alignment horizontal="center" vertical="center" wrapText="1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0" fontId="6" fillId="6" borderId="7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5" borderId="8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T138"/>
  <sheetViews>
    <sheetView tabSelected="1" workbookViewId="0">
      <selection activeCell="C5" sqref="C5:H7"/>
    </sheetView>
  </sheetViews>
  <sheetFormatPr defaultColWidth="11.140625" defaultRowHeight="17.25" x14ac:dyDescent="0.3"/>
  <cols>
    <col min="1" max="1" width="2.42578125" style="9" customWidth="1"/>
    <col min="2" max="2" width="9.28515625" style="9" customWidth="1"/>
    <col min="3" max="3" width="10.85546875" style="9" customWidth="1"/>
    <col min="4" max="4" width="10.42578125" style="9" customWidth="1"/>
    <col min="5" max="5" width="11" style="9" customWidth="1"/>
    <col min="6" max="6" width="10.42578125" style="9" customWidth="1"/>
    <col min="7" max="7" width="10" style="9" customWidth="1"/>
    <col min="8" max="8" width="8.85546875" style="9" customWidth="1"/>
    <col min="9" max="9" width="11.85546875" style="9" customWidth="1"/>
    <col min="10" max="11" width="9.28515625" style="9" customWidth="1"/>
    <col min="12" max="12" width="7.7109375" style="9" customWidth="1"/>
    <col min="13" max="13" width="9.7109375" style="9" customWidth="1"/>
    <col min="14" max="14" width="8.42578125" style="9" customWidth="1"/>
    <col min="15" max="15" width="9.140625" style="9" customWidth="1"/>
    <col min="16" max="16" width="8.28515625" style="9" customWidth="1"/>
    <col min="17" max="17" width="8.42578125" style="9" customWidth="1"/>
    <col min="18" max="18" width="8.140625" style="9" customWidth="1"/>
    <col min="19" max="19" width="8.5703125" style="9" customWidth="1"/>
    <col min="20" max="20" width="7.7109375" style="9" customWidth="1"/>
    <col min="21" max="21" width="8.28515625" style="9" customWidth="1"/>
    <col min="22" max="24" width="3.42578125" style="9" customWidth="1"/>
    <col min="25" max="26" width="7.140625" style="9" hidden="1" customWidth="1"/>
    <col min="27" max="27" width="7" style="9" hidden="1" customWidth="1"/>
    <col min="28" max="28" width="6.140625" style="9" hidden="1" customWidth="1"/>
    <col min="29" max="29" width="8.7109375" style="9" customWidth="1"/>
    <col min="30" max="30" width="8.85546875" style="9" customWidth="1"/>
    <col min="31" max="31" width="9" style="9" customWidth="1"/>
    <col min="32" max="32" width="9.42578125" style="9" customWidth="1"/>
    <col min="33" max="33" width="3.42578125" style="9" customWidth="1"/>
    <col min="34" max="34" width="3.140625" style="9" customWidth="1"/>
    <col min="35" max="35" width="3.5703125" style="9" customWidth="1"/>
    <col min="36" max="36" width="3.42578125" style="9" customWidth="1"/>
    <col min="37" max="37" width="7.5703125" style="9" customWidth="1"/>
    <col min="38" max="38" width="7.28515625" style="9" customWidth="1"/>
    <col min="39" max="39" width="10.140625" style="9" customWidth="1"/>
    <col min="40" max="40" width="7.7109375" style="9" customWidth="1"/>
    <col min="41" max="41" width="5.85546875" style="9" customWidth="1"/>
    <col min="42" max="42" width="6.140625" style="9" customWidth="1"/>
    <col min="43" max="43" width="5.5703125" style="9" customWidth="1"/>
    <col min="44" max="44" width="4.5703125" style="9" customWidth="1"/>
    <col min="45" max="45" width="8.5703125" style="9" customWidth="1"/>
    <col min="46" max="46" width="9.140625" style="9" customWidth="1"/>
    <col min="47" max="47" width="10" style="9" customWidth="1"/>
    <col min="48" max="48" width="11" style="9" customWidth="1"/>
    <col min="49" max="49" width="6.28515625" style="9" customWidth="1"/>
    <col min="50" max="50" width="5.140625" style="9" customWidth="1"/>
    <col min="51" max="51" width="10.42578125" style="9" customWidth="1"/>
    <col min="52" max="54" width="9.42578125" style="9" customWidth="1"/>
    <col min="55" max="55" width="8" style="9" customWidth="1"/>
    <col min="56" max="56" width="5.7109375" style="9" customWidth="1"/>
    <col min="57" max="58" width="9.5703125" style="9" customWidth="1"/>
    <col min="59" max="59" width="8.85546875" style="9" customWidth="1"/>
    <col min="60" max="60" width="5.85546875" style="9" customWidth="1"/>
    <col min="61" max="61" width="7.140625" style="9" customWidth="1"/>
    <col min="62" max="62" width="8" style="9" customWidth="1"/>
    <col min="63" max="64" width="4.85546875" style="9" customWidth="1"/>
    <col min="65" max="66" width="9.42578125" style="9" customWidth="1"/>
    <col min="67" max="68" width="9.5703125" style="9" customWidth="1"/>
    <col min="69" max="69" width="5.28515625" style="9" customWidth="1"/>
    <col min="70" max="70" width="3.7109375" style="9" customWidth="1"/>
    <col min="71" max="71" width="8.42578125" style="9" customWidth="1"/>
    <col min="72" max="72" width="6.42578125" style="9" hidden="1" customWidth="1"/>
    <col min="73" max="73" width="6.85546875" style="9" hidden="1" customWidth="1"/>
    <col min="74" max="74" width="7.42578125" style="9" hidden="1" customWidth="1"/>
    <col min="75" max="75" width="8.28515625" style="9" hidden="1" customWidth="1"/>
    <col min="76" max="76" width="8.7109375" style="9" hidden="1" customWidth="1"/>
    <col min="77" max="77" width="8.85546875" style="9" customWidth="1"/>
    <col min="78" max="78" width="8.5703125" style="9" customWidth="1"/>
    <col min="79" max="79" width="9.7109375" style="9" customWidth="1"/>
    <col min="80" max="80" width="6.42578125" style="9" customWidth="1"/>
    <col min="81" max="81" width="9.85546875" style="9" customWidth="1"/>
    <col min="82" max="82" width="10.140625" style="9" customWidth="1"/>
    <col min="83" max="83" width="11.28515625" style="9" customWidth="1"/>
    <col min="84" max="84" width="10.5703125" style="9" customWidth="1"/>
    <col min="85" max="85" width="9.7109375" style="9" customWidth="1"/>
    <col min="86" max="86" width="8" style="9" customWidth="1"/>
    <col min="87" max="87" width="8.7109375" style="9" customWidth="1"/>
    <col min="88" max="88" width="5.140625" style="9" customWidth="1"/>
    <col min="89" max="90" width="7.28515625" style="9" hidden="1" customWidth="1"/>
    <col min="91" max="92" width="4" style="9" hidden="1" customWidth="1"/>
    <col min="93" max="93" width="8.85546875" style="9" customWidth="1"/>
    <col min="94" max="94" width="9.7109375" style="9" customWidth="1"/>
    <col min="95" max="96" width="8.85546875" style="9" customWidth="1"/>
    <col min="97" max="97" width="9" style="9" customWidth="1"/>
    <col min="98" max="98" width="8.85546875" style="9" customWidth="1"/>
    <col min="99" max="99" width="9.42578125" style="9" customWidth="1"/>
    <col min="100" max="100" width="8.28515625" style="9" customWidth="1"/>
    <col min="101" max="103" width="9.85546875" style="9" customWidth="1"/>
    <col min="104" max="104" width="8.28515625" style="9" customWidth="1"/>
    <col min="105" max="105" width="10.5703125" style="9" customWidth="1"/>
    <col min="106" max="106" width="9.7109375" style="9" customWidth="1"/>
    <col min="107" max="107" width="9.85546875" style="9" customWidth="1"/>
    <col min="108" max="108" width="8.5703125" style="9" customWidth="1"/>
    <col min="109" max="109" width="9.5703125" style="9" customWidth="1"/>
    <col min="110" max="111" width="9.85546875" style="9" customWidth="1"/>
    <col min="112" max="112" width="6" style="9" customWidth="1"/>
    <col min="113" max="114" width="11.140625" style="9"/>
    <col min="115" max="116" width="5.42578125" style="9" customWidth="1"/>
    <col min="117" max="117" width="11.140625" style="9"/>
    <col min="118" max="118" width="5.7109375" style="9" customWidth="1"/>
    <col min="119" max="119" width="11.140625" style="9"/>
    <col min="120" max="124" width="4.7109375" style="9" customWidth="1"/>
    <col min="125" max="125" width="1.28515625" style="9" customWidth="1"/>
    <col min="126" max="16384" width="11.140625" style="9"/>
  </cols>
  <sheetData>
    <row r="2" spans="1:124" s="7" customFormat="1" ht="16.5" x14ac:dyDescent="0.25">
      <c r="A2" s="3"/>
      <c r="B2" s="98" t="s">
        <v>7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3"/>
      <c r="P2" s="4"/>
      <c r="Q2" s="4"/>
      <c r="R2" s="4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5"/>
      <c r="DI2" s="5"/>
      <c r="DJ2" s="5"/>
      <c r="DK2" s="5"/>
      <c r="DL2" s="5"/>
      <c r="DM2" s="5"/>
      <c r="DN2" s="5"/>
      <c r="DO2" s="5"/>
      <c r="DP2" s="5"/>
      <c r="DQ2" s="6"/>
    </row>
    <row r="3" spans="1:124" s="7" customFormat="1" ht="16.5" x14ac:dyDescent="0.25">
      <c r="A3" s="3"/>
      <c r="B3" s="8"/>
      <c r="C3" s="8"/>
      <c r="D3" s="8"/>
      <c r="E3" s="98" t="s">
        <v>8</v>
      </c>
      <c r="F3" s="98"/>
      <c r="G3" s="98"/>
      <c r="H3" s="98"/>
      <c r="I3" s="98"/>
      <c r="J3" s="98"/>
      <c r="K3" s="98"/>
      <c r="L3" s="8"/>
      <c r="M3" s="8"/>
      <c r="N3" s="8"/>
      <c r="O3" s="3"/>
      <c r="P3" s="4"/>
      <c r="Q3" s="4"/>
      <c r="R3" s="4"/>
      <c r="S3" s="4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5"/>
      <c r="DI3" s="5"/>
      <c r="DJ3" s="5"/>
      <c r="DK3" s="5"/>
      <c r="DL3" s="5"/>
      <c r="DM3" s="5"/>
      <c r="DN3" s="5"/>
      <c r="DO3" s="5"/>
      <c r="DP3" s="5"/>
      <c r="DQ3" s="6"/>
    </row>
    <row r="4" spans="1:124" x14ac:dyDescent="0.3"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O4" s="12" t="s">
        <v>0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99"/>
      <c r="AB4" s="99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3"/>
      <c r="DF4" s="13"/>
      <c r="DG4" s="13"/>
      <c r="DH4" s="13"/>
    </row>
    <row r="5" spans="1:124" s="14" customFormat="1" ht="22.5" customHeight="1" x14ac:dyDescent="0.25">
      <c r="A5" s="100" t="s">
        <v>1</v>
      </c>
      <c r="B5" s="101" t="s">
        <v>9</v>
      </c>
      <c r="C5" s="92" t="s">
        <v>10</v>
      </c>
      <c r="D5" s="93"/>
      <c r="E5" s="93"/>
      <c r="F5" s="93"/>
      <c r="G5" s="93"/>
      <c r="H5" s="94"/>
      <c r="I5" s="105" t="s">
        <v>11</v>
      </c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7"/>
    </row>
    <row r="6" spans="1:124" s="14" customFormat="1" ht="38.25" customHeight="1" x14ac:dyDescent="0.25">
      <c r="A6" s="100"/>
      <c r="B6" s="101"/>
      <c r="C6" s="102"/>
      <c r="D6" s="103"/>
      <c r="E6" s="103"/>
      <c r="F6" s="103"/>
      <c r="G6" s="103"/>
      <c r="H6" s="104"/>
      <c r="I6" s="92" t="s">
        <v>12</v>
      </c>
      <c r="J6" s="93"/>
      <c r="K6" s="93"/>
      <c r="L6" s="93"/>
      <c r="M6" s="108" t="s">
        <v>13</v>
      </c>
      <c r="N6" s="109"/>
      <c r="O6" s="109"/>
      <c r="P6" s="109"/>
      <c r="Q6" s="109"/>
      <c r="R6" s="109"/>
      <c r="S6" s="109"/>
      <c r="T6" s="110"/>
      <c r="U6" s="92" t="s">
        <v>14</v>
      </c>
      <c r="V6" s="93"/>
      <c r="W6" s="93"/>
      <c r="X6" s="94"/>
      <c r="Y6" s="92" t="s">
        <v>15</v>
      </c>
      <c r="Z6" s="93"/>
      <c r="AA6" s="93"/>
      <c r="AB6" s="94"/>
      <c r="AC6" s="92" t="s">
        <v>16</v>
      </c>
      <c r="AD6" s="93"/>
      <c r="AE6" s="93"/>
      <c r="AF6" s="94"/>
      <c r="AG6" s="112" t="s">
        <v>11</v>
      </c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4"/>
      <c r="BA6" s="92" t="s">
        <v>17</v>
      </c>
      <c r="BB6" s="93"/>
      <c r="BC6" s="93"/>
      <c r="BD6" s="94"/>
      <c r="BE6" s="15" t="s">
        <v>18</v>
      </c>
      <c r="BF6" s="15"/>
      <c r="BG6" s="15"/>
      <c r="BH6" s="15"/>
      <c r="BI6" s="15"/>
      <c r="BJ6" s="15"/>
      <c r="BK6" s="15"/>
      <c r="BL6" s="15"/>
      <c r="BM6" s="92" t="s">
        <v>19</v>
      </c>
      <c r="BN6" s="93"/>
      <c r="BO6" s="93"/>
      <c r="BP6" s="94"/>
      <c r="BQ6" s="16" t="s">
        <v>20</v>
      </c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15"/>
      <c r="CF6" s="115"/>
      <c r="CG6" s="115"/>
      <c r="CH6" s="115"/>
      <c r="CI6" s="115"/>
      <c r="CJ6" s="116"/>
      <c r="CK6" s="92" t="s">
        <v>21</v>
      </c>
      <c r="CL6" s="93"/>
      <c r="CM6" s="93"/>
      <c r="CN6" s="94"/>
      <c r="CO6" s="92" t="s">
        <v>22</v>
      </c>
      <c r="CP6" s="93"/>
      <c r="CQ6" s="93"/>
      <c r="CR6" s="94"/>
      <c r="CS6" s="18" t="s">
        <v>20</v>
      </c>
      <c r="CT6" s="18"/>
      <c r="CU6" s="18"/>
      <c r="CV6" s="18"/>
      <c r="CW6" s="18"/>
      <c r="CX6" s="18"/>
      <c r="CY6" s="18"/>
      <c r="CZ6" s="18"/>
      <c r="DA6" s="92" t="s">
        <v>23</v>
      </c>
      <c r="DB6" s="93"/>
      <c r="DC6" s="93"/>
      <c r="DD6" s="94"/>
      <c r="DE6" s="19" t="s">
        <v>20</v>
      </c>
      <c r="DF6" s="19"/>
      <c r="DG6" s="19"/>
      <c r="DH6" s="19"/>
      <c r="DI6" s="92" t="s">
        <v>24</v>
      </c>
      <c r="DJ6" s="93"/>
      <c r="DK6" s="93"/>
      <c r="DL6" s="94"/>
      <c r="DM6" s="92" t="s">
        <v>25</v>
      </c>
      <c r="DN6" s="93"/>
      <c r="DO6" s="93"/>
      <c r="DP6" s="93"/>
      <c r="DQ6" s="93"/>
      <c r="DR6" s="94"/>
      <c r="DS6" s="101" t="s">
        <v>26</v>
      </c>
      <c r="DT6" s="101"/>
    </row>
    <row r="7" spans="1:124" s="20" customFormat="1" ht="68.25" customHeight="1" x14ac:dyDescent="0.25">
      <c r="A7" s="100"/>
      <c r="B7" s="101"/>
      <c r="C7" s="95"/>
      <c r="D7" s="96"/>
      <c r="E7" s="96"/>
      <c r="F7" s="96"/>
      <c r="G7" s="96"/>
      <c r="H7" s="97"/>
      <c r="I7" s="102"/>
      <c r="J7" s="103"/>
      <c r="K7" s="103"/>
      <c r="L7" s="103"/>
      <c r="M7" s="86" t="s">
        <v>27</v>
      </c>
      <c r="N7" s="87"/>
      <c r="O7" s="87"/>
      <c r="P7" s="87"/>
      <c r="Q7" s="86" t="s">
        <v>28</v>
      </c>
      <c r="R7" s="87"/>
      <c r="S7" s="87"/>
      <c r="T7" s="87"/>
      <c r="U7" s="95"/>
      <c r="V7" s="96"/>
      <c r="W7" s="96"/>
      <c r="X7" s="97"/>
      <c r="Y7" s="95"/>
      <c r="Z7" s="96"/>
      <c r="AA7" s="96"/>
      <c r="AB7" s="97"/>
      <c r="AC7" s="95"/>
      <c r="AD7" s="96"/>
      <c r="AE7" s="96"/>
      <c r="AF7" s="97"/>
      <c r="AG7" s="89" t="s">
        <v>29</v>
      </c>
      <c r="AH7" s="90"/>
      <c r="AI7" s="90"/>
      <c r="AJ7" s="91"/>
      <c r="AK7" s="86" t="s">
        <v>30</v>
      </c>
      <c r="AL7" s="87"/>
      <c r="AM7" s="87"/>
      <c r="AN7" s="87"/>
      <c r="AO7" s="86" t="s">
        <v>31</v>
      </c>
      <c r="AP7" s="87"/>
      <c r="AQ7" s="87"/>
      <c r="AR7" s="87"/>
      <c r="AS7" s="86" t="s">
        <v>32</v>
      </c>
      <c r="AT7" s="87"/>
      <c r="AU7" s="87"/>
      <c r="AV7" s="87"/>
      <c r="AW7" s="86" t="s">
        <v>33</v>
      </c>
      <c r="AX7" s="87"/>
      <c r="AY7" s="87"/>
      <c r="AZ7" s="87"/>
      <c r="BA7" s="95"/>
      <c r="BB7" s="96"/>
      <c r="BC7" s="96"/>
      <c r="BD7" s="97"/>
      <c r="BE7" s="88" t="s">
        <v>34</v>
      </c>
      <c r="BF7" s="88"/>
      <c r="BG7" s="88"/>
      <c r="BH7" s="88"/>
      <c r="BI7" s="89" t="s">
        <v>35</v>
      </c>
      <c r="BJ7" s="90"/>
      <c r="BK7" s="90"/>
      <c r="BL7" s="91"/>
      <c r="BM7" s="95"/>
      <c r="BN7" s="96"/>
      <c r="BO7" s="96"/>
      <c r="BP7" s="97"/>
      <c r="BQ7" s="86" t="s">
        <v>36</v>
      </c>
      <c r="BR7" s="87"/>
      <c r="BS7" s="87"/>
      <c r="BT7" s="87"/>
      <c r="BU7" s="86" t="s">
        <v>37</v>
      </c>
      <c r="BV7" s="87"/>
      <c r="BW7" s="87"/>
      <c r="BX7" s="87"/>
      <c r="BY7" s="88" t="s">
        <v>38</v>
      </c>
      <c r="BZ7" s="88"/>
      <c r="CA7" s="88"/>
      <c r="CB7" s="88"/>
      <c r="CC7" s="86" t="s">
        <v>39</v>
      </c>
      <c r="CD7" s="87"/>
      <c r="CE7" s="87"/>
      <c r="CF7" s="87"/>
      <c r="CG7" s="86" t="s">
        <v>40</v>
      </c>
      <c r="CH7" s="87"/>
      <c r="CI7" s="87"/>
      <c r="CJ7" s="87"/>
      <c r="CK7" s="95"/>
      <c r="CL7" s="96"/>
      <c r="CM7" s="96"/>
      <c r="CN7" s="97"/>
      <c r="CO7" s="95"/>
      <c r="CP7" s="96"/>
      <c r="CQ7" s="96"/>
      <c r="CR7" s="97"/>
      <c r="CS7" s="88" t="s">
        <v>41</v>
      </c>
      <c r="CT7" s="88"/>
      <c r="CU7" s="88"/>
      <c r="CV7" s="88"/>
      <c r="CW7" s="88" t="s">
        <v>42</v>
      </c>
      <c r="CX7" s="88"/>
      <c r="CY7" s="88"/>
      <c r="CZ7" s="88"/>
      <c r="DA7" s="95"/>
      <c r="DB7" s="96"/>
      <c r="DC7" s="96"/>
      <c r="DD7" s="97"/>
      <c r="DE7" s="86" t="s">
        <v>43</v>
      </c>
      <c r="DF7" s="87"/>
      <c r="DG7" s="87"/>
      <c r="DH7" s="111"/>
      <c r="DI7" s="95"/>
      <c r="DJ7" s="96"/>
      <c r="DK7" s="96"/>
      <c r="DL7" s="97"/>
      <c r="DM7" s="95"/>
      <c r="DN7" s="96"/>
      <c r="DO7" s="96"/>
      <c r="DP7" s="96"/>
      <c r="DQ7" s="96"/>
      <c r="DR7" s="97"/>
      <c r="DS7" s="101"/>
      <c r="DT7" s="101"/>
    </row>
    <row r="8" spans="1:124" s="20" customFormat="1" ht="24" customHeight="1" x14ac:dyDescent="0.25">
      <c r="A8" s="100"/>
      <c r="B8" s="101"/>
      <c r="C8" s="84" t="s">
        <v>44</v>
      </c>
      <c r="D8" s="85"/>
      <c r="E8" s="80" t="s">
        <v>45</v>
      </c>
      <c r="F8" s="80"/>
      <c r="G8" s="80" t="s">
        <v>46</v>
      </c>
      <c r="H8" s="80"/>
      <c r="I8" s="80" t="s">
        <v>45</v>
      </c>
      <c r="J8" s="80"/>
      <c r="K8" s="80" t="s">
        <v>46</v>
      </c>
      <c r="L8" s="80"/>
      <c r="M8" s="80" t="s">
        <v>45</v>
      </c>
      <c r="N8" s="80"/>
      <c r="O8" s="80" t="s">
        <v>46</v>
      </c>
      <c r="P8" s="80"/>
      <c r="Q8" s="80" t="s">
        <v>45</v>
      </c>
      <c r="R8" s="80"/>
      <c r="S8" s="80" t="s">
        <v>46</v>
      </c>
      <c r="T8" s="80"/>
      <c r="U8" s="80" t="s">
        <v>45</v>
      </c>
      <c r="V8" s="80"/>
      <c r="W8" s="80" t="s">
        <v>46</v>
      </c>
      <c r="X8" s="80"/>
      <c r="Y8" s="80" t="s">
        <v>45</v>
      </c>
      <c r="Z8" s="80"/>
      <c r="AA8" s="80" t="s">
        <v>46</v>
      </c>
      <c r="AB8" s="80"/>
      <c r="AC8" s="80" t="s">
        <v>45</v>
      </c>
      <c r="AD8" s="80"/>
      <c r="AE8" s="80" t="s">
        <v>46</v>
      </c>
      <c r="AF8" s="80"/>
      <c r="AG8" s="78" t="s">
        <v>45</v>
      </c>
      <c r="AH8" s="79"/>
      <c r="AI8" s="78" t="s">
        <v>46</v>
      </c>
      <c r="AJ8" s="79"/>
      <c r="AK8" s="80" t="s">
        <v>45</v>
      </c>
      <c r="AL8" s="80"/>
      <c r="AM8" s="80" t="s">
        <v>46</v>
      </c>
      <c r="AN8" s="80"/>
      <c r="AO8" s="80" t="s">
        <v>45</v>
      </c>
      <c r="AP8" s="80"/>
      <c r="AQ8" s="80" t="s">
        <v>46</v>
      </c>
      <c r="AR8" s="80"/>
      <c r="AS8" s="80" t="s">
        <v>45</v>
      </c>
      <c r="AT8" s="80"/>
      <c r="AU8" s="80" t="s">
        <v>46</v>
      </c>
      <c r="AV8" s="80"/>
      <c r="AW8" s="80" t="s">
        <v>45</v>
      </c>
      <c r="AX8" s="80"/>
      <c r="AY8" s="80" t="s">
        <v>46</v>
      </c>
      <c r="AZ8" s="80"/>
      <c r="BA8" s="80" t="s">
        <v>45</v>
      </c>
      <c r="BB8" s="80"/>
      <c r="BC8" s="80" t="s">
        <v>46</v>
      </c>
      <c r="BD8" s="80"/>
      <c r="BE8" s="80" t="s">
        <v>45</v>
      </c>
      <c r="BF8" s="80"/>
      <c r="BG8" s="80" t="s">
        <v>46</v>
      </c>
      <c r="BH8" s="80"/>
      <c r="BI8" s="80" t="s">
        <v>45</v>
      </c>
      <c r="BJ8" s="80"/>
      <c r="BK8" s="80" t="s">
        <v>46</v>
      </c>
      <c r="BL8" s="80"/>
      <c r="BM8" s="80" t="s">
        <v>45</v>
      </c>
      <c r="BN8" s="80"/>
      <c r="BO8" s="80" t="s">
        <v>46</v>
      </c>
      <c r="BP8" s="80"/>
      <c r="BQ8" s="80" t="s">
        <v>45</v>
      </c>
      <c r="BR8" s="80"/>
      <c r="BS8" s="80" t="s">
        <v>46</v>
      </c>
      <c r="BT8" s="80"/>
      <c r="BU8" s="80" t="s">
        <v>45</v>
      </c>
      <c r="BV8" s="80"/>
      <c r="BW8" s="80" t="s">
        <v>46</v>
      </c>
      <c r="BX8" s="80"/>
      <c r="BY8" s="80" t="s">
        <v>45</v>
      </c>
      <c r="BZ8" s="80"/>
      <c r="CA8" s="80" t="s">
        <v>46</v>
      </c>
      <c r="CB8" s="80"/>
      <c r="CC8" s="80" t="s">
        <v>45</v>
      </c>
      <c r="CD8" s="80"/>
      <c r="CE8" s="80" t="s">
        <v>46</v>
      </c>
      <c r="CF8" s="80"/>
      <c r="CG8" s="80" t="s">
        <v>45</v>
      </c>
      <c r="CH8" s="80"/>
      <c r="CI8" s="80" t="s">
        <v>46</v>
      </c>
      <c r="CJ8" s="80"/>
      <c r="CK8" s="80" t="s">
        <v>45</v>
      </c>
      <c r="CL8" s="80"/>
      <c r="CM8" s="80" t="s">
        <v>46</v>
      </c>
      <c r="CN8" s="80"/>
      <c r="CO8" s="80" t="s">
        <v>45</v>
      </c>
      <c r="CP8" s="80"/>
      <c r="CQ8" s="80" t="s">
        <v>46</v>
      </c>
      <c r="CR8" s="80"/>
      <c r="CS8" s="80" t="s">
        <v>45</v>
      </c>
      <c r="CT8" s="80"/>
      <c r="CU8" s="80" t="s">
        <v>46</v>
      </c>
      <c r="CV8" s="80"/>
      <c r="CW8" s="80" t="s">
        <v>45</v>
      </c>
      <c r="CX8" s="80"/>
      <c r="CY8" s="80" t="s">
        <v>46</v>
      </c>
      <c r="CZ8" s="80"/>
      <c r="DA8" s="80" t="s">
        <v>45</v>
      </c>
      <c r="DB8" s="80"/>
      <c r="DC8" s="80" t="s">
        <v>46</v>
      </c>
      <c r="DD8" s="80"/>
      <c r="DE8" s="80" t="s">
        <v>45</v>
      </c>
      <c r="DF8" s="80"/>
      <c r="DG8" s="80" t="s">
        <v>46</v>
      </c>
      <c r="DH8" s="80"/>
      <c r="DI8" s="80" t="s">
        <v>45</v>
      </c>
      <c r="DJ8" s="80"/>
      <c r="DK8" s="80" t="s">
        <v>46</v>
      </c>
      <c r="DL8" s="80"/>
      <c r="DM8" s="82" t="s">
        <v>47</v>
      </c>
      <c r="DN8" s="83"/>
      <c r="DO8" s="80" t="s">
        <v>45</v>
      </c>
      <c r="DP8" s="80"/>
      <c r="DQ8" s="80" t="s">
        <v>46</v>
      </c>
      <c r="DR8" s="80"/>
      <c r="DS8" s="80" t="s">
        <v>46</v>
      </c>
      <c r="DT8" s="80"/>
    </row>
    <row r="9" spans="1:124" s="25" customFormat="1" ht="38.25" customHeight="1" x14ac:dyDescent="0.2">
      <c r="A9" s="100"/>
      <c r="B9" s="101"/>
      <c r="C9" s="21" t="s">
        <v>48</v>
      </c>
      <c r="D9" s="22" t="s">
        <v>49</v>
      </c>
      <c r="E9" s="21" t="s">
        <v>48</v>
      </c>
      <c r="F9" s="22" t="s">
        <v>49</v>
      </c>
      <c r="G9" s="21" t="s">
        <v>48</v>
      </c>
      <c r="H9" s="22" t="s">
        <v>49</v>
      </c>
      <c r="I9" s="21" t="s">
        <v>48</v>
      </c>
      <c r="J9" s="22" t="s">
        <v>49</v>
      </c>
      <c r="K9" s="21" t="s">
        <v>48</v>
      </c>
      <c r="L9" s="22" t="s">
        <v>49</v>
      </c>
      <c r="M9" s="21" t="s">
        <v>48</v>
      </c>
      <c r="N9" s="22" t="s">
        <v>49</v>
      </c>
      <c r="O9" s="21" t="s">
        <v>48</v>
      </c>
      <c r="P9" s="22" t="s">
        <v>49</v>
      </c>
      <c r="Q9" s="21" t="s">
        <v>48</v>
      </c>
      <c r="R9" s="22" t="s">
        <v>49</v>
      </c>
      <c r="S9" s="21" t="s">
        <v>48</v>
      </c>
      <c r="T9" s="22" t="s">
        <v>49</v>
      </c>
      <c r="U9" s="21" t="s">
        <v>48</v>
      </c>
      <c r="V9" s="22" t="s">
        <v>49</v>
      </c>
      <c r="W9" s="21" t="s">
        <v>48</v>
      </c>
      <c r="X9" s="22" t="s">
        <v>49</v>
      </c>
      <c r="Y9" s="21" t="s">
        <v>48</v>
      </c>
      <c r="Z9" s="22" t="s">
        <v>49</v>
      </c>
      <c r="AA9" s="21" t="s">
        <v>48</v>
      </c>
      <c r="AB9" s="22" t="s">
        <v>49</v>
      </c>
      <c r="AC9" s="21" t="s">
        <v>48</v>
      </c>
      <c r="AD9" s="22" t="s">
        <v>49</v>
      </c>
      <c r="AE9" s="21" t="s">
        <v>48</v>
      </c>
      <c r="AF9" s="22" t="s">
        <v>49</v>
      </c>
      <c r="AG9" s="23" t="s">
        <v>48</v>
      </c>
      <c r="AH9" s="24" t="s">
        <v>49</v>
      </c>
      <c r="AI9" s="23" t="s">
        <v>48</v>
      </c>
      <c r="AJ9" s="24" t="s">
        <v>49</v>
      </c>
      <c r="AK9" s="21" t="s">
        <v>48</v>
      </c>
      <c r="AL9" s="22" t="s">
        <v>49</v>
      </c>
      <c r="AM9" s="21" t="s">
        <v>48</v>
      </c>
      <c r="AN9" s="22" t="s">
        <v>49</v>
      </c>
      <c r="AO9" s="21" t="s">
        <v>48</v>
      </c>
      <c r="AP9" s="22" t="s">
        <v>49</v>
      </c>
      <c r="AQ9" s="21" t="s">
        <v>48</v>
      </c>
      <c r="AR9" s="22" t="s">
        <v>49</v>
      </c>
      <c r="AS9" s="21" t="s">
        <v>48</v>
      </c>
      <c r="AT9" s="22" t="s">
        <v>49</v>
      </c>
      <c r="AU9" s="21" t="s">
        <v>48</v>
      </c>
      <c r="AV9" s="22" t="s">
        <v>49</v>
      </c>
      <c r="AW9" s="21" t="s">
        <v>48</v>
      </c>
      <c r="AX9" s="22" t="s">
        <v>49</v>
      </c>
      <c r="AY9" s="21" t="s">
        <v>48</v>
      </c>
      <c r="AZ9" s="22" t="s">
        <v>49</v>
      </c>
      <c r="BA9" s="21" t="s">
        <v>48</v>
      </c>
      <c r="BB9" s="22" t="s">
        <v>49</v>
      </c>
      <c r="BC9" s="21" t="s">
        <v>48</v>
      </c>
      <c r="BD9" s="22" t="s">
        <v>49</v>
      </c>
      <c r="BE9" s="21" t="s">
        <v>48</v>
      </c>
      <c r="BF9" s="22" t="s">
        <v>49</v>
      </c>
      <c r="BG9" s="21" t="s">
        <v>48</v>
      </c>
      <c r="BH9" s="22" t="s">
        <v>49</v>
      </c>
      <c r="BI9" s="21" t="s">
        <v>48</v>
      </c>
      <c r="BJ9" s="22" t="s">
        <v>49</v>
      </c>
      <c r="BK9" s="21" t="s">
        <v>48</v>
      </c>
      <c r="BL9" s="22" t="s">
        <v>49</v>
      </c>
      <c r="BM9" s="21" t="s">
        <v>48</v>
      </c>
      <c r="BN9" s="22" t="s">
        <v>49</v>
      </c>
      <c r="BO9" s="21" t="s">
        <v>48</v>
      </c>
      <c r="BP9" s="22" t="s">
        <v>49</v>
      </c>
      <c r="BQ9" s="21" t="s">
        <v>48</v>
      </c>
      <c r="BR9" s="22" t="s">
        <v>49</v>
      </c>
      <c r="BS9" s="21" t="s">
        <v>48</v>
      </c>
      <c r="BT9" s="22" t="s">
        <v>49</v>
      </c>
      <c r="BU9" s="21" t="s">
        <v>48</v>
      </c>
      <c r="BV9" s="22" t="s">
        <v>49</v>
      </c>
      <c r="BW9" s="21" t="s">
        <v>48</v>
      </c>
      <c r="BX9" s="22" t="s">
        <v>49</v>
      </c>
      <c r="BY9" s="21" t="s">
        <v>48</v>
      </c>
      <c r="BZ9" s="22" t="s">
        <v>49</v>
      </c>
      <c r="CA9" s="21" t="s">
        <v>48</v>
      </c>
      <c r="CB9" s="22" t="s">
        <v>49</v>
      </c>
      <c r="CC9" s="21" t="s">
        <v>48</v>
      </c>
      <c r="CD9" s="22" t="s">
        <v>49</v>
      </c>
      <c r="CE9" s="21" t="s">
        <v>48</v>
      </c>
      <c r="CF9" s="22" t="s">
        <v>49</v>
      </c>
      <c r="CG9" s="21" t="s">
        <v>48</v>
      </c>
      <c r="CH9" s="22" t="s">
        <v>49</v>
      </c>
      <c r="CI9" s="21" t="s">
        <v>48</v>
      </c>
      <c r="CJ9" s="22" t="s">
        <v>49</v>
      </c>
      <c r="CK9" s="21" t="s">
        <v>48</v>
      </c>
      <c r="CL9" s="22" t="s">
        <v>49</v>
      </c>
      <c r="CM9" s="21" t="s">
        <v>48</v>
      </c>
      <c r="CN9" s="22" t="s">
        <v>49</v>
      </c>
      <c r="CO9" s="21" t="s">
        <v>48</v>
      </c>
      <c r="CP9" s="22" t="s">
        <v>49</v>
      </c>
      <c r="CQ9" s="21" t="s">
        <v>48</v>
      </c>
      <c r="CR9" s="22" t="s">
        <v>49</v>
      </c>
      <c r="CS9" s="21" t="s">
        <v>48</v>
      </c>
      <c r="CT9" s="22" t="s">
        <v>49</v>
      </c>
      <c r="CU9" s="21" t="s">
        <v>48</v>
      </c>
      <c r="CV9" s="22" t="s">
        <v>49</v>
      </c>
      <c r="CW9" s="21" t="s">
        <v>48</v>
      </c>
      <c r="CX9" s="22" t="s">
        <v>49</v>
      </c>
      <c r="CY9" s="21" t="s">
        <v>48</v>
      </c>
      <c r="CZ9" s="22" t="s">
        <v>49</v>
      </c>
      <c r="DA9" s="21" t="s">
        <v>48</v>
      </c>
      <c r="DB9" s="22" t="s">
        <v>49</v>
      </c>
      <c r="DC9" s="21" t="s">
        <v>48</v>
      </c>
      <c r="DD9" s="22" t="s">
        <v>49</v>
      </c>
      <c r="DE9" s="21" t="s">
        <v>48</v>
      </c>
      <c r="DF9" s="22" t="s">
        <v>49</v>
      </c>
      <c r="DG9" s="21" t="s">
        <v>48</v>
      </c>
      <c r="DH9" s="22" t="s">
        <v>49</v>
      </c>
      <c r="DI9" s="21" t="s">
        <v>48</v>
      </c>
      <c r="DJ9" s="22" t="s">
        <v>49</v>
      </c>
      <c r="DK9" s="21" t="s">
        <v>48</v>
      </c>
      <c r="DL9" s="22" t="s">
        <v>49</v>
      </c>
      <c r="DM9" s="21" t="s">
        <v>48</v>
      </c>
      <c r="DN9" s="22" t="s">
        <v>49</v>
      </c>
      <c r="DO9" s="21" t="s">
        <v>48</v>
      </c>
      <c r="DP9" s="22" t="s">
        <v>49</v>
      </c>
      <c r="DQ9" s="21" t="s">
        <v>48</v>
      </c>
      <c r="DR9" s="22" t="s">
        <v>49</v>
      </c>
      <c r="DS9" s="21" t="s">
        <v>48</v>
      </c>
      <c r="DT9" s="22" t="s">
        <v>49</v>
      </c>
    </row>
    <row r="10" spans="1:124" s="14" customFormat="1" ht="13.5" x14ac:dyDescent="0.25">
      <c r="A10" s="26"/>
      <c r="B10" s="27">
        <v>1</v>
      </c>
      <c r="C10" s="27">
        <f>B10+1</f>
        <v>2</v>
      </c>
      <c r="D10" s="27">
        <f t="shared" ref="D10:BO10" si="0">C10+1</f>
        <v>3</v>
      </c>
      <c r="E10" s="27">
        <f>D10+1</f>
        <v>4</v>
      </c>
      <c r="F10" s="27">
        <f t="shared" si="0"/>
        <v>5</v>
      </c>
      <c r="G10" s="27">
        <f>F10+1</f>
        <v>6</v>
      </c>
      <c r="H10" s="27">
        <f t="shared" si="0"/>
        <v>7</v>
      </c>
      <c r="I10" s="27">
        <f t="shared" si="0"/>
        <v>8</v>
      </c>
      <c r="J10" s="27">
        <f t="shared" si="0"/>
        <v>9</v>
      </c>
      <c r="K10" s="27">
        <f t="shared" si="0"/>
        <v>10</v>
      </c>
      <c r="L10" s="27">
        <f t="shared" si="0"/>
        <v>11</v>
      </c>
      <c r="M10" s="27">
        <f t="shared" si="0"/>
        <v>12</v>
      </c>
      <c r="N10" s="27">
        <f t="shared" si="0"/>
        <v>13</v>
      </c>
      <c r="O10" s="27">
        <f t="shared" si="0"/>
        <v>14</v>
      </c>
      <c r="P10" s="27">
        <f t="shared" si="0"/>
        <v>15</v>
      </c>
      <c r="Q10" s="27">
        <f t="shared" si="0"/>
        <v>16</v>
      </c>
      <c r="R10" s="27">
        <f t="shared" si="0"/>
        <v>17</v>
      </c>
      <c r="S10" s="27">
        <f t="shared" si="0"/>
        <v>18</v>
      </c>
      <c r="T10" s="27">
        <f t="shared" si="0"/>
        <v>19</v>
      </c>
      <c r="U10" s="27">
        <f t="shared" si="0"/>
        <v>20</v>
      </c>
      <c r="V10" s="27">
        <f t="shared" si="0"/>
        <v>21</v>
      </c>
      <c r="W10" s="27">
        <f t="shared" si="0"/>
        <v>22</v>
      </c>
      <c r="X10" s="27">
        <f t="shared" si="0"/>
        <v>23</v>
      </c>
      <c r="Y10" s="27">
        <f t="shared" si="0"/>
        <v>24</v>
      </c>
      <c r="Z10" s="27">
        <f t="shared" si="0"/>
        <v>25</v>
      </c>
      <c r="AA10" s="27">
        <f t="shared" si="0"/>
        <v>26</v>
      </c>
      <c r="AB10" s="27">
        <f t="shared" si="0"/>
        <v>27</v>
      </c>
      <c r="AC10" s="27">
        <f t="shared" si="0"/>
        <v>28</v>
      </c>
      <c r="AD10" s="27">
        <f t="shared" si="0"/>
        <v>29</v>
      </c>
      <c r="AE10" s="27">
        <f t="shared" si="0"/>
        <v>30</v>
      </c>
      <c r="AF10" s="27">
        <f t="shared" si="0"/>
        <v>31</v>
      </c>
      <c r="AG10" s="28">
        <f t="shared" si="0"/>
        <v>32</v>
      </c>
      <c r="AH10" s="28">
        <f t="shared" si="0"/>
        <v>33</v>
      </c>
      <c r="AI10" s="28">
        <f t="shared" si="0"/>
        <v>34</v>
      </c>
      <c r="AJ10" s="28">
        <f t="shared" si="0"/>
        <v>35</v>
      </c>
      <c r="AK10" s="28">
        <f t="shared" si="0"/>
        <v>36</v>
      </c>
      <c r="AL10" s="28">
        <f t="shared" si="0"/>
        <v>37</v>
      </c>
      <c r="AM10" s="28">
        <f t="shared" si="0"/>
        <v>38</v>
      </c>
      <c r="AN10" s="28">
        <f t="shared" si="0"/>
        <v>39</v>
      </c>
      <c r="AO10" s="28">
        <f t="shared" si="0"/>
        <v>40</v>
      </c>
      <c r="AP10" s="28">
        <f t="shared" si="0"/>
        <v>41</v>
      </c>
      <c r="AQ10" s="28">
        <f t="shared" si="0"/>
        <v>42</v>
      </c>
      <c r="AR10" s="28">
        <f t="shared" si="0"/>
        <v>43</v>
      </c>
      <c r="AS10" s="28">
        <f t="shared" si="0"/>
        <v>44</v>
      </c>
      <c r="AT10" s="28">
        <f t="shared" si="0"/>
        <v>45</v>
      </c>
      <c r="AU10" s="28">
        <f t="shared" si="0"/>
        <v>46</v>
      </c>
      <c r="AV10" s="28">
        <f t="shared" si="0"/>
        <v>47</v>
      </c>
      <c r="AW10" s="28">
        <f t="shared" si="0"/>
        <v>48</v>
      </c>
      <c r="AX10" s="28">
        <f t="shared" si="0"/>
        <v>49</v>
      </c>
      <c r="AY10" s="28">
        <f t="shared" si="0"/>
        <v>50</v>
      </c>
      <c r="AZ10" s="28">
        <f t="shared" si="0"/>
        <v>51</v>
      </c>
      <c r="BA10" s="28">
        <f t="shared" si="0"/>
        <v>52</v>
      </c>
      <c r="BB10" s="28">
        <f t="shared" si="0"/>
        <v>53</v>
      </c>
      <c r="BC10" s="28">
        <f t="shared" si="0"/>
        <v>54</v>
      </c>
      <c r="BD10" s="28">
        <f t="shared" si="0"/>
        <v>55</v>
      </c>
      <c r="BE10" s="28">
        <f t="shared" si="0"/>
        <v>56</v>
      </c>
      <c r="BF10" s="28">
        <f t="shared" si="0"/>
        <v>57</v>
      </c>
      <c r="BG10" s="28">
        <f t="shared" si="0"/>
        <v>58</v>
      </c>
      <c r="BH10" s="28">
        <f t="shared" si="0"/>
        <v>59</v>
      </c>
      <c r="BI10" s="28">
        <f t="shared" si="0"/>
        <v>60</v>
      </c>
      <c r="BJ10" s="28">
        <f t="shared" si="0"/>
        <v>61</v>
      </c>
      <c r="BK10" s="28">
        <f t="shared" si="0"/>
        <v>62</v>
      </c>
      <c r="BL10" s="28">
        <f t="shared" si="0"/>
        <v>63</v>
      </c>
      <c r="BM10" s="28">
        <f t="shared" si="0"/>
        <v>64</v>
      </c>
      <c r="BN10" s="28">
        <f t="shared" si="0"/>
        <v>65</v>
      </c>
      <c r="BO10" s="28">
        <f t="shared" si="0"/>
        <v>66</v>
      </c>
      <c r="BP10" s="28">
        <f t="shared" ref="BP10:DT10" si="1">BO10+1</f>
        <v>67</v>
      </c>
      <c r="BQ10" s="28">
        <f t="shared" si="1"/>
        <v>68</v>
      </c>
      <c r="BR10" s="28">
        <f t="shared" si="1"/>
        <v>69</v>
      </c>
      <c r="BS10" s="28">
        <f t="shared" si="1"/>
        <v>70</v>
      </c>
      <c r="BT10" s="28">
        <f t="shared" si="1"/>
        <v>71</v>
      </c>
      <c r="BU10" s="28">
        <f t="shared" si="1"/>
        <v>72</v>
      </c>
      <c r="BV10" s="28">
        <f t="shared" si="1"/>
        <v>73</v>
      </c>
      <c r="BW10" s="28">
        <f t="shared" si="1"/>
        <v>74</v>
      </c>
      <c r="BX10" s="28">
        <f t="shared" si="1"/>
        <v>75</v>
      </c>
      <c r="BY10" s="28">
        <f t="shared" si="1"/>
        <v>76</v>
      </c>
      <c r="BZ10" s="28">
        <f t="shared" si="1"/>
        <v>77</v>
      </c>
      <c r="CA10" s="28">
        <f t="shared" si="1"/>
        <v>78</v>
      </c>
      <c r="CB10" s="28">
        <f t="shared" si="1"/>
        <v>79</v>
      </c>
      <c r="CC10" s="28">
        <f t="shared" si="1"/>
        <v>80</v>
      </c>
      <c r="CD10" s="28">
        <f t="shared" si="1"/>
        <v>81</v>
      </c>
      <c r="CE10" s="28">
        <f t="shared" si="1"/>
        <v>82</v>
      </c>
      <c r="CF10" s="28">
        <f t="shared" si="1"/>
        <v>83</v>
      </c>
      <c r="CG10" s="28">
        <f t="shared" si="1"/>
        <v>84</v>
      </c>
      <c r="CH10" s="28">
        <f t="shared" si="1"/>
        <v>85</v>
      </c>
      <c r="CI10" s="28">
        <f t="shared" si="1"/>
        <v>86</v>
      </c>
      <c r="CJ10" s="28">
        <f t="shared" si="1"/>
        <v>87</v>
      </c>
      <c r="CK10" s="28">
        <f t="shared" si="1"/>
        <v>88</v>
      </c>
      <c r="CL10" s="28">
        <f t="shared" si="1"/>
        <v>89</v>
      </c>
      <c r="CM10" s="28">
        <f t="shared" si="1"/>
        <v>90</v>
      </c>
      <c r="CN10" s="28">
        <f t="shared" si="1"/>
        <v>91</v>
      </c>
      <c r="CO10" s="28">
        <f t="shared" si="1"/>
        <v>92</v>
      </c>
      <c r="CP10" s="28">
        <f t="shared" si="1"/>
        <v>93</v>
      </c>
      <c r="CQ10" s="28">
        <f t="shared" si="1"/>
        <v>94</v>
      </c>
      <c r="CR10" s="28">
        <f t="shared" si="1"/>
        <v>95</v>
      </c>
      <c r="CS10" s="28">
        <f t="shared" si="1"/>
        <v>96</v>
      </c>
      <c r="CT10" s="28">
        <f t="shared" si="1"/>
        <v>97</v>
      </c>
      <c r="CU10" s="28">
        <f t="shared" si="1"/>
        <v>98</v>
      </c>
      <c r="CV10" s="28">
        <f t="shared" si="1"/>
        <v>99</v>
      </c>
      <c r="CW10" s="28">
        <f t="shared" si="1"/>
        <v>100</v>
      </c>
      <c r="CX10" s="28">
        <f t="shared" si="1"/>
        <v>101</v>
      </c>
      <c r="CY10" s="28">
        <f t="shared" si="1"/>
        <v>102</v>
      </c>
      <c r="CZ10" s="28">
        <f t="shared" si="1"/>
        <v>103</v>
      </c>
      <c r="DA10" s="28">
        <f t="shared" si="1"/>
        <v>104</v>
      </c>
      <c r="DB10" s="28">
        <f t="shared" si="1"/>
        <v>105</v>
      </c>
      <c r="DC10" s="28">
        <f t="shared" si="1"/>
        <v>106</v>
      </c>
      <c r="DD10" s="28">
        <f t="shared" si="1"/>
        <v>107</v>
      </c>
      <c r="DE10" s="28">
        <f t="shared" si="1"/>
        <v>108</v>
      </c>
      <c r="DF10" s="28">
        <f t="shared" si="1"/>
        <v>109</v>
      </c>
      <c r="DG10" s="28">
        <f t="shared" si="1"/>
        <v>110</v>
      </c>
      <c r="DH10" s="28">
        <f t="shared" si="1"/>
        <v>111</v>
      </c>
      <c r="DI10" s="28">
        <f t="shared" si="1"/>
        <v>112</v>
      </c>
      <c r="DJ10" s="28">
        <f t="shared" si="1"/>
        <v>113</v>
      </c>
      <c r="DK10" s="28">
        <f t="shared" si="1"/>
        <v>114</v>
      </c>
      <c r="DL10" s="28">
        <f t="shared" si="1"/>
        <v>115</v>
      </c>
      <c r="DM10" s="28">
        <f t="shared" si="1"/>
        <v>116</v>
      </c>
      <c r="DN10" s="28">
        <f t="shared" si="1"/>
        <v>117</v>
      </c>
      <c r="DO10" s="28">
        <f t="shared" si="1"/>
        <v>118</v>
      </c>
      <c r="DP10" s="28">
        <f t="shared" si="1"/>
        <v>119</v>
      </c>
      <c r="DQ10" s="28">
        <f t="shared" si="1"/>
        <v>120</v>
      </c>
      <c r="DR10" s="28">
        <f t="shared" si="1"/>
        <v>121</v>
      </c>
      <c r="DS10" s="28">
        <f t="shared" si="1"/>
        <v>122</v>
      </c>
      <c r="DT10" s="28">
        <f t="shared" si="1"/>
        <v>123</v>
      </c>
    </row>
    <row r="11" spans="1:124" s="53" customFormat="1" ht="20.25" customHeight="1" x14ac:dyDescent="0.25">
      <c r="A11" s="29">
        <v>1</v>
      </c>
      <c r="B11" s="30" t="s">
        <v>2</v>
      </c>
      <c r="C11" s="31">
        <f t="shared" ref="C11:D14" si="2">E11+G11-DS11</f>
        <v>2229877.6</v>
      </c>
      <c r="D11" s="31">
        <f t="shared" si="2"/>
        <v>578338</v>
      </c>
      <c r="E11" s="31">
        <f>I11+U11+Y11+AC11+BA11+BM11+CK11+CO11+DA11+DI11+DO11</f>
        <v>1846961.6</v>
      </c>
      <c r="F11" s="31">
        <f>J11+V11+Z11+AD11+BB11+BN11+CL11+CP11+DB11+DJ11+DP11</f>
        <v>431468.1</v>
      </c>
      <c r="G11" s="31">
        <f>K11+W11+AA11+AE11+BC11+BO11+CM11+CQ11+DC11+DK11+DQ11</f>
        <v>382916</v>
      </c>
      <c r="H11" s="31">
        <f>L11+X11+AB11+AF11+BD11+BP11+CN11+CR11+DD11+DL11+DR11</f>
        <v>146869.90000000002</v>
      </c>
      <c r="I11" s="31">
        <v>570854.5</v>
      </c>
      <c r="J11" s="31">
        <v>118541.9</v>
      </c>
      <c r="K11" s="31">
        <v>19900</v>
      </c>
      <c r="L11" s="31">
        <v>4305.7</v>
      </c>
      <c r="M11" s="31">
        <v>570854.5</v>
      </c>
      <c r="N11" s="31">
        <v>118541.9</v>
      </c>
      <c r="O11" s="31">
        <v>19900</v>
      </c>
      <c r="P11" s="31">
        <v>4305.7</v>
      </c>
      <c r="Q11" s="31"/>
      <c r="R11" s="31"/>
      <c r="S11" s="31"/>
      <c r="T11" s="31"/>
      <c r="U11" s="31"/>
      <c r="V11" s="32"/>
      <c r="W11" s="32"/>
      <c r="X11" s="32"/>
      <c r="Y11" s="32"/>
      <c r="Z11" s="32"/>
      <c r="AA11" s="32"/>
      <c r="AB11" s="32"/>
      <c r="AC11" s="31">
        <v>19000</v>
      </c>
      <c r="AD11" s="31">
        <v>2437.4</v>
      </c>
      <c r="AE11" s="31">
        <v>321704.90000000002</v>
      </c>
      <c r="AF11" s="31">
        <v>142564.20000000001</v>
      </c>
      <c r="AG11" s="31"/>
      <c r="AH11" s="31"/>
      <c r="AI11" s="31"/>
      <c r="AJ11" s="31"/>
      <c r="AK11" s="31"/>
      <c r="AL11" s="31"/>
      <c r="AM11" s="31">
        <v>70912.5</v>
      </c>
      <c r="AN11" s="31">
        <v>34545.1</v>
      </c>
      <c r="AO11" s="31"/>
      <c r="AP11" s="31"/>
      <c r="AQ11" s="32"/>
      <c r="AR11" s="32"/>
      <c r="AS11" s="31">
        <v>19000</v>
      </c>
      <c r="AT11" s="31">
        <v>2437.4</v>
      </c>
      <c r="AU11" s="31">
        <v>410792.4</v>
      </c>
      <c r="AV11" s="31">
        <v>137298.9</v>
      </c>
      <c r="AW11" s="32"/>
      <c r="AX11" s="32"/>
      <c r="AY11" s="31">
        <v>-160000</v>
      </c>
      <c r="AZ11" s="31">
        <v>-29279.9</v>
      </c>
      <c r="BA11" s="31">
        <v>342550</v>
      </c>
      <c r="BB11" s="31">
        <v>74052.3</v>
      </c>
      <c r="BC11" s="31"/>
      <c r="BD11" s="31"/>
      <c r="BE11" s="31">
        <v>342550</v>
      </c>
      <c r="BF11" s="31">
        <v>74052.3</v>
      </c>
      <c r="BG11" s="31"/>
      <c r="BH11" s="31"/>
      <c r="BI11" s="31"/>
      <c r="BJ11" s="31"/>
      <c r="BK11" s="32"/>
      <c r="BL11" s="32"/>
      <c r="BM11" s="31">
        <v>86966</v>
      </c>
      <c r="BN11" s="31">
        <v>31510.5</v>
      </c>
      <c r="BO11" s="31">
        <v>41311.1</v>
      </c>
      <c r="BP11" s="31"/>
      <c r="BQ11" s="32"/>
      <c r="BR11" s="32"/>
      <c r="BS11" s="31"/>
      <c r="BT11" s="31"/>
      <c r="BU11" s="31"/>
      <c r="BV11" s="31"/>
      <c r="BW11" s="31"/>
      <c r="BX11" s="31"/>
      <c r="BY11" s="31">
        <v>18850</v>
      </c>
      <c r="BZ11" s="31">
        <v>2970.4</v>
      </c>
      <c r="CA11" s="31"/>
      <c r="CB11" s="31"/>
      <c r="CC11" s="31">
        <v>64000</v>
      </c>
      <c r="CD11" s="31">
        <v>27538</v>
      </c>
      <c r="CE11" s="31"/>
      <c r="CF11" s="31"/>
      <c r="CG11" s="31">
        <v>4116</v>
      </c>
      <c r="CH11" s="31">
        <v>1002</v>
      </c>
      <c r="CI11" s="31">
        <v>41311.1</v>
      </c>
      <c r="CJ11" s="31"/>
      <c r="CK11" s="32"/>
      <c r="CL11" s="32"/>
      <c r="CM11" s="32"/>
      <c r="CN11" s="32"/>
      <c r="CO11" s="31">
        <v>129481</v>
      </c>
      <c r="CP11" s="31">
        <v>29474.1</v>
      </c>
      <c r="CQ11" s="31"/>
      <c r="CR11" s="31"/>
      <c r="CS11" s="31">
        <v>129481</v>
      </c>
      <c r="CT11" s="31">
        <v>29474.1</v>
      </c>
      <c r="CU11" s="31"/>
      <c r="CV11" s="31"/>
      <c r="CW11" s="31">
        <v>82514</v>
      </c>
      <c r="CX11" s="31">
        <v>19639.400000000001</v>
      </c>
      <c r="CY11" s="31"/>
      <c r="CZ11" s="31"/>
      <c r="DA11" s="31">
        <v>612369.80000000005</v>
      </c>
      <c r="DB11" s="31">
        <v>173165.9</v>
      </c>
      <c r="DC11" s="31"/>
      <c r="DD11" s="31"/>
      <c r="DE11" s="31">
        <v>360854.3</v>
      </c>
      <c r="DF11" s="31">
        <v>108048.6</v>
      </c>
      <c r="DG11" s="31"/>
      <c r="DH11" s="31"/>
      <c r="DI11" s="31">
        <v>19500</v>
      </c>
      <c r="DJ11" s="31">
        <v>2286</v>
      </c>
      <c r="DK11" s="31"/>
      <c r="DL11" s="31"/>
      <c r="DM11" s="31">
        <v>66240.3</v>
      </c>
      <c r="DN11" s="31"/>
      <c r="DO11" s="31">
        <v>66240.3</v>
      </c>
      <c r="DP11" s="31"/>
      <c r="DQ11" s="31"/>
      <c r="DR11" s="31"/>
      <c r="DS11" s="31"/>
      <c r="DT11" s="31"/>
    </row>
    <row r="12" spans="1:124" s="53" customFormat="1" ht="20.25" customHeight="1" x14ac:dyDescent="0.25">
      <c r="A12" s="29">
        <v>2</v>
      </c>
      <c r="B12" s="30" t="s">
        <v>4</v>
      </c>
      <c r="C12" s="31">
        <f t="shared" si="2"/>
        <v>1979099.4</v>
      </c>
      <c r="D12" s="31">
        <f t="shared" si="2"/>
        <v>49700.299999999988</v>
      </c>
      <c r="E12" s="31">
        <f t="shared" ref="E12:H14" si="3">I12+U12+Y12+AC12+BA12+BM12+CK12+CO12+DA12+DI12+DO12</f>
        <v>1204298.8</v>
      </c>
      <c r="F12" s="31">
        <f t="shared" si="3"/>
        <v>195261.3</v>
      </c>
      <c r="G12" s="31">
        <f t="shared" si="3"/>
        <v>774800.6</v>
      </c>
      <c r="H12" s="31">
        <f t="shared" si="3"/>
        <v>-145561</v>
      </c>
      <c r="I12" s="31">
        <v>312900.5</v>
      </c>
      <c r="J12" s="31">
        <v>48076.1</v>
      </c>
      <c r="K12" s="31">
        <v>39743.699999999997</v>
      </c>
      <c r="L12" s="31">
        <v>0</v>
      </c>
      <c r="M12" s="31">
        <v>284550.40000000002</v>
      </c>
      <c r="N12" s="31">
        <v>43723.5</v>
      </c>
      <c r="O12" s="31">
        <v>39743.699999999997</v>
      </c>
      <c r="P12" s="31">
        <v>0</v>
      </c>
      <c r="Q12" s="31">
        <v>17148.099999999999</v>
      </c>
      <c r="R12" s="31">
        <v>2916.2</v>
      </c>
      <c r="S12" s="33">
        <v>0</v>
      </c>
      <c r="T12" s="31">
        <v>0</v>
      </c>
      <c r="U12" s="31">
        <v>500</v>
      </c>
      <c r="V12" s="32">
        <v>0</v>
      </c>
      <c r="W12" s="32">
        <v>0</v>
      </c>
      <c r="X12" s="32"/>
      <c r="Y12" s="32"/>
      <c r="Z12" s="32"/>
      <c r="AA12" s="32"/>
      <c r="AB12" s="32"/>
      <c r="AC12" s="31">
        <v>90400</v>
      </c>
      <c r="AD12" s="31">
        <v>14636.7</v>
      </c>
      <c r="AE12" s="31">
        <v>53580.9</v>
      </c>
      <c r="AF12" s="31">
        <v>-165993.29999999999</v>
      </c>
      <c r="AG12" s="31"/>
      <c r="AH12" s="31"/>
      <c r="AI12" s="31"/>
      <c r="AJ12" s="31"/>
      <c r="AK12" s="31">
        <v>0</v>
      </c>
      <c r="AL12" s="31">
        <v>0</v>
      </c>
      <c r="AM12" s="31"/>
      <c r="AN12" s="31"/>
      <c r="AO12" s="31"/>
      <c r="AP12" s="31"/>
      <c r="AQ12" s="32"/>
      <c r="AR12" s="32"/>
      <c r="AS12" s="31">
        <v>86400</v>
      </c>
      <c r="AT12" s="31">
        <v>14636.7</v>
      </c>
      <c r="AU12" s="31">
        <v>753580.9</v>
      </c>
      <c r="AV12" s="31">
        <v>0</v>
      </c>
      <c r="AW12" s="32"/>
      <c r="AX12" s="32"/>
      <c r="AY12" s="31">
        <v>-700000</v>
      </c>
      <c r="AZ12" s="31">
        <v>-165993.29999999999</v>
      </c>
      <c r="BA12" s="31">
        <v>142000</v>
      </c>
      <c r="BB12" s="31">
        <v>20614.599999999999</v>
      </c>
      <c r="BC12" s="31">
        <v>64000</v>
      </c>
      <c r="BD12" s="31">
        <v>0</v>
      </c>
      <c r="BE12" s="31">
        <v>140000</v>
      </c>
      <c r="BF12" s="31">
        <v>20614.5</v>
      </c>
      <c r="BG12" s="31">
        <v>64000</v>
      </c>
      <c r="BH12" s="31"/>
      <c r="BI12" s="31">
        <v>2000</v>
      </c>
      <c r="BJ12" s="31"/>
      <c r="BK12" s="32"/>
      <c r="BL12" s="32"/>
      <c r="BM12" s="31">
        <v>74601.899999999994</v>
      </c>
      <c r="BN12" s="31">
        <v>20473.8</v>
      </c>
      <c r="BO12" s="31">
        <v>322876</v>
      </c>
      <c r="BP12" s="31">
        <v>0</v>
      </c>
      <c r="BQ12" s="32"/>
      <c r="BR12" s="32"/>
      <c r="BS12" s="31">
        <v>74785</v>
      </c>
      <c r="BT12" s="31">
        <v>0</v>
      </c>
      <c r="BU12" s="31"/>
      <c r="BV12" s="31"/>
      <c r="BW12" s="31"/>
      <c r="BX12" s="31"/>
      <c r="BY12" s="31">
        <v>3000</v>
      </c>
      <c r="BZ12" s="31">
        <v>0</v>
      </c>
      <c r="CA12" s="31">
        <v>248091</v>
      </c>
      <c r="CB12" s="31"/>
      <c r="CC12" s="31">
        <v>53600</v>
      </c>
      <c r="CD12" s="31">
        <v>17226.3</v>
      </c>
      <c r="CE12" s="31"/>
      <c r="CF12" s="31"/>
      <c r="CG12" s="31">
        <v>18000</v>
      </c>
      <c r="CH12" s="31">
        <v>3247.5</v>
      </c>
      <c r="CI12" s="31"/>
      <c r="CJ12" s="31"/>
      <c r="CK12" s="32"/>
      <c r="CL12" s="32"/>
      <c r="CM12" s="32"/>
      <c r="CN12" s="32"/>
      <c r="CO12" s="34">
        <v>83042</v>
      </c>
      <c r="CP12" s="31">
        <v>12862</v>
      </c>
      <c r="CQ12" s="31">
        <v>150600</v>
      </c>
      <c r="CR12" s="31">
        <v>0</v>
      </c>
      <c r="CS12" s="31">
        <v>82542</v>
      </c>
      <c r="CT12" s="31">
        <v>12862</v>
      </c>
      <c r="CU12" s="31">
        <v>150600</v>
      </c>
      <c r="CV12" s="31"/>
      <c r="CW12" s="31">
        <v>19542</v>
      </c>
      <c r="CX12" s="31">
        <v>2962.3</v>
      </c>
      <c r="CY12" s="31">
        <v>150600</v>
      </c>
      <c r="CZ12" s="31">
        <v>0</v>
      </c>
      <c r="DA12" s="31">
        <v>439210.4</v>
      </c>
      <c r="DB12" s="31">
        <v>75078.100000000006</v>
      </c>
      <c r="DC12" s="33">
        <v>144000</v>
      </c>
      <c r="DD12" s="31">
        <v>20432.3</v>
      </c>
      <c r="DE12" s="31">
        <v>313180</v>
      </c>
      <c r="DF12" s="31">
        <v>52652.4</v>
      </c>
      <c r="DG12" s="31">
        <v>3000</v>
      </c>
      <c r="DH12" s="31">
        <v>0</v>
      </c>
      <c r="DI12" s="31">
        <v>16000</v>
      </c>
      <c r="DJ12" s="31">
        <v>3520</v>
      </c>
      <c r="DK12" s="31"/>
      <c r="DL12" s="31"/>
      <c r="DM12" s="31">
        <v>45644</v>
      </c>
      <c r="DN12" s="31">
        <v>0</v>
      </c>
      <c r="DO12" s="31">
        <v>45644</v>
      </c>
      <c r="DP12" s="31">
        <v>0</v>
      </c>
      <c r="DQ12" s="31"/>
      <c r="DR12" s="31"/>
      <c r="DS12" s="31"/>
      <c r="DT12" s="31"/>
    </row>
    <row r="13" spans="1:124" s="53" customFormat="1" ht="20.25" customHeight="1" x14ac:dyDescent="0.25">
      <c r="A13" s="29">
        <v>3</v>
      </c>
      <c r="B13" s="30" t="s">
        <v>5</v>
      </c>
      <c r="C13" s="31">
        <f t="shared" si="2"/>
        <v>1616725.7</v>
      </c>
      <c r="D13" s="31">
        <f t="shared" si="2"/>
        <v>483364.9</v>
      </c>
      <c r="E13" s="31">
        <f t="shared" si="3"/>
        <v>1238127</v>
      </c>
      <c r="F13" s="31">
        <f t="shared" si="3"/>
        <v>232477.69999999998</v>
      </c>
      <c r="G13" s="31">
        <f t="shared" si="3"/>
        <v>378598.69999999995</v>
      </c>
      <c r="H13" s="31">
        <f t="shared" si="3"/>
        <v>250887.2</v>
      </c>
      <c r="I13" s="48">
        <v>346752.9</v>
      </c>
      <c r="J13" s="49">
        <v>74539.199999999997</v>
      </c>
      <c r="K13" s="49">
        <v>13000</v>
      </c>
      <c r="L13" s="49">
        <v>4096.2</v>
      </c>
      <c r="M13" s="49">
        <v>327901.5</v>
      </c>
      <c r="N13" s="49">
        <v>73573.7</v>
      </c>
      <c r="O13" s="49">
        <v>10000</v>
      </c>
      <c r="P13" s="49">
        <v>4096.2</v>
      </c>
      <c r="Q13" s="49">
        <v>16852.400000000001</v>
      </c>
      <c r="R13" s="49">
        <v>965.5</v>
      </c>
      <c r="S13" s="50">
        <v>3000</v>
      </c>
      <c r="T13" s="49"/>
      <c r="U13" s="49">
        <v>1000</v>
      </c>
      <c r="V13" s="47"/>
      <c r="W13" s="47"/>
      <c r="X13" s="47"/>
      <c r="Y13" s="49"/>
      <c r="Z13" s="49"/>
      <c r="AA13" s="49"/>
      <c r="AB13" s="49"/>
      <c r="AC13" s="49">
        <v>4100</v>
      </c>
      <c r="AD13" s="49"/>
      <c r="AE13" s="49">
        <v>24644.6</v>
      </c>
      <c r="AF13" s="49">
        <v>-905.6</v>
      </c>
      <c r="AG13" s="49"/>
      <c r="AH13" s="49"/>
      <c r="AI13" s="49"/>
      <c r="AJ13" s="49"/>
      <c r="AK13" s="49">
        <v>4100</v>
      </c>
      <c r="AL13" s="49"/>
      <c r="AM13" s="49"/>
      <c r="AN13" s="49"/>
      <c r="AO13" s="49"/>
      <c r="AP13" s="49"/>
      <c r="AQ13" s="49"/>
      <c r="AR13" s="49"/>
      <c r="AS13" s="49"/>
      <c r="AT13" s="49"/>
      <c r="AU13" s="37">
        <v>24644.7</v>
      </c>
      <c r="AV13" s="37">
        <v>314</v>
      </c>
      <c r="AW13" s="37"/>
      <c r="AX13" s="37"/>
      <c r="AY13" s="37"/>
      <c r="AZ13" s="37">
        <v>-1219.5999999999999</v>
      </c>
      <c r="BA13" s="37">
        <v>295055.09999999998</v>
      </c>
      <c r="BB13" s="37">
        <v>71500.399999999994</v>
      </c>
      <c r="BC13" s="37">
        <v>4051.5</v>
      </c>
      <c r="BD13" s="49"/>
      <c r="BE13" s="37">
        <v>295055.09999999998</v>
      </c>
      <c r="BF13" s="37">
        <v>71500.399999999994</v>
      </c>
      <c r="BG13" s="37">
        <v>4051.5</v>
      </c>
      <c r="BH13" s="37"/>
      <c r="BI13" s="51"/>
      <c r="BJ13" s="51"/>
      <c r="BK13" s="49"/>
      <c r="BL13" s="49"/>
      <c r="BM13" s="37">
        <v>29350</v>
      </c>
      <c r="BN13" s="37">
        <v>476.1</v>
      </c>
      <c r="BO13" s="37">
        <v>264696.59999999998</v>
      </c>
      <c r="BP13" s="37">
        <v>247696.6</v>
      </c>
      <c r="BQ13" s="49"/>
      <c r="BR13" s="49"/>
      <c r="BS13" s="49"/>
      <c r="BT13" s="49"/>
      <c r="BU13" s="49"/>
      <c r="BV13" s="49"/>
      <c r="BW13" s="49"/>
      <c r="BX13" s="49"/>
      <c r="BY13" s="37">
        <v>25950</v>
      </c>
      <c r="BZ13" s="37">
        <v>310.60000000000002</v>
      </c>
      <c r="CA13" s="37">
        <v>15000</v>
      </c>
      <c r="CB13" s="37"/>
      <c r="CC13" s="37">
        <v>3400</v>
      </c>
      <c r="CD13" s="37">
        <v>165.5</v>
      </c>
      <c r="CE13" s="37">
        <v>249696.6</v>
      </c>
      <c r="CF13" s="37">
        <v>247696.6</v>
      </c>
      <c r="CG13" s="49"/>
      <c r="CH13" s="49"/>
      <c r="CI13" s="49"/>
      <c r="CJ13" s="49"/>
      <c r="CK13" s="49"/>
      <c r="CL13" s="49"/>
      <c r="CM13" s="49"/>
      <c r="CN13" s="49"/>
      <c r="CO13" s="37">
        <v>61061.4</v>
      </c>
      <c r="CP13" s="37">
        <v>8284.7000000000007</v>
      </c>
      <c r="CQ13" s="37">
        <v>67206</v>
      </c>
      <c r="CR13" s="37"/>
      <c r="CS13" s="52">
        <v>61061.4</v>
      </c>
      <c r="CT13" s="52">
        <v>8284.7000000000007</v>
      </c>
      <c r="CU13" s="52"/>
      <c r="CV13" s="52"/>
      <c r="CW13" s="52">
        <v>34763.1</v>
      </c>
      <c r="CX13" s="52">
        <v>4887.1000000000004</v>
      </c>
      <c r="CY13" s="52"/>
      <c r="CZ13" s="52"/>
      <c r="DA13" s="37">
        <v>370994.9</v>
      </c>
      <c r="DB13" s="37">
        <v>76642</v>
      </c>
      <c r="DC13" s="37">
        <v>5000</v>
      </c>
      <c r="DD13" s="37"/>
      <c r="DE13" s="37">
        <v>314720.59999999998</v>
      </c>
      <c r="DF13" s="37">
        <v>67523.5</v>
      </c>
      <c r="DG13" s="37"/>
      <c r="DH13" s="49"/>
      <c r="DI13" s="37">
        <v>6000</v>
      </c>
      <c r="DJ13" s="37">
        <v>1035.3</v>
      </c>
      <c r="DK13" s="49"/>
      <c r="DL13" s="49"/>
      <c r="DM13" s="37">
        <v>123812.7</v>
      </c>
      <c r="DN13" s="49"/>
      <c r="DO13" s="49">
        <v>123812.7</v>
      </c>
      <c r="DP13" s="49"/>
      <c r="DQ13" s="49"/>
      <c r="DR13" s="49"/>
      <c r="DS13" s="49"/>
      <c r="DT13" s="49"/>
    </row>
    <row r="14" spans="1:124" s="54" customFormat="1" ht="20.25" customHeight="1" x14ac:dyDescent="0.25">
      <c r="A14" s="35">
        <v>4</v>
      </c>
      <c r="B14" s="36" t="s">
        <v>6</v>
      </c>
      <c r="C14" s="31">
        <f t="shared" si="2"/>
        <v>1700081</v>
      </c>
      <c r="D14" s="31">
        <f t="shared" si="2"/>
        <v>540591.70000000007</v>
      </c>
      <c r="E14" s="31">
        <f t="shared" si="3"/>
        <v>1301621.7</v>
      </c>
      <c r="F14" s="31">
        <f t="shared" si="3"/>
        <v>285870.30000000005</v>
      </c>
      <c r="G14" s="31">
        <f t="shared" si="3"/>
        <v>398459.3</v>
      </c>
      <c r="H14" s="31">
        <f t="shared" si="3"/>
        <v>254721.4</v>
      </c>
      <c r="I14" s="33">
        <v>380764</v>
      </c>
      <c r="J14" s="31">
        <v>93651.6</v>
      </c>
      <c r="K14" s="31">
        <v>18000</v>
      </c>
      <c r="L14" s="31">
        <v>2333.4</v>
      </c>
      <c r="M14" s="31">
        <v>318398</v>
      </c>
      <c r="N14" s="31">
        <v>75922.7</v>
      </c>
      <c r="O14" s="31">
        <v>14500</v>
      </c>
      <c r="P14" s="31">
        <v>0</v>
      </c>
      <c r="Q14" s="31">
        <v>62366</v>
      </c>
      <c r="R14" s="31">
        <v>17728.900000000001</v>
      </c>
      <c r="S14" s="34">
        <v>3500</v>
      </c>
      <c r="T14" s="31">
        <v>2333.4</v>
      </c>
      <c r="U14" s="31">
        <v>2500</v>
      </c>
      <c r="V14" s="32">
        <v>0</v>
      </c>
      <c r="W14" s="32">
        <v>0</v>
      </c>
      <c r="X14" s="32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10540</v>
      </c>
      <c r="AD14" s="31">
        <v>2589.1</v>
      </c>
      <c r="AE14" s="31">
        <v>312093.3</v>
      </c>
      <c r="AF14" s="31">
        <v>201062</v>
      </c>
      <c r="AG14" s="32">
        <v>0</v>
      </c>
      <c r="AH14" s="32">
        <v>0</v>
      </c>
      <c r="AI14" s="32">
        <v>0</v>
      </c>
      <c r="AJ14" s="32">
        <v>0</v>
      </c>
      <c r="AK14" s="31">
        <v>9840</v>
      </c>
      <c r="AL14" s="31">
        <v>2189.5</v>
      </c>
      <c r="AM14" s="31">
        <v>55848.4</v>
      </c>
      <c r="AN14" s="31">
        <v>45795.1</v>
      </c>
      <c r="AO14" s="31">
        <v>0</v>
      </c>
      <c r="AP14" s="31">
        <v>0</v>
      </c>
      <c r="AQ14" s="31">
        <v>0</v>
      </c>
      <c r="AR14" s="31">
        <v>0</v>
      </c>
      <c r="AS14" s="31">
        <v>700</v>
      </c>
      <c r="AT14" s="31">
        <v>399.6</v>
      </c>
      <c r="AU14" s="31">
        <v>256244.9</v>
      </c>
      <c r="AV14" s="31">
        <v>159849.29999999999</v>
      </c>
      <c r="AW14" s="31">
        <v>0</v>
      </c>
      <c r="AX14" s="31">
        <v>0</v>
      </c>
      <c r="AY14" s="31">
        <v>0</v>
      </c>
      <c r="AZ14" s="31">
        <v>-4582.5</v>
      </c>
      <c r="BA14" s="31">
        <v>1000</v>
      </c>
      <c r="BB14" s="31">
        <v>250</v>
      </c>
      <c r="BC14" s="31">
        <v>0</v>
      </c>
      <c r="BD14" s="31">
        <v>0</v>
      </c>
      <c r="BE14" s="31">
        <v>0</v>
      </c>
      <c r="BF14" s="31">
        <v>0</v>
      </c>
      <c r="BG14" s="31">
        <v>0</v>
      </c>
      <c r="BH14" s="31">
        <v>0</v>
      </c>
      <c r="BI14" s="31">
        <v>1000</v>
      </c>
      <c r="BJ14" s="31">
        <v>250</v>
      </c>
      <c r="BK14" s="31">
        <v>0</v>
      </c>
      <c r="BL14" s="31">
        <v>0</v>
      </c>
      <c r="BM14" s="31">
        <v>265340.7</v>
      </c>
      <c r="BN14" s="31">
        <v>61091.6</v>
      </c>
      <c r="BO14" s="31">
        <v>52316</v>
      </c>
      <c r="BP14" s="31">
        <v>48816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0</v>
      </c>
      <c r="BY14" s="31">
        <v>15000</v>
      </c>
      <c r="BZ14" s="31">
        <v>4711.1000000000004</v>
      </c>
      <c r="CA14" s="31">
        <v>2000</v>
      </c>
      <c r="CB14" s="31">
        <v>0</v>
      </c>
      <c r="CC14" s="31">
        <v>22500</v>
      </c>
      <c r="CD14" s="31">
        <v>9350.9</v>
      </c>
      <c r="CE14" s="31">
        <v>48816</v>
      </c>
      <c r="CF14" s="31">
        <v>498816</v>
      </c>
      <c r="CG14" s="31">
        <v>227840.7</v>
      </c>
      <c r="CH14" s="31">
        <v>47029.599999999999</v>
      </c>
      <c r="CI14" s="31">
        <v>1500</v>
      </c>
      <c r="CJ14" s="31">
        <v>0</v>
      </c>
      <c r="CK14" s="31">
        <v>0</v>
      </c>
      <c r="CL14" s="31">
        <v>0</v>
      </c>
      <c r="CM14" s="31">
        <v>0</v>
      </c>
      <c r="CN14" s="31">
        <v>0</v>
      </c>
      <c r="CO14" s="31">
        <v>96110.1</v>
      </c>
      <c r="CP14" s="31">
        <v>21877.9</v>
      </c>
      <c r="CQ14" s="31">
        <v>6500</v>
      </c>
      <c r="CR14" s="31">
        <v>2390</v>
      </c>
      <c r="CS14" s="31">
        <v>95810</v>
      </c>
      <c r="CT14" s="31">
        <v>21702.9</v>
      </c>
      <c r="CU14" s="31">
        <v>6500</v>
      </c>
      <c r="CV14" s="31">
        <v>2390</v>
      </c>
      <c r="CW14" s="31">
        <v>89510.3</v>
      </c>
      <c r="CX14" s="31">
        <v>20915.2</v>
      </c>
      <c r="CY14" s="31">
        <v>6500</v>
      </c>
      <c r="CZ14" s="31">
        <v>2390</v>
      </c>
      <c r="DA14" s="31">
        <v>460518.7</v>
      </c>
      <c r="DB14" s="31">
        <v>102610.1</v>
      </c>
      <c r="DC14" s="31">
        <v>9550</v>
      </c>
      <c r="DD14" s="31">
        <v>120</v>
      </c>
      <c r="DE14" s="31">
        <v>326166.5</v>
      </c>
      <c r="DF14" s="31">
        <v>72788.100000000006</v>
      </c>
      <c r="DG14" s="31">
        <v>3200</v>
      </c>
      <c r="DH14" s="31">
        <v>0</v>
      </c>
      <c r="DI14" s="31">
        <v>19485</v>
      </c>
      <c r="DJ14" s="31">
        <v>3800</v>
      </c>
      <c r="DK14" s="31">
        <v>0</v>
      </c>
      <c r="DL14" s="31">
        <v>0</v>
      </c>
      <c r="DM14" s="31">
        <v>0</v>
      </c>
      <c r="DN14" s="31">
        <v>0</v>
      </c>
      <c r="DO14" s="31">
        <v>65363.199999999997</v>
      </c>
      <c r="DP14" s="31">
        <v>0</v>
      </c>
      <c r="DQ14" s="31">
        <v>0</v>
      </c>
      <c r="DR14" s="31">
        <v>0</v>
      </c>
      <c r="DS14" s="31">
        <v>0</v>
      </c>
      <c r="DT14" s="31">
        <v>0</v>
      </c>
    </row>
    <row r="15" spans="1:124" s="38" customFormat="1" ht="20.25" customHeight="1" x14ac:dyDescent="0.25">
      <c r="A15" s="81" t="s">
        <v>3</v>
      </c>
      <c r="B15" s="81"/>
      <c r="C15" s="37">
        <f t="shared" ref="C15:AJ15" si="4">SUM(C11:C14)</f>
        <v>7525783.7000000002</v>
      </c>
      <c r="D15" s="37">
        <f t="shared" si="4"/>
        <v>1651994.9000000004</v>
      </c>
      <c r="E15" s="37">
        <f t="shared" si="4"/>
        <v>5591009.1000000006</v>
      </c>
      <c r="F15" s="37">
        <f t="shared" si="4"/>
        <v>1145077.3999999999</v>
      </c>
      <c r="G15" s="37">
        <f t="shared" si="4"/>
        <v>1934774.6</v>
      </c>
      <c r="H15" s="37">
        <f t="shared" si="4"/>
        <v>506917.5</v>
      </c>
      <c r="I15" s="37">
        <f t="shared" si="4"/>
        <v>1611271.9</v>
      </c>
      <c r="J15" s="37">
        <f t="shared" si="4"/>
        <v>334808.80000000005</v>
      </c>
      <c r="K15" s="37">
        <f t="shared" si="4"/>
        <v>90643.7</v>
      </c>
      <c r="L15" s="37">
        <f t="shared" si="4"/>
        <v>10735.3</v>
      </c>
      <c r="M15" s="37">
        <f t="shared" si="4"/>
        <v>1501704.4</v>
      </c>
      <c r="N15" s="37">
        <f t="shared" si="4"/>
        <v>311761.8</v>
      </c>
      <c r="O15" s="37">
        <f t="shared" si="4"/>
        <v>84143.7</v>
      </c>
      <c r="P15" s="37">
        <f t="shared" si="4"/>
        <v>8401.9</v>
      </c>
      <c r="Q15" s="37">
        <f t="shared" si="4"/>
        <v>96366.5</v>
      </c>
      <c r="R15" s="37">
        <f t="shared" si="4"/>
        <v>21610.600000000002</v>
      </c>
      <c r="S15" s="37">
        <f t="shared" si="4"/>
        <v>6500</v>
      </c>
      <c r="T15" s="37">
        <f t="shared" si="4"/>
        <v>2333.4</v>
      </c>
      <c r="U15" s="37">
        <f t="shared" si="4"/>
        <v>4000</v>
      </c>
      <c r="V15" s="47">
        <f t="shared" si="4"/>
        <v>0</v>
      </c>
      <c r="W15" s="47">
        <f t="shared" si="4"/>
        <v>0</v>
      </c>
      <c r="X15" s="47">
        <f t="shared" si="4"/>
        <v>0</v>
      </c>
      <c r="Y15" s="37">
        <f t="shared" si="4"/>
        <v>0</v>
      </c>
      <c r="Z15" s="37">
        <f t="shared" si="4"/>
        <v>0</v>
      </c>
      <c r="AA15" s="37">
        <f t="shared" si="4"/>
        <v>0</v>
      </c>
      <c r="AB15" s="37">
        <f t="shared" si="4"/>
        <v>0</v>
      </c>
      <c r="AC15" s="37">
        <f t="shared" si="4"/>
        <v>124040</v>
      </c>
      <c r="AD15" s="37">
        <f t="shared" si="4"/>
        <v>19663.2</v>
      </c>
      <c r="AE15" s="37">
        <f t="shared" si="4"/>
        <v>712023.7</v>
      </c>
      <c r="AF15" s="37">
        <f t="shared" si="4"/>
        <v>176727.30000000002</v>
      </c>
      <c r="AG15" s="37">
        <f t="shared" si="4"/>
        <v>0</v>
      </c>
      <c r="AH15" s="37">
        <f t="shared" si="4"/>
        <v>0</v>
      </c>
      <c r="AI15" s="37">
        <f t="shared" si="4"/>
        <v>0</v>
      </c>
      <c r="AJ15" s="37">
        <f t="shared" si="4"/>
        <v>0</v>
      </c>
      <c r="AK15" s="37">
        <f t="shared" ref="AK15:CV15" si="5">SUM(AK11:AK14)</f>
        <v>13940</v>
      </c>
      <c r="AL15" s="37">
        <f t="shared" si="5"/>
        <v>2189.5</v>
      </c>
      <c r="AM15" s="37">
        <f t="shared" si="5"/>
        <v>126760.9</v>
      </c>
      <c r="AN15" s="37">
        <f t="shared" si="5"/>
        <v>80340.2</v>
      </c>
      <c r="AO15" s="37">
        <f t="shared" si="5"/>
        <v>0</v>
      </c>
      <c r="AP15" s="37">
        <f t="shared" si="5"/>
        <v>0</v>
      </c>
      <c r="AQ15" s="37">
        <f t="shared" si="5"/>
        <v>0</v>
      </c>
      <c r="AR15" s="37">
        <f t="shared" si="5"/>
        <v>0</v>
      </c>
      <c r="AS15" s="37">
        <f t="shared" si="5"/>
        <v>106100</v>
      </c>
      <c r="AT15" s="37">
        <f t="shared" si="5"/>
        <v>17473.7</v>
      </c>
      <c r="AU15" s="37">
        <f t="shared" si="5"/>
        <v>1445262.9</v>
      </c>
      <c r="AV15" s="37">
        <f t="shared" si="5"/>
        <v>297462.19999999995</v>
      </c>
      <c r="AW15" s="37">
        <f t="shared" si="5"/>
        <v>0</v>
      </c>
      <c r="AX15" s="37">
        <f t="shared" si="5"/>
        <v>0</v>
      </c>
      <c r="AY15" s="37">
        <f t="shared" si="5"/>
        <v>-860000</v>
      </c>
      <c r="AZ15" s="37">
        <f t="shared" si="5"/>
        <v>-201075.3</v>
      </c>
      <c r="BA15" s="37">
        <f t="shared" si="5"/>
        <v>780605.1</v>
      </c>
      <c r="BB15" s="37">
        <f t="shared" si="5"/>
        <v>166417.29999999999</v>
      </c>
      <c r="BC15" s="37">
        <f t="shared" si="5"/>
        <v>68051.5</v>
      </c>
      <c r="BD15" s="37">
        <f t="shared" si="5"/>
        <v>0</v>
      </c>
      <c r="BE15" s="37">
        <f t="shared" si="5"/>
        <v>777605.1</v>
      </c>
      <c r="BF15" s="37">
        <f t="shared" si="5"/>
        <v>166167.20000000001</v>
      </c>
      <c r="BG15" s="37">
        <f t="shared" si="5"/>
        <v>68051.5</v>
      </c>
      <c r="BH15" s="37">
        <f t="shared" si="5"/>
        <v>0</v>
      </c>
      <c r="BI15" s="37">
        <f t="shared" si="5"/>
        <v>3000</v>
      </c>
      <c r="BJ15" s="37">
        <f t="shared" si="5"/>
        <v>250</v>
      </c>
      <c r="BK15" s="37">
        <f t="shared" si="5"/>
        <v>0</v>
      </c>
      <c r="BL15" s="37">
        <f t="shared" si="5"/>
        <v>0</v>
      </c>
      <c r="BM15" s="37">
        <f t="shared" si="5"/>
        <v>456258.6</v>
      </c>
      <c r="BN15" s="37">
        <f t="shared" si="5"/>
        <v>113552</v>
      </c>
      <c r="BO15" s="37">
        <f t="shared" si="5"/>
        <v>681199.7</v>
      </c>
      <c r="BP15" s="37">
        <f t="shared" si="5"/>
        <v>296512.59999999998</v>
      </c>
      <c r="BQ15" s="37">
        <f t="shared" si="5"/>
        <v>0</v>
      </c>
      <c r="BR15" s="37">
        <f t="shared" si="5"/>
        <v>0</v>
      </c>
      <c r="BS15" s="37">
        <f t="shared" si="5"/>
        <v>74785</v>
      </c>
      <c r="BT15" s="37">
        <f t="shared" si="5"/>
        <v>0</v>
      </c>
      <c r="BU15" s="37">
        <f t="shared" si="5"/>
        <v>0</v>
      </c>
      <c r="BV15" s="37">
        <f t="shared" si="5"/>
        <v>0</v>
      </c>
      <c r="BW15" s="37">
        <f t="shared" si="5"/>
        <v>0</v>
      </c>
      <c r="BX15" s="37">
        <f t="shared" si="5"/>
        <v>0</v>
      </c>
      <c r="BY15" s="37">
        <f t="shared" si="5"/>
        <v>62800</v>
      </c>
      <c r="BZ15" s="37">
        <f t="shared" si="5"/>
        <v>7992.1</v>
      </c>
      <c r="CA15" s="37">
        <f t="shared" si="5"/>
        <v>265091</v>
      </c>
      <c r="CB15" s="37">
        <f t="shared" si="5"/>
        <v>0</v>
      </c>
      <c r="CC15" s="37">
        <f t="shared" si="5"/>
        <v>143500</v>
      </c>
      <c r="CD15" s="37">
        <f t="shared" si="5"/>
        <v>54280.700000000004</v>
      </c>
      <c r="CE15" s="37">
        <f t="shared" si="5"/>
        <v>298512.59999999998</v>
      </c>
      <c r="CF15" s="37">
        <f t="shared" si="5"/>
        <v>746512.6</v>
      </c>
      <c r="CG15" s="37">
        <f t="shared" si="5"/>
        <v>249956.7</v>
      </c>
      <c r="CH15" s="37">
        <f t="shared" si="5"/>
        <v>51279.1</v>
      </c>
      <c r="CI15" s="37">
        <f t="shared" si="5"/>
        <v>42811.1</v>
      </c>
      <c r="CJ15" s="37">
        <f t="shared" si="5"/>
        <v>0</v>
      </c>
      <c r="CK15" s="37">
        <f t="shared" si="5"/>
        <v>0</v>
      </c>
      <c r="CL15" s="37">
        <f t="shared" si="5"/>
        <v>0</v>
      </c>
      <c r="CM15" s="37">
        <f t="shared" si="5"/>
        <v>0</v>
      </c>
      <c r="CN15" s="37">
        <f t="shared" si="5"/>
        <v>0</v>
      </c>
      <c r="CO15" s="37">
        <f t="shared" si="5"/>
        <v>369694.5</v>
      </c>
      <c r="CP15" s="37">
        <f t="shared" si="5"/>
        <v>72498.700000000012</v>
      </c>
      <c r="CQ15" s="37">
        <f t="shared" si="5"/>
        <v>224306</v>
      </c>
      <c r="CR15" s="37">
        <f t="shared" si="5"/>
        <v>2390</v>
      </c>
      <c r="CS15" s="37">
        <f t="shared" si="5"/>
        <v>368894.4</v>
      </c>
      <c r="CT15" s="37">
        <f t="shared" si="5"/>
        <v>72323.700000000012</v>
      </c>
      <c r="CU15" s="37">
        <f t="shared" si="5"/>
        <v>157100</v>
      </c>
      <c r="CV15" s="37">
        <f t="shared" si="5"/>
        <v>2390</v>
      </c>
      <c r="CW15" s="37">
        <f t="shared" ref="CW15:DT15" si="6">SUM(CW11:CW14)</f>
        <v>226329.40000000002</v>
      </c>
      <c r="CX15" s="37">
        <f t="shared" si="6"/>
        <v>48404</v>
      </c>
      <c r="CY15" s="37">
        <f t="shared" si="6"/>
        <v>157100</v>
      </c>
      <c r="CZ15" s="37">
        <f t="shared" si="6"/>
        <v>2390</v>
      </c>
      <c r="DA15" s="37">
        <f t="shared" si="6"/>
        <v>1883093.8</v>
      </c>
      <c r="DB15" s="37">
        <f t="shared" si="6"/>
        <v>427496.1</v>
      </c>
      <c r="DC15" s="37">
        <f t="shared" si="6"/>
        <v>158550</v>
      </c>
      <c r="DD15" s="37">
        <f t="shared" si="6"/>
        <v>20552.3</v>
      </c>
      <c r="DE15" s="37">
        <f t="shared" si="6"/>
        <v>1314921.3999999999</v>
      </c>
      <c r="DF15" s="37">
        <f t="shared" si="6"/>
        <v>301012.59999999998</v>
      </c>
      <c r="DG15" s="37">
        <f t="shared" si="6"/>
        <v>6200</v>
      </c>
      <c r="DH15" s="37">
        <f t="shared" si="6"/>
        <v>0</v>
      </c>
      <c r="DI15" s="37">
        <f t="shared" si="6"/>
        <v>60985</v>
      </c>
      <c r="DJ15" s="37">
        <f t="shared" si="6"/>
        <v>10641.3</v>
      </c>
      <c r="DK15" s="37">
        <f t="shared" si="6"/>
        <v>0</v>
      </c>
      <c r="DL15" s="37">
        <f t="shared" si="6"/>
        <v>0</v>
      </c>
      <c r="DM15" s="37">
        <f t="shared" si="6"/>
        <v>235697</v>
      </c>
      <c r="DN15" s="37">
        <f t="shared" si="6"/>
        <v>0</v>
      </c>
      <c r="DO15" s="37">
        <f t="shared" si="6"/>
        <v>301060.2</v>
      </c>
      <c r="DP15" s="37">
        <f t="shared" si="6"/>
        <v>0</v>
      </c>
      <c r="DQ15" s="37">
        <f t="shared" si="6"/>
        <v>0</v>
      </c>
      <c r="DR15" s="37">
        <f t="shared" si="6"/>
        <v>0</v>
      </c>
      <c r="DS15" s="37">
        <f t="shared" si="6"/>
        <v>0</v>
      </c>
      <c r="DT15" s="37">
        <f t="shared" si="6"/>
        <v>0</v>
      </c>
    </row>
    <row r="16" spans="1:124" s="39" customFormat="1" ht="13.5" x14ac:dyDescent="0.25">
      <c r="C16" s="40"/>
      <c r="D16" s="40"/>
      <c r="E16" s="40"/>
      <c r="F16" s="40"/>
      <c r="G16" s="40"/>
      <c r="H16" s="40"/>
      <c r="I16" s="40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2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2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2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</row>
    <row r="17" spans="3:124" s="39" customFormat="1" ht="13.5" x14ac:dyDescent="0.25"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</row>
    <row r="18" spans="3:124" s="39" customFormat="1" ht="13.5" x14ac:dyDescent="0.25"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</row>
    <row r="19" spans="3:124" s="39" customFormat="1" ht="13.5" x14ac:dyDescent="0.25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</row>
    <row r="20" spans="3:124" s="39" customFormat="1" ht="13.5" x14ac:dyDescent="0.25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</row>
    <row r="21" spans="3:124" s="39" customFormat="1" ht="13.5" x14ac:dyDescent="0.25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</row>
    <row r="22" spans="3:124" s="39" customFormat="1" ht="13.5" x14ac:dyDescent="0.25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</row>
    <row r="23" spans="3:124" s="39" customFormat="1" ht="13.5" x14ac:dyDescent="0.25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</row>
    <row r="24" spans="3:124" s="39" customFormat="1" ht="13.5" x14ac:dyDescent="0.25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</row>
    <row r="25" spans="3:124" s="39" customFormat="1" ht="13.5" x14ac:dyDescent="0.25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</row>
    <row r="26" spans="3:124" s="39" customFormat="1" ht="13.5" x14ac:dyDescent="0.25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</row>
    <row r="27" spans="3:124" s="39" customFormat="1" ht="13.5" x14ac:dyDescent="0.25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</row>
    <row r="28" spans="3:124" s="39" customFormat="1" ht="13.5" x14ac:dyDescent="0.25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</row>
    <row r="29" spans="3:124" s="39" customFormat="1" ht="13.5" x14ac:dyDescent="0.25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</row>
    <row r="30" spans="3:124" s="39" customFormat="1" ht="13.5" x14ac:dyDescent="0.2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</row>
    <row r="31" spans="3:124" s="39" customFormat="1" ht="13.5" x14ac:dyDescent="0.2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</row>
    <row r="32" spans="3:124" s="39" customFormat="1" ht="13.5" x14ac:dyDescent="0.25"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</row>
    <row r="33" spans="3:124" s="39" customFormat="1" ht="13.5" x14ac:dyDescent="0.25"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</row>
    <row r="34" spans="3:124" s="39" customFormat="1" ht="13.5" x14ac:dyDescent="0.25"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</row>
    <row r="35" spans="3:124" s="1" customFormat="1" ht="13.5" x14ac:dyDescent="0.2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</row>
    <row r="36" spans="3:124" s="1" customFormat="1" ht="13.5" x14ac:dyDescent="0.25"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</row>
    <row r="37" spans="3:124" s="1" customFormat="1" ht="13.5" x14ac:dyDescent="0.25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</row>
    <row r="38" spans="3:124" s="1" customFormat="1" ht="13.5" x14ac:dyDescent="0.2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</row>
    <row r="39" spans="3:124" s="1" customFormat="1" ht="13.5" x14ac:dyDescent="0.25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</row>
    <row r="40" spans="3:124" s="1" customFormat="1" ht="13.5" x14ac:dyDescent="0.25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</row>
    <row r="41" spans="3:124" s="1" customFormat="1" ht="13.5" x14ac:dyDescent="0.25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</row>
    <row r="42" spans="3:124" s="1" customFormat="1" ht="13.5" x14ac:dyDescent="0.2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</row>
    <row r="43" spans="3:124" s="1" customFormat="1" ht="13.5" x14ac:dyDescent="0.25"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</row>
    <row r="44" spans="3:124" s="1" customFormat="1" ht="13.5" x14ac:dyDescent="0.25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</row>
    <row r="45" spans="3:124" s="1" customFormat="1" ht="13.5" x14ac:dyDescent="0.25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</row>
    <row r="46" spans="3:124" s="1" customFormat="1" ht="13.5" x14ac:dyDescent="0.25"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</row>
    <row r="47" spans="3:124" s="1" customFormat="1" ht="13.5" x14ac:dyDescent="0.25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</row>
    <row r="48" spans="3:124" s="1" customFormat="1" ht="13.5" x14ac:dyDescent="0.2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</row>
    <row r="49" spans="3:124" s="1" customFormat="1" ht="13.5" x14ac:dyDescent="0.25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</row>
    <row r="50" spans="3:124" s="1" customFormat="1" ht="13.5" x14ac:dyDescent="0.25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</row>
    <row r="51" spans="3:124" s="1" customFormat="1" ht="13.5" x14ac:dyDescent="0.2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</row>
    <row r="52" spans="3:124" s="1" customFormat="1" ht="13.5" x14ac:dyDescent="0.25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</row>
    <row r="53" spans="3:124" s="1" customFormat="1" ht="13.5" x14ac:dyDescent="0.25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</row>
    <row r="54" spans="3:124" s="1" customFormat="1" ht="13.5" x14ac:dyDescent="0.25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</row>
    <row r="55" spans="3:124" s="1" customFormat="1" ht="13.5" x14ac:dyDescent="0.25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</row>
    <row r="56" spans="3:124" s="1" customFormat="1" ht="13.5" x14ac:dyDescent="0.25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</row>
    <row r="57" spans="3:124" s="1" customFormat="1" ht="13.5" x14ac:dyDescent="0.25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</row>
    <row r="58" spans="3:124" s="1" customFormat="1" ht="13.5" x14ac:dyDescent="0.25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</row>
    <row r="59" spans="3:124" s="1" customFormat="1" ht="13.5" x14ac:dyDescent="0.25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</row>
    <row r="60" spans="3:124" s="1" customFormat="1" ht="13.5" x14ac:dyDescent="0.25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</row>
    <row r="61" spans="3:124" s="1" customFormat="1" ht="13.5" x14ac:dyDescent="0.25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</row>
    <row r="62" spans="3:124" x14ac:dyDescent="0.3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</row>
    <row r="63" spans="3:124" x14ac:dyDescent="0.3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</row>
    <row r="64" spans="3:124" x14ac:dyDescent="0.3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</row>
    <row r="65" spans="3:124" x14ac:dyDescent="0.3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</row>
    <row r="66" spans="3:124" x14ac:dyDescent="0.3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</row>
    <row r="67" spans="3:124" x14ac:dyDescent="0.3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</row>
    <row r="68" spans="3:124" x14ac:dyDescent="0.3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</row>
    <row r="69" spans="3:124" x14ac:dyDescent="0.3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</row>
    <row r="70" spans="3:124" x14ac:dyDescent="0.3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</row>
    <row r="71" spans="3:124" x14ac:dyDescent="0.3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</row>
    <row r="72" spans="3:124" x14ac:dyDescent="0.3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</row>
    <row r="73" spans="3:124" x14ac:dyDescent="0.3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</row>
    <row r="74" spans="3:124" x14ac:dyDescent="0.3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</row>
    <row r="75" spans="3:124" x14ac:dyDescent="0.3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</row>
    <row r="76" spans="3:124" x14ac:dyDescent="0.3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</row>
    <row r="77" spans="3:124" x14ac:dyDescent="0.3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</row>
    <row r="78" spans="3:124" x14ac:dyDescent="0.3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</row>
    <row r="79" spans="3:124" x14ac:dyDescent="0.3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</row>
    <row r="80" spans="3:124" x14ac:dyDescent="0.3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</row>
    <row r="81" spans="3:124" x14ac:dyDescent="0.3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</row>
    <row r="82" spans="3:124" x14ac:dyDescent="0.3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</row>
    <row r="83" spans="3:124" x14ac:dyDescent="0.3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</row>
    <row r="84" spans="3:124" x14ac:dyDescent="0.3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</row>
    <row r="85" spans="3:124" x14ac:dyDescent="0.3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</row>
    <row r="86" spans="3:124" x14ac:dyDescent="0.3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</row>
    <row r="87" spans="3:124" x14ac:dyDescent="0.3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</row>
    <row r="88" spans="3:124" x14ac:dyDescent="0.3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</row>
    <row r="89" spans="3:124" x14ac:dyDescent="0.3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</row>
    <row r="90" spans="3:124" x14ac:dyDescent="0.3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</row>
    <row r="91" spans="3:124" x14ac:dyDescent="0.3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</row>
    <row r="92" spans="3:124" x14ac:dyDescent="0.3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</row>
    <row r="93" spans="3:124" x14ac:dyDescent="0.3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</row>
    <row r="94" spans="3:124" x14ac:dyDescent="0.3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</row>
    <row r="95" spans="3:124" x14ac:dyDescent="0.3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</row>
    <row r="96" spans="3:124" x14ac:dyDescent="0.3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</row>
    <row r="97" spans="3:124" x14ac:dyDescent="0.3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</row>
    <row r="98" spans="3:124" x14ac:dyDescent="0.3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</row>
    <row r="99" spans="3:124" x14ac:dyDescent="0.3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</row>
    <row r="100" spans="3:124" x14ac:dyDescent="0.3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</row>
    <row r="101" spans="3:124" x14ac:dyDescent="0.3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</row>
    <row r="102" spans="3:124" x14ac:dyDescent="0.3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</row>
    <row r="103" spans="3:124" x14ac:dyDescent="0.3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</row>
    <row r="104" spans="3:124" x14ac:dyDescent="0.3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</row>
    <row r="105" spans="3:124" x14ac:dyDescent="0.3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</row>
    <row r="106" spans="3:124" x14ac:dyDescent="0.3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4"/>
      <c r="DC106" s="44"/>
      <c r="DD106" s="44"/>
      <c r="DE106" s="44"/>
      <c r="DF106" s="44"/>
      <c r="DG106" s="44"/>
      <c r="DH106" s="44"/>
      <c r="DI106" s="44"/>
      <c r="DJ106" s="44"/>
      <c r="DK106" s="44"/>
      <c r="DL106" s="44"/>
      <c r="DM106" s="44"/>
      <c r="DN106" s="44"/>
      <c r="DO106" s="44"/>
      <c r="DP106" s="44"/>
      <c r="DQ106" s="44"/>
      <c r="DR106" s="44"/>
      <c r="DS106" s="44"/>
      <c r="DT106" s="44"/>
    </row>
    <row r="107" spans="3:124" x14ac:dyDescent="0.3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4"/>
      <c r="DC107" s="44"/>
      <c r="DD107" s="44"/>
      <c r="DE107" s="44"/>
      <c r="DF107" s="44"/>
      <c r="DG107" s="44"/>
      <c r="DH107" s="44"/>
      <c r="DI107" s="44"/>
      <c r="DJ107" s="44"/>
      <c r="DK107" s="44"/>
      <c r="DL107" s="44"/>
      <c r="DM107" s="44"/>
      <c r="DN107" s="44"/>
      <c r="DO107" s="44"/>
      <c r="DP107" s="44"/>
      <c r="DQ107" s="44"/>
      <c r="DR107" s="44"/>
      <c r="DS107" s="44"/>
      <c r="DT107" s="44"/>
    </row>
    <row r="108" spans="3:124" x14ac:dyDescent="0.3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4"/>
      <c r="DC108" s="44"/>
      <c r="DD108" s="44"/>
      <c r="DE108" s="44"/>
      <c r="DF108" s="44"/>
      <c r="DG108" s="44"/>
      <c r="DH108" s="44"/>
      <c r="DI108" s="44"/>
      <c r="DJ108" s="44"/>
      <c r="DK108" s="44"/>
      <c r="DL108" s="44"/>
      <c r="DM108" s="44"/>
      <c r="DN108" s="44"/>
      <c r="DO108" s="44"/>
      <c r="DP108" s="44"/>
      <c r="DQ108" s="44"/>
      <c r="DR108" s="44"/>
      <c r="DS108" s="44"/>
      <c r="DT108" s="44"/>
    </row>
    <row r="109" spans="3:124" x14ac:dyDescent="0.3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4"/>
      <c r="DC109" s="44"/>
      <c r="DD109" s="44"/>
      <c r="DE109" s="44"/>
      <c r="DF109" s="44"/>
      <c r="DG109" s="44"/>
      <c r="DH109" s="44"/>
      <c r="DI109" s="44"/>
      <c r="DJ109" s="44"/>
      <c r="DK109" s="44"/>
      <c r="DL109" s="44"/>
      <c r="DM109" s="44"/>
      <c r="DN109" s="44"/>
      <c r="DO109" s="44"/>
      <c r="DP109" s="44"/>
      <c r="DQ109" s="44"/>
      <c r="DR109" s="44"/>
      <c r="DS109" s="44"/>
      <c r="DT109" s="44"/>
    </row>
    <row r="110" spans="3:124" x14ac:dyDescent="0.3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4"/>
      <c r="DC110" s="44"/>
      <c r="DD110" s="44"/>
      <c r="DE110" s="44"/>
      <c r="DF110" s="44"/>
      <c r="DG110" s="44"/>
      <c r="DH110" s="44"/>
      <c r="DI110" s="44"/>
      <c r="DJ110" s="44"/>
      <c r="DK110" s="44"/>
      <c r="DL110" s="44"/>
      <c r="DM110" s="44"/>
      <c r="DN110" s="44"/>
      <c r="DO110" s="44"/>
      <c r="DP110" s="44"/>
      <c r="DQ110" s="44"/>
      <c r="DR110" s="44"/>
      <c r="DS110" s="44"/>
      <c r="DT110" s="44"/>
    </row>
    <row r="111" spans="3:124" x14ac:dyDescent="0.3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4"/>
      <c r="DB111" s="44"/>
      <c r="DC111" s="44"/>
      <c r="DD111" s="44"/>
      <c r="DE111" s="44"/>
      <c r="DF111" s="44"/>
      <c r="DG111" s="44"/>
      <c r="DH111" s="44"/>
      <c r="DI111" s="44"/>
      <c r="DJ111" s="44"/>
      <c r="DK111" s="44"/>
      <c r="DL111" s="44"/>
      <c r="DM111" s="44"/>
      <c r="DN111" s="44"/>
      <c r="DO111" s="44"/>
      <c r="DP111" s="44"/>
      <c r="DQ111" s="44"/>
      <c r="DR111" s="44"/>
      <c r="DS111" s="44"/>
      <c r="DT111" s="44"/>
    </row>
    <row r="112" spans="3:124" x14ac:dyDescent="0.3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4"/>
      <c r="DB112" s="44"/>
      <c r="DC112" s="44"/>
      <c r="DD112" s="44"/>
      <c r="DE112" s="44"/>
      <c r="DF112" s="44"/>
      <c r="DG112" s="44"/>
      <c r="DH112" s="44"/>
      <c r="DI112" s="44"/>
      <c r="DJ112" s="44"/>
      <c r="DK112" s="44"/>
      <c r="DL112" s="44"/>
      <c r="DM112" s="44"/>
      <c r="DN112" s="44"/>
      <c r="DO112" s="44"/>
      <c r="DP112" s="44"/>
      <c r="DQ112" s="44"/>
      <c r="DR112" s="44"/>
      <c r="DS112" s="44"/>
      <c r="DT112" s="44"/>
    </row>
    <row r="113" spans="3:124" x14ac:dyDescent="0.3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</row>
    <row r="114" spans="3:124" x14ac:dyDescent="0.3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4"/>
      <c r="DC114" s="44"/>
      <c r="DD114" s="44"/>
      <c r="DE114" s="44"/>
      <c r="DF114" s="44"/>
      <c r="DG114" s="44"/>
      <c r="DH114" s="44"/>
      <c r="DI114" s="44"/>
      <c r="DJ114" s="44"/>
      <c r="DK114" s="44"/>
      <c r="DL114" s="44"/>
      <c r="DM114" s="44"/>
      <c r="DN114" s="44"/>
      <c r="DO114" s="44"/>
      <c r="DP114" s="44"/>
      <c r="DQ114" s="44"/>
      <c r="DR114" s="44"/>
      <c r="DS114" s="44"/>
      <c r="DT114" s="44"/>
    </row>
    <row r="115" spans="3:124" x14ac:dyDescent="0.3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4"/>
      <c r="DC115" s="44"/>
      <c r="DD115" s="44"/>
      <c r="DE115" s="44"/>
      <c r="DF115" s="44"/>
      <c r="DG115" s="44"/>
      <c r="DH115" s="44"/>
      <c r="DI115" s="44"/>
      <c r="DJ115" s="44"/>
      <c r="DK115" s="44"/>
      <c r="DL115" s="44"/>
      <c r="DM115" s="44"/>
      <c r="DN115" s="44"/>
      <c r="DO115" s="44"/>
      <c r="DP115" s="44"/>
      <c r="DQ115" s="44"/>
      <c r="DR115" s="44"/>
      <c r="DS115" s="44"/>
      <c r="DT115" s="44"/>
    </row>
    <row r="116" spans="3:124" x14ac:dyDescent="0.3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4"/>
      <c r="DC116" s="44"/>
      <c r="DD116" s="44"/>
      <c r="DE116" s="44"/>
      <c r="DF116" s="44"/>
      <c r="DG116" s="44"/>
      <c r="DH116" s="44"/>
      <c r="DI116" s="44"/>
      <c r="DJ116" s="44"/>
      <c r="DK116" s="44"/>
      <c r="DL116" s="44"/>
      <c r="DM116" s="44"/>
      <c r="DN116" s="44"/>
      <c r="DO116" s="44"/>
      <c r="DP116" s="44"/>
      <c r="DQ116" s="44"/>
      <c r="DR116" s="44"/>
      <c r="DS116" s="44"/>
      <c r="DT116" s="44"/>
    </row>
    <row r="117" spans="3:124" x14ac:dyDescent="0.3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</row>
    <row r="118" spans="3:124" x14ac:dyDescent="0.3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44"/>
      <c r="DF118" s="44"/>
      <c r="DG118" s="44"/>
      <c r="DH118" s="44"/>
      <c r="DI118" s="44"/>
      <c r="DJ118" s="44"/>
      <c r="DK118" s="44"/>
      <c r="DL118" s="44"/>
      <c r="DM118" s="44"/>
      <c r="DN118" s="44"/>
      <c r="DO118" s="44"/>
      <c r="DP118" s="44"/>
      <c r="DQ118" s="44"/>
      <c r="DR118" s="44"/>
      <c r="DS118" s="44"/>
      <c r="DT118" s="44"/>
    </row>
    <row r="119" spans="3:124" x14ac:dyDescent="0.3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44"/>
      <c r="DF119" s="44"/>
      <c r="DG119" s="44"/>
      <c r="DH119" s="44"/>
      <c r="DI119" s="44"/>
      <c r="DJ119" s="44"/>
      <c r="DK119" s="44"/>
      <c r="DL119" s="44"/>
      <c r="DM119" s="44"/>
      <c r="DN119" s="44"/>
      <c r="DO119" s="44"/>
      <c r="DP119" s="44"/>
      <c r="DQ119" s="44"/>
      <c r="DR119" s="44"/>
      <c r="DS119" s="44"/>
      <c r="DT119" s="44"/>
    </row>
    <row r="120" spans="3:124" x14ac:dyDescent="0.3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44"/>
      <c r="DF120" s="44"/>
      <c r="DG120" s="44"/>
      <c r="DH120" s="44"/>
      <c r="DI120" s="44"/>
      <c r="DJ120" s="44"/>
      <c r="DK120" s="44"/>
      <c r="DL120" s="44"/>
      <c r="DM120" s="44"/>
      <c r="DN120" s="44"/>
      <c r="DO120" s="44"/>
      <c r="DP120" s="44"/>
      <c r="DQ120" s="44"/>
      <c r="DR120" s="44"/>
      <c r="DS120" s="44"/>
      <c r="DT120" s="44"/>
    </row>
    <row r="121" spans="3:124" x14ac:dyDescent="0.3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4"/>
      <c r="DC121" s="44"/>
      <c r="DD121" s="44"/>
      <c r="DE121" s="44"/>
      <c r="DF121" s="44"/>
      <c r="DG121" s="44"/>
      <c r="DH121" s="44"/>
      <c r="DI121" s="44"/>
      <c r="DJ121" s="44"/>
      <c r="DK121" s="44"/>
      <c r="DL121" s="44"/>
      <c r="DM121" s="44"/>
      <c r="DN121" s="44"/>
      <c r="DO121" s="44"/>
      <c r="DP121" s="44"/>
      <c r="DQ121" s="44"/>
      <c r="DR121" s="44"/>
      <c r="DS121" s="44"/>
      <c r="DT121" s="44"/>
    </row>
    <row r="122" spans="3:124" x14ac:dyDescent="0.3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4"/>
      <c r="DC122" s="44"/>
      <c r="DD122" s="44"/>
      <c r="DE122" s="44"/>
      <c r="DF122" s="44"/>
      <c r="DG122" s="44"/>
      <c r="DH122" s="44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</row>
    <row r="123" spans="3:124" x14ac:dyDescent="0.3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4"/>
      <c r="DC123" s="44"/>
      <c r="DD123" s="44"/>
      <c r="DE123" s="44"/>
      <c r="DF123" s="44"/>
      <c r="DG123" s="44"/>
      <c r="DH123" s="44"/>
      <c r="DI123" s="44"/>
      <c r="DJ123" s="44"/>
      <c r="DK123" s="44"/>
      <c r="DL123" s="44"/>
      <c r="DM123" s="44"/>
      <c r="DN123" s="44"/>
      <c r="DO123" s="44"/>
      <c r="DP123" s="44"/>
      <c r="DQ123" s="44"/>
      <c r="DR123" s="44"/>
      <c r="DS123" s="44"/>
      <c r="DT123" s="44"/>
    </row>
    <row r="124" spans="3:124" x14ac:dyDescent="0.3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4"/>
      <c r="DC124" s="44"/>
      <c r="DD124" s="44"/>
      <c r="DE124" s="44"/>
      <c r="DF124" s="44"/>
      <c r="DG124" s="44"/>
      <c r="DH124" s="44"/>
      <c r="DI124" s="44"/>
      <c r="DJ124" s="44"/>
      <c r="DK124" s="44"/>
      <c r="DL124" s="44"/>
      <c r="DM124" s="44"/>
      <c r="DN124" s="44"/>
      <c r="DO124" s="44"/>
      <c r="DP124" s="44"/>
      <c r="DQ124" s="44"/>
      <c r="DR124" s="44"/>
      <c r="DS124" s="44"/>
      <c r="DT124" s="44"/>
    </row>
    <row r="125" spans="3:124" x14ac:dyDescent="0.3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4"/>
      <c r="DC125" s="44"/>
      <c r="DD125" s="44"/>
      <c r="DE125" s="44"/>
      <c r="DF125" s="44"/>
      <c r="DG125" s="44"/>
      <c r="DH125" s="44"/>
      <c r="DI125" s="44"/>
      <c r="DJ125" s="44"/>
      <c r="DK125" s="44"/>
      <c r="DL125" s="44"/>
      <c r="DM125" s="44"/>
      <c r="DN125" s="44"/>
      <c r="DO125" s="44"/>
      <c r="DP125" s="44"/>
      <c r="DQ125" s="44"/>
      <c r="DR125" s="44"/>
      <c r="DS125" s="44"/>
      <c r="DT125" s="44"/>
    </row>
    <row r="126" spans="3:124" x14ac:dyDescent="0.3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4"/>
      <c r="DC126" s="44"/>
      <c r="DD126" s="44"/>
      <c r="DE126" s="44"/>
      <c r="DF126" s="44"/>
      <c r="DG126" s="44"/>
      <c r="DH126" s="44"/>
      <c r="DI126" s="44"/>
      <c r="DJ126" s="44"/>
      <c r="DK126" s="44"/>
      <c r="DL126" s="44"/>
      <c r="DM126" s="44"/>
      <c r="DN126" s="44"/>
      <c r="DO126" s="44"/>
      <c r="DP126" s="44"/>
      <c r="DQ126" s="44"/>
      <c r="DR126" s="44"/>
      <c r="DS126" s="44"/>
      <c r="DT126" s="44"/>
    </row>
    <row r="127" spans="3:124" x14ac:dyDescent="0.3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4"/>
      <c r="DC127" s="44"/>
      <c r="DD127" s="44"/>
      <c r="DE127" s="44"/>
      <c r="DF127" s="44"/>
      <c r="DG127" s="44"/>
      <c r="DH127" s="44"/>
      <c r="DI127" s="44"/>
      <c r="DJ127" s="44"/>
      <c r="DK127" s="44"/>
      <c r="DL127" s="44"/>
      <c r="DM127" s="44"/>
      <c r="DN127" s="44"/>
      <c r="DO127" s="44"/>
      <c r="DP127" s="44"/>
      <c r="DQ127" s="44"/>
      <c r="DR127" s="44"/>
      <c r="DS127" s="44"/>
      <c r="DT127" s="44"/>
    </row>
    <row r="128" spans="3:124" x14ac:dyDescent="0.3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4"/>
      <c r="DC128" s="44"/>
      <c r="DD128" s="44"/>
      <c r="DE128" s="44"/>
      <c r="DF128" s="44"/>
      <c r="DG128" s="44"/>
      <c r="DH128" s="44"/>
      <c r="DI128" s="44"/>
      <c r="DJ128" s="44"/>
      <c r="DK128" s="44"/>
      <c r="DL128" s="44"/>
      <c r="DM128" s="44"/>
      <c r="DN128" s="44"/>
      <c r="DO128" s="44"/>
      <c r="DP128" s="44"/>
      <c r="DQ128" s="44"/>
      <c r="DR128" s="44"/>
      <c r="DS128" s="44"/>
      <c r="DT128" s="44"/>
    </row>
    <row r="129" spans="3:124" x14ac:dyDescent="0.3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4"/>
      <c r="DC129" s="44"/>
      <c r="DD129" s="44"/>
      <c r="DE129" s="44"/>
      <c r="DF129" s="44"/>
      <c r="DG129" s="44"/>
      <c r="DH129" s="44"/>
      <c r="DI129" s="44"/>
      <c r="DJ129" s="44"/>
      <c r="DK129" s="44"/>
      <c r="DL129" s="44"/>
      <c r="DM129" s="44"/>
      <c r="DN129" s="44"/>
      <c r="DO129" s="44"/>
      <c r="DP129" s="44"/>
      <c r="DQ129" s="44"/>
      <c r="DR129" s="44"/>
      <c r="DS129" s="44"/>
      <c r="DT129" s="44"/>
    </row>
    <row r="130" spans="3:124" x14ac:dyDescent="0.3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4"/>
      <c r="DC130" s="44"/>
      <c r="DD130" s="44"/>
      <c r="DE130" s="44"/>
      <c r="DF130" s="44"/>
      <c r="DG130" s="44"/>
      <c r="DH130" s="44"/>
      <c r="DI130" s="44"/>
      <c r="DJ130" s="44"/>
      <c r="DK130" s="44"/>
      <c r="DL130" s="44"/>
      <c r="DM130" s="44"/>
      <c r="DN130" s="44"/>
      <c r="DO130" s="44"/>
      <c r="DP130" s="44"/>
      <c r="DQ130" s="44"/>
      <c r="DR130" s="44"/>
      <c r="DS130" s="44"/>
      <c r="DT130" s="44"/>
    </row>
    <row r="131" spans="3:124" x14ac:dyDescent="0.3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4"/>
      <c r="DC131" s="44"/>
      <c r="DD131" s="44"/>
      <c r="DE131" s="44"/>
      <c r="DF131" s="44"/>
      <c r="DG131" s="44"/>
      <c r="DH131" s="44"/>
      <c r="DI131" s="44"/>
      <c r="DJ131" s="44"/>
      <c r="DK131" s="44"/>
      <c r="DL131" s="44"/>
      <c r="DM131" s="44"/>
      <c r="DN131" s="44"/>
      <c r="DO131" s="44"/>
      <c r="DP131" s="44"/>
      <c r="DQ131" s="44"/>
      <c r="DR131" s="44"/>
      <c r="DS131" s="44"/>
      <c r="DT131" s="44"/>
    </row>
    <row r="132" spans="3:124" x14ac:dyDescent="0.3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4"/>
      <c r="DC132" s="44"/>
      <c r="DD132" s="44"/>
      <c r="DE132" s="44"/>
      <c r="DF132" s="44"/>
      <c r="DG132" s="44"/>
      <c r="DH132" s="44"/>
      <c r="DI132" s="44"/>
      <c r="DJ132" s="44"/>
      <c r="DK132" s="44"/>
      <c r="DL132" s="44"/>
      <c r="DM132" s="44"/>
      <c r="DN132" s="44"/>
      <c r="DO132" s="44"/>
      <c r="DP132" s="44"/>
      <c r="DQ132" s="44"/>
      <c r="DR132" s="44"/>
      <c r="DS132" s="44"/>
      <c r="DT132" s="44"/>
    </row>
    <row r="133" spans="3:124" x14ac:dyDescent="0.3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4"/>
      <c r="DC133" s="44"/>
      <c r="DD133" s="44"/>
      <c r="DE133" s="44"/>
      <c r="DF133" s="44"/>
      <c r="DG133" s="44"/>
      <c r="DH133" s="44"/>
      <c r="DI133" s="44"/>
      <c r="DJ133" s="44"/>
      <c r="DK133" s="44"/>
      <c r="DL133" s="44"/>
      <c r="DM133" s="44"/>
      <c r="DN133" s="44"/>
      <c r="DO133" s="44"/>
      <c r="DP133" s="44"/>
      <c r="DQ133" s="44"/>
      <c r="DR133" s="44"/>
      <c r="DS133" s="44"/>
      <c r="DT133" s="44"/>
    </row>
    <row r="134" spans="3:124" x14ac:dyDescent="0.3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4"/>
      <c r="DC134" s="44"/>
      <c r="DD134" s="44"/>
      <c r="DE134" s="44"/>
      <c r="DF134" s="44"/>
      <c r="DG134" s="44"/>
      <c r="DH134" s="44"/>
      <c r="DI134" s="44"/>
      <c r="DJ134" s="44"/>
      <c r="DK134" s="44"/>
      <c r="DL134" s="44"/>
      <c r="DM134" s="44"/>
      <c r="DN134" s="44"/>
      <c r="DO134" s="44"/>
      <c r="DP134" s="44"/>
      <c r="DQ134" s="44"/>
      <c r="DR134" s="44"/>
      <c r="DS134" s="44"/>
      <c r="DT134" s="44"/>
    </row>
    <row r="135" spans="3:124" x14ac:dyDescent="0.3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4"/>
      <c r="DC135" s="44"/>
      <c r="DD135" s="44"/>
      <c r="DE135" s="44"/>
      <c r="DF135" s="44"/>
      <c r="DG135" s="44"/>
      <c r="DH135" s="44"/>
      <c r="DI135" s="44"/>
      <c r="DJ135" s="44"/>
      <c r="DK135" s="44"/>
      <c r="DL135" s="44"/>
      <c r="DM135" s="44"/>
      <c r="DN135" s="44"/>
      <c r="DO135" s="44"/>
      <c r="DP135" s="44"/>
      <c r="DQ135" s="44"/>
      <c r="DR135" s="44"/>
      <c r="DS135" s="44"/>
      <c r="DT135" s="44"/>
    </row>
    <row r="136" spans="3:124" x14ac:dyDescent="0.3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4"/>
      <c r="DC136" s="44"/>
      <c r="DD136" s="44"/>
      <c r="DE136" s="44"/>
      <c r="DF136" s="44"/>
      <c r="DG136" s="44"/>
      <c r="DH136" s="44"/>
      <c r="DI136" s="44"/>
      <c r="DJ136" s="44"/>
      <c r="DK136" s="44"/>
      <c r="DL136" s="44"/>
      <c r="DM136" s="44"/>
      <c r="DN136" s="44"/>
      <c r="DO136" s="44"/>
      <c r="DP136" s="44"/>
      <c r="DQ136" s="44"/>
      <c r="DR136" s="44"/>
      <c r="DS136" s="44"/>
      <c r="DT136" s="44"/>
    </row>
    <row r="137" spans="3:124" x14ac:dyDescent="0.3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4"/>
      <c r="DC137" s="44"/>
      <c r="DD137" s="44"/>
      <c r="DE137" s="44"/>
      <c r="DF137" s="44"/>
      <c r="DG137" s="44"/>
      <c r="DH137" s="44"/>
      <c r="DI137" s="44"/>
      <c r="DJ137" s="44"/>
      <c r="DK137" s="44"/>
      <c r="DL137" s="44"/>
      <c r="DM137" s="44"/>
      <c r="DN137" s="44"/>
      <c r="DO137" s="44"/>
      <c r="DP137" s="44"/>
      <c r="DQ137" s="44"/>
      <c r="DR137" s="44"/>
      <c r="DS137" s="44"/>
      <c r="DT137" s="44"/>
    </row>
    <row r="138" spans="3:124" x14ac:dyDescent="0.3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4"/>
      <c r="DC138" s="44"/>
      <c r="DD138" s="44"/>
      <c r="DE138" s="44"/>
      <c r="DF138" s="44"/>
      <c r="DG138" s="44"/>
      <c r="DH138" s="44"/>
      <c r="DI138" s="44"/>
      <c r="DJ138" s="44"/>
      <c r="DK138" s="44"/>
      <c r="DL138" s="44"/>
      <c r="DM138" s="44"/>
      <c r="DN138" s="44"/>
      <c r="DO138" s="44"/>
      <c r="DP138" s="44"/>
      <c r="DQ138" s="44"/>
      <c r="DR138" s="44"/>
      <c r="DS138" s="44"/>
      <c r="DT138" s="44"/>
    </row>
  </sheetData>
  <protectedRanges>
    <protectedRange sqref="B11:B14" name="Range3"/>
    <protectedRange sqref="I12:AF12 AK12:DL12 Q11:AB11 AK11:AL11 AO11:AR11 AW11:AX11 BC11:BD11 BG11:BL11 BQ11:BX11 CE11:CF11 CK11:CN11 CU11:CV11 DC11:DD11 DK11:DL11" name="Range1"/>
    <protectedRange sqref="DO12:DT12 DP11:DT11" name="Range2"/>
    <protectedRange sqref="AG11:AJ12" name="Range1_2"/>
    <protectedRange sqref="I14:DL14" name="Range1_3"/>
    <protectedRange sqref="DO14:DT14" name="Range2_2"/>
    <protectedRange sqref="DE11:DJ11 I11:P11 AC11:AF11 AM11:AN11 AS11:AV11 AY11:BB11 BE11:BF11 BM11:BP11 BY11:CD11 CG11:CJ11 CO11:CT11 CW11:DB11" name="Range1_4"/>
    <protectedRange sqref="DO11" name="Range2_3"/>
  </protectedRanges>
  <mergeCells count="101">
    <mergeCell ref="B2:N2"/>
    <mergeCell ref="E3:K3"/>
    <mergeCell ref="AA4:AB4"/>
    <mergeCell ref="A5:A9"/>
    <mergeCell ref="B5:B9"/>
    <mergeCell ref="C5:H7"/>
    <mergeCell ref="I5:DT5"/>
    <mergeCell ref="I6:L7"/>
    <mergeCell ref="M6:T6"/>
    <mergeCell ref="U6:X7"/>
    <mergeCell ref="DA6:DD7"/>
    <mergeCell ref="DI6:DL7"/>
    <mergeCell ref="DM6:DR7"/>
    <mergeCell ref="DS6:DT7"/>
    <mergeCell ref="DE7:DH7"/>
    <mergeCell ref="Y6:AB7"/>
    <mergeCell ref="AC6:AF7"/>
    <mergeCell ref="AG6:AZ6"/>
    <mergeCell ref="BA6:BD7"/>
    <mergeCell ref="BM6:BP7"/>
    <mergeCell ref="CE6:CJ6"/>
    <mergeCell ref="AW7:AZ7"/>
    <mergeCell ref="BE7:BH7"/>
    <mergeCell ref="BI7:BL7"/>
    <mergeCell ref="BQ7:BT7"/>
    <mergeCell ref="BU7:BX7"/>
    <mergeCell ref="BY7:CB7"/>
    <mergeCell ref="CC7:CF7"/>
    <mergeCell ref="CG7:CJ7"/>
    <mergeCell ref="CS7:CV7"/>
    <mergeCell ref="CW7:CZ7"/>
    <mergeCell ref="M7:P7"/>
    <mergeCell ref="Q7:T7"/>
    <mergeCell ref="AG7:AJ7"/>
    <mergeCell ref="AK7:AN7"/>
    <mergeCell ref="AO7:AR7"/>
    <mergeCell ref="AS7:AV7"/>
    <mergeCell ref="CK6:CN7"/>
    <mergeCell ref="CO6:CR7"/>
    <mergeCell ref="O8:P8"/>
    <mergeCell ref="Q8:R8"/>
    <mergeCell ref="S8:T8"/>
    <mergeCell ref="U8:V8"/>
    <mergeCell ref="W8:X8"/>
    <mergeCell ref="Y8:Z8"/>
    <mergeCell ref="C8:D8"/>
    <mergeCell ref="E8:F8"/>
    <mergeCell ref="G8:H8"/>
    <mergeCell ref="I8:J8"/>
    <mergeCell ref="K8:L8"/>
    <mergeCell ref="M8:N8"/>
    <mergeCell ref="AM8:AN8"/>
    <mergeCell ref="AO8:AP8"/>
    <mergeCell ref="AQ8:AR8"/>
    <mergeCell ref="AS8:AT8"/>
    <mergeCell ref="AU8:AV8"/>
    <mergeCell ref="AW8:AX8"/>
    <mergeCell ref="AA8:AB8"/>
    <mergeCell ref="AC8:AD8"/>
    <mergeCell ref="AE8:AF8"/>
    <mergeCell ref="AG8:AH8"/>
    <mergeCell ref="AI8:AJ8"/>
    <mergeCell ref="AK8:AL8"/>
    <mergeCell ref="CE8:CF8"/>
    <mergeCell ref="CG8:CH8"/>
    <mergeCell ref="BK8:BL8"/>
    <mergeCell ref="BM8:BN8"/>
    <mergeCell ref="BO8:BP8"/>
    <mergeCell ref="BQ8:BR8"/>
    <mergeCell ref="BS8:BT8"/>
    <mergeCell ref="BU8:BV8"/>
    <mergeCell ref="AY8:AZ8"/>
    <mergeCell ref="BA8:BB8"/>
    <mergeCell ref="BC8:BD8"/>
    <mergeCell ref="BE8:BF8"/>
    <mergeCell ref="BG8:BH8"/>
    <mergeCell ref="BI8:BJ8"/>
    <mergeCell ref="DS8:DT8"/>
    <mergeCell ref="A15:B15"/>
    <mergeCell ref="DG8:DH8"/>
    <mergeCell ref="DI8:DJ8"/>
    <mergeCell ref="DK8:DL8"/>
    <mergeCell ref="DM8:DN8"/>
    <mergeCell ref="DO8:DP8"/>
    <mergeCell ref="DQ8:DR8"/>
    <mergeCell ref="CU8:CV8"/>
    <mergeCell ref="CW8:CX8"/>
    <mergeCell ref="CY8:CZ8"/>
    <mergeCell ref="DA8:DB8"/>
    <mergeCell ref="DC8:DD8"/>
    <mergeCell ref="DE8:DF8"/>
    <mergeCell ref="CI8:CJ8"/>
    <mergeCell ref="CK8:CL8"/>
    <mergeCell ref="CM8:CN8"/>
    <mergeCell ref="CO8:CP8"/>
    <mergeCell ref="CQ8:CR8"/>
    <mergeCell ref="CS8:CT8"/>
    <mergeCell ref="BW8:BX8"/>
    <mergeCell ref="BY8:BZ8"/>
    <mergeCell ref="CA8:CB8"/>
    <mergeCell ref="CC8:CD8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X24"/>
  <sheetViews>
    <sheetView topLeftCell="A6" zoomScale="130" zoomScaleNormal="130" workbookViewId="0">
      <selection activeCell="C19" sqref="C19"/>
    </sheetView>
  </sheetViews>
  <sheetFormatPr defaultRowHeight="12.75" x14ac:dyDescent="0.25"/>
  <cols>
    <col min="1" max="1" width="2.85546875" style="77" customWidth="1"/>
    <col min="2" max="2" width="11.42578125" style="77" customWidth="1"/>
    <col min="3" max="3" width="10.5703125" style="77" customWidth="1"/>
    <col min="4" max="4" width="10.140625" style="77" customWidth="1"/>
    <col min="5" max="5" width="10.5703125" style="77" customWidth="1"/>
    <col min="6" max="6" width="10.85546875" style="77" customWidth="1"/>
    <col min="7" max="7" width="10.140625" style="77" customWidth="1"/>
    <col min="8" max="8" width="9.42578125" style="77" customWidth="1"/>
    <col min="9" max="9" width="10.42578125" style="77" customWidth="1"/>
    <col min="10" max="10" width="10.28515625" style="77" customWidth="1"/>
    <col min="11" max="11" width="9.42578125" style="77" customWidth="1"/>
    <col min="12" max="12" width="8.42578125" style="77" customWidth="1"/>
    <col min="13" max="13" width="8.85546875" style="77" customWidth="1"/>
    <col min="14" max="15" width="8.7109375" style="77" customWidth="1"/>
    <col min="16" max="16" width="8.5703125" style="77" customWidth="1"/>
    <col min="17" max="17" width="8.140625" style="77" customWidth="1"/>
    <col min="18" max="18" width="7" style="77" customWidth="1"/>
    <col min="19" max="19" width="9.85546875" style="77" customWidth="1"/>
    <col min="20" max="20" width="8.28515625" style="77" customWidth="1"/>
    <col min="21" max="21" width="8.42578125" style="77" customWidth="1"/>
    <col min="22" max="22" width="10.28515625" style="77" customWidth="1"/>
    <col min="23" max="23" width="8.42578125" style="77" customWidth="1"/>
    <col min="24" max="24" width="7.42578125" style="77" customWidth="1"/>
    <col min="25" max="25" width="8.5703125" style="77" customWidth="1"/>
    <col min="26" max="26" width="7.85546875" style="77" customWidth="1"/>
    <col min="27" max="27" width="9.85546875" style="77" customWidth="1"/>
    <col min="28" max="28" width="8.28515625" style="77" customWidth="1"/>
    <col min="29" max="29" width="3.28515625" style="77" customWidth="1"/>
    <col min="30" max="30" width="3" style="77" customWidth="1"/>
    <col min="31" max="31" width="10.5703125" style="77" customWidth="1"/>
    <col min="32" max="32" width="9" style="77" customWidth="1"/>
    <col min="33" max="33" width="10.5703125" style="77" customWidth="1"/>
    <col min="34" max="34" width="8.85546875" style="77" customWidth="1"/>
    <col min="35" max="35" width="8.5703125" style="77" customWidth="1"/>
    <col min="36" max="36" width="7.7109375" style="77" customWidth="1"/>
    <col min="37" max="37" width="7.5703125" style="77" customWidth="1"/>
    <col min="38" max="38" width="8.42578125" style="77" customWidth="1"/>
    <col min="39" max="39" width="8.5703125" style="77" customWidth="1"/>
    <col min="40" max="40" width="8.28515625" style="77" customWidth="1"/>
    <col min="41" max="41" width="9" style="77" customWidth="1"/>
    <col min="42" max="42" width="8.28515625" style="77" customWidth="1"/>
    <col min="43" max="43" width="9.140625" style="77"/>
    <col min="44" max="44" width="8.140625" style="77" customWidth="1"/>
    <col min="45" max="45" width="3.42578125" style="77" customWidth="1"/>
    <col min="46" max="46" width="3.5703125" style="77" customWidth="1"/>
    <col min="47" max="47" width="9.5703125" style="77" customWidth="1"/>
    <col min="48" max="48" width="5.85546875" style="77" customWidth="1"/>
    <col min="49" max="49" width="8.28515625" style="77" customWidth="1"/>
    <col min="50" max="50" width="6.42578125" style="77" customWidth="1"/>
    <col min="51" max="52" width="4.85546875" style="77" customWidth="1"/>
    <col min="53" max="53" width="11.5703125" style="77" customWidth="1"/>
    <col min="54" max="54" width="8.5703125" style="77" customWidth="1"/>
    <col min="55" max="55" width="9" style="77" customWidth="1"/>
    <col min="56" max="56" width="7.7109375" style="77" customWidth="1"/>
    <col min="57" max="57" width="0.140625" style="77" customWidth="1"/>
    <col min="58" max="58" width="11.85546875" style="77" hidden="1" customWidth="1"/>
    <col min="59" max="59" width="11.5703125" style="77" customWidth="1"/>
    <col min="60" max="60" width="7.28515625" style="77" customWidth="1"/>
    <col min="61" max="61" width="9.7109375" style="77" customWidth="1"/>
    <col min="62" max="62" width="8.42578125" style="77" customWidth="1"/>
    <col min="63" max="63" width="4.7109375" style="77" customWidth="1"/>
    <col min="64" max="64" width="4.42578125" style="77" customWidth="1"/>
    <col min="65" max="65" width="7.5703125" style="77" customWidth="1"/>
    <col min="66" max="16384" width="9.140625" style="77"/>
  </cols>
  <sheetData>
    <row r="2" spans="1:102" s="55" customFormat="1" ht="34.5" customHeight="1" x14ac:dyDescent="0.25">
      <c r="B2" s="56"/>
      <c r="C2" s="147" t="s">
        <v>50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102" s="63" customFormat="1" x14ac:dyDescent="0.25">
      <c r="A3" s="59"/>
      <c r="B3" s="60"/>
      <c r="C3" s="60"/>
      <c r="D3" s="60"/>
      <c r="E3" s="148" t="s">
        <v>8</v>
      </c>
      <c r="F3" s="148"/>
      <c r="G3" s="148"/>
      <c r="H3" s="148"/>
      <c r="I3" s="148"/>
      <c r="J3" s="148"/>
      <c r="K3" s="148"/>
      <c r="L3" s="148"/>
      <c r="M3" s="59"/>
      <c r="N3" s="60"/>
      <c r="O3" s="60"/>
      <c r="P3" s="60"/>
      <c r="Q3" s="60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61"/>
      <c r="CP3" s="61"/>
      <c r="CQ3" s="61"/>
      <c r="CR3" s="61"/>
      <c r="CS3" s="61"/>
      <c r="CT3" s="61"/>
      <c r="CU3" s="61"/>
      <c r="CV3" s="61"/>
      <c r="CW3" s="61"/>
      <c r="CX3" s="62"/>
    </row>
    <row r="4" spans="1:102" s="55" customFormat="1" x14ac:dyDescent="0.25">
      <c r="A4" s="64"/>
      <c r="B4" s="65"/>
      <c r="E4" s="66"/>
      <c r="F4" s="66"/>
      <c r="G4" s="66"/>
      <c r="H4" s="66"/>
      <c r="I4" s="66"/>
      <c r="O4" s="55" t="s">
        <v>0</v>
      </c>
      <c r="U4" s="149"/>
      <c r="V4" s="149"/>
      <c r="AE4" s="150"/>
      <c r="AF4" s="150"/>
      <c r="AG4" s="67"/>
      <c r="AH4" s="67"/>
    </row>
    <row r="5" spans="1:102" s="45" customFormat="1" ht="13.5" customHeight="1" x14ac:dyDescent="0.25">
      <c r="A5" s="151" t="s">
        <v>1</v>
      </c>
      <c r="B5" s="132" t="s">
        <v>9</v>
      </c>
      <c r="C5" s="152" t="s">
        <v>79</v>
      </c>
      <c r="D5" s="153"/>
      <c r="E5" s="153"/>
      <c r="F5" s="153"/>
      <c r="G5" s="153"/>
      <c r="H5" s="154"/>
      <c r="I5" s="134" t="s">
        <v>51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6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102" s="45" customFormat="1" x14ac:dyDescent="0.25">
      <c r="A6" s="151"/>
      <c r="B6" s="132"/>
      <c r="C6" s="155"/>
      <c r="D6" s="156"/>
      <c r="E6" s="156"/>
      <c r="F6" s="156"/>
      <c r="G6" s="156"/>
      <c r="H6" s="157"/>
      <c r="I6" s="134" t="s">
        <v>52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6"/>
      <c r="BA6" s="137" t="s">
        <v>53</v>
      </c>
      <c r="BB6" s="138"/>
      <c r="BC6" s="138"/>
      <c r="BD6" s="138"/>
      <c r="BE6" s="138"/>
      <c r="BF6" s="138"/>
      <c r="BG6" s="117" t="s">
        <v>54</v>
      </c>
      <c r="BH6" s="117"/>
      <c r="BI6" s="117"/>
      <c r="BJ6" s="117"/>
      <c r="BK6" s="117"/>
      <c r="BL6" s="117"/>
    </row>
    <row r="7" spans="1:102" s="45" customFormat="1" x14ac:dyDescent="0.25">
      <c r="A7" s="151"/>
      <c r="B7" s="132"/>
      <c r="C7" s="155"/>
      <c r="D7" s="156"/>
      <c r="E7" s="156"/>
      <c r="F7" s="156"/>
      <c r="G7" s="156"/>
      <c r="H7" s="157"/>
      <c r="I7" s="139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1"/>
      <c r="BA7" s="139"/>
      <c r="BB7" s="140"/>
      <c r="BC7" s="140"/>
      <c r="BD7" s="140"/>
      <c r="BE7" s="117" t="s">
        <v>55</v>
      </c>
      <c r="BF7" s="117"/>
      <c r="BG7" s="117" t="s">
        <v>56</v>
      </c>
      <c r="BH7" s="117"/>
      <c r="BI7" s="117" t="s">
        <v>57</v>
      </c>
      <c r="BJ7" s="117"/>
      <c r="BK7" s="117"/>
      <c r="BL7" s="117"/>
    </row>
    <row r="8" spans="1:102" s="45" customFormat="1" ht="42" customHeight="1" x14ac:dyDescent="0.25">
      <c r="A8" s="151"/>
      <c r="B8" s="132"/>
      <c r="C8" s="155"/>
      <c r="D8" s="156"/>
      <c r="E8" s="156"/>
      <c r="F8" s="156"/>
      <c r="G8" s="156"/>
      <c r="H8" s="157"/>
      <c r="I8" s="139" t="s">
        <v>58</v>
      </c>
      <c r="J8" s="140"/>
      <c r="K8" s="127" t="s">
        <v>80</v>
      </c>
      <c r="L8" s="128"/>
      <c r="M8" s="158" t="s">
        <v>59</v>
      </c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60"/>
      <c r="AC8" s="127" t="s">
        <v>81</v>
      </c>
      <c r="AD8" s="128"/>
      <c r="AE8" s="127" t="s">
        <v>82</v>
      </c>
      <c r="AF8" s="128"/>
      <c r="AG8" s="123" t="s">
        <v>18</v>
      </c>
      <c r="AH8" s="124"/>
      <c r="AI8" s="131" t="s">
        <v>60</v>
      </c>
      <c r="AJ8" s="132"/>
      <c r="AK8" s="123" t="s">
        <v>18</v>
      </c>
      <c r="AL8" s="124"/>
      <c r="AM8" s="132" t="s">
        <v>83</v>
      </c>
      <c r="AN8" s="132"/>
      <c r="AO8" s="123" t="s">
        <v>84</v>
      </c>
      <c r="AP8" s="142"/>
      <c r="AQ8" s="142"/>
      <c r="AR8" s="142"/>
      <c r="AS8" s="142"/>
      <c r="AT8" s="124"/>
      <c r="AU8" s="123" t="s">
        <v>61</v>
      </c>
      <c r="AV8" s="142"/>
      <c r="AW8" s="142"/>
      <c r="AX8" s="142"/>
      <c r="AY8" s="142"/>
      <c r="AZ8" s="124"/>
      <c r="BA8" s="143" t="s">
        <v>62</v>
      </c>
      <c r="BB8" s="144"/>
      <c r="BC8" s="143" t="s">
        <v>63</v>
      </c>
      <c r="BD8" s="144"/>
      <c r="BE8" s="117"/>
      <c r="BF8" s="117"/>
      <c r="BG8" s="117"/>
      <c r="BH8" s="117"/>
      <c r="BI8" s="117"/>
      <c r="BJ8" s="117"/>
      <c r="BK8" s="117"/>
      <c r="BL8" s="117"/>
    </row>
    <row r="9" spans="1:102" s="45" customFormat="1" ht="81" customHeight="1" x14ac:dyDescent="0.25">
      <c r="A9" s="151"/>
      <c r="B9" s="132"/>
      <c r="C9" s="119" t="s">
        <v>64</v>
      </c>
      <c r="D9" s="119"/>
      <c r="E9" s="161" t="s">
        <v>45</v>
      </c>
      <c r="F9" s="161"/>
      <c r="G9" s="162" t="s">
        <v>46</v>
      </c>
      <c r="H9" s="162"/>
      <c r="I9" s="132" t="s">
        <v>65</v>
      </c>
      <c r="J9" s="132"/>
      <c r="K9" s="129"/>
      <c r="L9" s="130"/>
      <c r="M9" s="123" t="s">
        <v>66</v>
      </c>
      <c r="N9" s="124"/>
      <c r="O9" s="123" t="s">
        <v>67</v>
      </c>
      <c r="P9" s="124"/>
      <c r="Q9" s="123" t="s">
        <v>68</v>
      </c>
      <c r="R9" s="124"/>
      <c r="S9" s="123" t="s">
        <v>85</v>
      </c>
      <c r="T9" s="124"/>
      <c r="U9" s="123" t="s">
        <v>86</v>
      </c>
      <c r="V9" s="124"/>
      <c r="W9" s="125" t="s">
        <v>69</v>
      </c>
      <c r="X9" s="126"/>
      <c r="Y9" s="123" t="s">
        <v>70</v>
      </c>
      <c r="Z9" s="124"/>
      <c r="AA9" s="123" t="s">
        <v>71</v>
      </c>
      <c r="AB9" s="124"/>
      <c r="AC9" s="129"/>
      <c r="AD9" s="130"/>
      <c r="AE9" s="129"/>
      <c r="AF9" s="130"/>
      <c r="AG9" s="123" t="s">
        <v>72</v>
      </c>
      <c r="AH9" s="124"/>
      <c r="AI9" s="132"/>
      <c r="AJ9" s="132"/>
      <c r="AK9" s="123" t="s">
        <v>73</v>
      </c>
      <c r="AL9" s="124"/>
      <c r="AM9" s="132"/>
      <c r="AN9" s="132"/>
      <c r="AO9" s="119" t="s">
        <v>64</v>
      </c>
      <c r="AP9" s="119"/>
      <c r="AQ9" s="119" t="s">
        <v>45</v>
      </c>
      <c r="AR9" s="119"/>
      <c r="AS9" s="119" t="s">
        <v>46</v>
      </c>
      <c r="AT9" s="119"/>
      <c r="AU9" s="119" t="s">
        <v>74</v>
      </c>
      <c r="AV9" s="119"/>
      <c r="AW9" s="120" t="s">
        <v>75</v>
      </c>
      <c r="AX9" s="121"/>
      <c r="AY9" s="122" t="s">
        <v>76</v>
      </c>
      <c r="AZ9" s="122"/>
      <c r="BA9" s="145"/>
      <c r="BB9" s="146"/>
      <c r="BC9" s="145"/>
      <c r="BD9" s="146"/>
      <c r="BE9" s="117"/>
      <c r="BF9" s="117"/>
      <c r="BG9" s="117"/>
      <c r="BH9" s="117"/>
      <c r="BI9" s="117" t="s">
        <v>77</v>
      </c>
      <c r="BJ9" s="117"/>
      <c r="BK9" s="117" t="s">
        <v>78</v>
      </c>
      <c r="BL9" s="117"/>
    </row>
    <row r="10" spans="1:102" s="45" customFormat="1" ht="46.5" customHeight="1" x14ac:dyDescent="0.25">
      <c r="A10" s="151"/>
      <c r="B10" s="132"/>
      <c r="C10" s="23" t="s">
        <v>48</v>
      </c>
      <c r="D10" s="24" t="s">
        <v>49</v>
      </c>
      <c r="E10" s="23" t="s">
        <v>48</v>
      </c>
      <c r="F10" s="24" t="s">
        <v>49</v>
      </c>
      <c r="G10" s="23" t="s">
        <v>48</v>
      </c>
      <c r="H10" s="24" t="s">
        <v>49</v>
      </c>
      <c r="I10" s="23" t="s">
        <v>48</v>
      </c>
      <c r="J10" s="24" t="s">
        <v>49</v>
      </c>
      <c r="K10" s="23" t="s">
        <v>48</v>
      </c>
      <c r="L10" s="24" t="s">
        <v>49</v>
      </c>
      <c r="M10" s="23" t="s">
        <v>48</v>
      </c>
      <c r="N10" s="24" t="s">
        <v>49</v>
      </c>
      <c r="O10" s="23" t="s">
        <v>48</v>
      </c>
      <c r="P10" s="24" t="s">
        <v>49</v>
      </c>
      <c r="Q10" s="23" t="s">
        <v>48</v>
      </c>
      <c r="R10" s="24" t="s">
        <v>49</v>
      </c>
      <c r="S10" s="23" t="s">
        <v>48</v>
      </c>
      <c r="T10" s="24" t="s">
        <v>49</v>
      </c>
      <c r="U10" s="23" t="s">
        <v>48</v>
      </c>
      <c r="V10" s="24" t="s">
        <v>49</v>
      </c>
      <c r="W10" s="23" t="s">
        <v>48</v>
      </c>
      <c r="X10" s="24" t="s">
        <v>49</v>
      </c>
      <c r="Y10" s="23" t="s">
        <v>48</v>
      </c>
      <c r="Z10" s="24" t="s">
        <v>49</v>
      </c>
      <c r="AA10" s="23" t="s">
        <v>48</v>
      </c>
      <c r="AB10" s="24" t="s">
        <v>49</v>
      </c>
      <c r="AC10" s="23" t="s">
        <v>48</v>
      </c>
      <c r="AD10" s="24" t="s">
        <v>49</v>
      </c>
      <c r="AE10" s="23" t="s">
        <v>48</v>
      </c>
      <c r="AF10" s="24" t="s">
        <v>49</v>
      </c>
      <c r="AG10" s="23" t="s">
        <v>48</v>
      </c>
      <c r="AH10" s="24" t="s">
        <v>49</v>
      </c>
      <c r="AI10" s="23" t="s">
        <v>48</v>
      </c>
      <c r="AJ10" s="24" t="s">
        <v>49</v>
      </c>
      <c r="AK10" s="23" t="s">
        <v>48</v>
      </c>
      <c r="AL10" s="24" t="s">
        <v>49</v>
      </c>
      <c r="AM10" s="23" t="s">
        <v>48</v>
      </c>
      <c r="AN10" s="24" t="s">
        <v>49</v>
      </c>
      <c r="AO10" s="23" t="s">
        <v>48</v>
      </c>
      <c r="AP10" s="24" t="s">
        <v>49</v>
      </c>
      <c r="AQ10" s="23" t="s">
        <v>48</v>
      </c>
      <c r="AR10" s="24" t="s">
        <v>49</v>
      </c>
      <c r="AS10" s="23" t="s">
        <v>48</v>
      </c>
      <c r="AT10" s="24" t="s">
        <v>49</v>
      </c>
      <c r="AU10" s="23" t="s">
        <v>48</v>
      </c>
      <c r="AV10" s="24" t="s">
        <v>49</v>
      </c>
      <c r="AW10" s="23" t="s">
        <v>48</v>
      </c>
      <c r="AX10" s="24" t="s">
        <v>49</v>
      </c>
      <c r="AY10" s="23" t="s">
        <v>48</v>
      </c>
      <c r="AZ10" s="24" t="s">
        <v>49</v>
      </c>
      <c r="BA10" s="23" t="s">
        <v>48</v>
      </c>
      <c r="BB10" s="24" t="s">
        <v>49</v>
      </c>
      <c r="BC10" s="23" t="s">
        <v>48</v>
      </c>
      <c r="BD10" s="24" t="s">
        <v>49</v>
      </c>
      <c r="BE10" s="23" t="s">
        <v>48</v>
      </c>
      <c r="BF10" s="24" t="s">
        <v>49</v>
      </c>
      <c r="BG10" s="23" t="s">
        <v>48</v>
      </c>
      <c r="BH10" s="24" t="s">
        <v>49</v>
      </c>
      <c r="BI10" s="23" t="s">
        <v>48</v>
      </c>
      <c r="BJ10" s="24" t="s">
        <v>49</v>
      </c>
      <c r="BK10" s="23" t="s">
        <v>48</v>
      </c>
      <c r="BL10" s="24" t="s">
        <v>49</v>
      </c>
    </row>
    <row r="11" spans="1:102" s="45" customFormat="1" x14ac:dyDescent="0.25">
      <c r="A11" s="46"/>
      <c r="B11" s="46">
        <v>1</v>
      </c>
      <c r="C11" s="46">
        <v>2</v>
      </c>
      <c r="D11" s="46">
        <v>3</v>
      </c>
      <c r="E11" s="46">
        <v>4</v>
      </c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  <c r="R11" s="46">
        <v>17</v>
      </c>
      <c r="S11" s="46">
        <v>18</v>
      </c>
      <c r="T11" s="46">
        <v>19</v>
      </c>
      <c r="U11" s="46">
        <v>20</v>
      </c>
      <c r="V11" s="46">
        <v>21</v>
      </c>
      <c r="W11" s="46">
        <v>22</v>
      </c>
      <c r="X11" s="46">
        <v>23</v>
      </c>
      <c r="Y11" s="46">
        <v>24</v>
      </c>
      <c r="Z11" s="46">
        <v>25</v>
      </c>
      <c r="AA11" s="46">
        <v>26</v>
      </c>
      <c r="AB11" s="46">
        <v>27</v>
      </c>
      <c r="AC11" s="46">
        <v>28</v>
      </c>
      <c r="AD11" s="46">
        <v>29</v>
      </c>
      <c r="AE11" s="46">
        <v>30</v>
      </c>
      <c r="AF11" s="46">
        <v>31</v>
      </c>
      <c r="AG11" s="46">
        <v>32</v>
      </c>
      <c r="AH11" s="46">
        <v>33</v>
      </c>
      <c r="AI11" s="46">
        <v>34</v>
      </c>
      <c r="AJ11" s="46">
        <v>35</v>
      </c>
      <c r="AK11" s="46">
        <v>36</v>
      </c>
      <c r="AL11" s="46">
        <v>37</v>
      </c>
      <c r="AM11" s="46">
        <v>38</v>
      </c>
      <c r="AN11" s="46">
        <v>39</v>
      </c>
      <c r="AO11" s="46">
        <v>40</v>
      </c>
      <c r="AP11" s="46">
        <v>41</v>
      </c>
      <c r="AQ11" s="46">
        <v>42</v>
      </c>
      <c r="AR11" s="46">
        <v>43</v>
      </c>
      <c r="AS11" s="46">
        <v>44</v>
      </c>
      <c r="AT11" s="46">
        <v>45</v>
      </c>
      <c r="AU11" s="46">
        <v>46</v>
      </c>
      <c r="AV11" s="46">
        <v>47</v>
      </c>
      <c r="AW11" s="46">
        <v>48</v>
      </c>
      <c r="AX11" s="46">
        <v>49</v>
      </c>
      <c r="AY11" s="46">
        <v>50</v>
      </c>
      <c r="AZ11" s="46">
        <v>51</v>
      </c>
      <c r="BA11" s="46">
        <v>52</v>
      </c>
      <c r="BB11" s="46">
        <v>53</v>
      </c>
      <c r="BC11" s="46">
        <v>54</v>
      </c>
      <c r="BD11" s="46">
        <v>55</v>
      </c>
      <c r="BE11" s="46">
        <v>56</v>
      </c>
      <c r="BF11" s="46">
        <v>57</v>
      </c>
      <c r="BG11" s="46">
        <v>58</v>
      </c>
      <c r="BH11" s="46">
        <v>59</v>
      </c>
      <c r="BI11" s="46">
        <v>60</v>
      </c>
      <c r="BJ11" s="46">
        <v>61</v>
      </c>
      <c r="BK11" s="46">
        <v>62</v>
      </c>
      <c r="BL11" s="46">
        <v>63</v>
      </c>
    </row>
    <row r="12" spans="1:102" s="72" customFormat="1" ht="18" customHeight="1" x14ac:dyDescent="0.25">
      <c r="A12" s="68">
        <v>1</v>
      </c>
      <c r="B12" s="2" t="s">
        <v>2</v>
      </c>
      <c r="C12" s="69">
        <f t="shared" ref="C12:D15" si="0">E12+G12-AY12</f>
        <v>2229877.6</v>
      </c>
      <c r="D12" s="69">
        <f t="shared" si="0"/>
        <v>578338.9</v>
      </c>
      <c r="E12" s="69">
        <f>I12+K12+AC12+AE12+AI12+AM12+AQ12</f>
        <v>1846961.6</v>
      </c>
      <c r="F12" s="69">
        <f>J12+L12+AD12+AF12+AJ12+AN12+AR12</f>
        <v>431468</v>
      </c>
      <c r="G12" s="69">
        <f t="shared" ref="G12:H15" si="1">AW12+BA12+BC12+BE12+BG12+BI12+BK12</f>
        <v>382916</v>
      </c>
      <c r="H12" s="69">
        <f t="shared" si="1"/>
        <v>146870.90000000002</v>
      </c>
      <c r="I12" s="69">
        <v>631040</v>
      </c>
      <c r="J12" s="69">
        <v>146180.5</v>
      </c>
      <c r="K12" s="70">
        <v>349230.5</v>
      </c>
      <c r="L12" s="70">
        <v>74892.600000000006</v>
      </c>
      <c r="M12" s="69">
        <v>67800</v>
      </c>
      <c r="N12" s="69">
        <v>29517.599999999999</v>
      </c>
      <c r="O12" s="69">
        <v>7200</v>
      </c>
      <c r="P12" s="69">
        <v>446.4</v>
      </c>
      <c r="Q12" s="69">
        <v>4000</v>
      </c>
      <c r="R12" s="69">
        <v>1382.4</v>
      </c>
      <c r="S12" s="69">
        <v>6050</v>
      </c>
      <c r="T12" s="69">
        <v>86</v>
      </c>
      <c r="U12" s="69">
        <v>64166</v>
      </c>
      <c r="V12" s="69">
        <v>14454.7</v>
      </c>
      <c r="W12" s="69">
        <v>51160</v>
      </c>
      <c r="X12" s="69">
        <v>11706.1</v>
      </c>
      <c r="Y12" s="69">
        <v>39116</v>
      </c>
      <c r="Z12" s="69">
        <v>5799.1</v>
      </c>
      <c r="AA12" s="69">
        <v>136563.5</v>
      </c>
      <c r="AB12" s="69">
        <v>19637.8</v>
      </c>
      <c r="AC12" s="69"/>
      <c r="AD12" s="69"/>
      <c r="AE12" s="69">
        <v>736870.8</v>
      </c>
      <c r="AF12" s="69">
        <v>201925.4</v>
      </c>
      <c r="AG12" s="69">
        <v>736870.8</v>
      </c>
      <c r="AH12" s="69">
        <v>201925.4</v>
      </c>
      <c r="AI12" s="69">
        <v>19430</v>
      </c>
      <c r="AJ12" s="69">
        <v>3922.5</v>
      </c>
      <c r="AK12" s="69">
        <v>15930</v>
      </c>
      <c r="AL12" s="69">
        <v>3922.5</v>
      </c>
      <c r="AM12" s="69">
        <v>31500</v>
      </c>
      <c r="AN12" s="69">
        <v>3336</v>
      </c>
      <c r="AO12" s="69">
        <v>78890.3</v>
      </c>
      <c r="AP12" s="69">
        <v>1211</v>
      </c>
      <c r="AQ12" s="69">
        <v>78890.3</v>
      </c>
      <c r="AR12" s="69">
        <v>1211</v>
      </c>
      <c r="AS12" s="69"/>
      <c r="AT12" s="69"/>
      <c r="AU12" s="69">
        <v>66240.3</v>
      </c>
      <c r="AV12" s="69"/>
      <c r="AW12" s="69"/>
      <c r="AX12" s="69"/>
      <c r="AY12" s="71"/>
      <c r="AZ12" s="71"/>
      <c r="BA12" s="69">
        <v>502306</v>
      </c>
      <c r="BB12" s="69">
        <v>147288.70000000001</v>
      </c>
      <c r="BC12" s="69">
        <v>40610</v>
      </c>
      <c r="BD12" s="69">
        <v>28862</v>
      </c>
      <c r="BE12" s="69"/>
      <c r="BF12" s="69"/>
      <c r="BG12" s="69">
        <v>-40000</v>
      </c>
      <c r="BH12" s="69">
        <v>-4392.8</v>
      </c>
      <c r="BI12" s="69">
        <v>-120000</v>
      </c>
      <c r="BJ12" s="69">
        <v>-24887</v>
      </c>
      <c r="BK12" s="69">
        <v>0</v>
      </c>
      <c r="BL12" s="69"/>
    </row>
    <row r="13" spans="1:102" s="72" customFormat="1" ht="17.25" customHeight="1" x14ac:dyDescent="0.25">
      <c r="A13" s="68">
        <v>2</v>
      </c>
      <c r="B13" s="2" t="s">
        <v>4</v>
      </c>
      <c r="C13" s="69">
        <f t="shared" si="0"/>
        <v>1979099.3</v>
      </c>
      <c r="D13" s="69">
        <f t="shared" si="0"/>
        <v>49700.200000000012</v>
      </c>
      <c r="E13" s="69">
        <f t="shared" ref="E13:F15" si="2">I13+K13+AC13+AE13+AI13+AM13+AQ13</f>
        <v>1204298.8</v>
      </c>
      <c r="F13" s="69">
        <f t="shared" si="2"/>
        <v>195261.2</v>
      </c>
      <c r="G13" s="69">
        <f t="shared" si="1"/>
        <v>774800.5</v>
      </c>
      <c r="H13" s="69">
        <f t="shared" si="1"/>
        <v>-145561</v>
      </c>
      <c r="I13" s="69">
        <v>239964.5</v>
      </c>
      <c r="J13" s="69">
        <v>31571.1</v>
      </c>
      <c r="K13" s="70">
        <v>137635.9</v>
      </c>
      <c r="L13" s="70">
        <v>32814.6</v>
      </c>
      <c r="M13" s="69">
        <v>64699.3</v>
      </c>
      <c r="N13" s="69">
        <v>20176.5</v>
      </c>
      <c r="O13" s="69">
        <v>1267.5999999999999</v>
      </c>
      <c r="P13" s="69">
        <v>168.8</v>
      </c>
      <c r="Q13" s="69">
        <v>3853</v>
      </c>
      <c r="R13" s="69">
        <v>714.4</v>
      </c>
      <c r="S13" s="69">
        <v>4000</v>
      </c>
      <c r="T13" s="69">
        <v>147</v>
      </c>
      <c r="U13" s="69">
        <v>19445.099999999999</v>
      </c>
      <c r="V13" s="69">
        <v>2793.7</v>
      </c>
      <c r="W13" s="69">
        <v>2000</v>
      </c>
      <c r="X13" s="69">
        <v>0</v>
      </c>
      <c r="Y13" s="69">
        <v>5012</v>
      </c>
      <c r="Z13" s="69">
        <v>176</v>
      </c>
      <c r="AA13" s="69">
        <v>34879</v>
      </c>
      <c r="AB13" s="69">
        <v>7402.8</v>
      </c>
      <c r="AC13" s="69"/>
      <c r="AD13" s="69"/>
      <c r="AE13" s="69">
        <v>747554.4</v>
      </c>
      <c r="AF13" s="69">
        <v>123547.8</v>
      </c>
      <c r="AG13" s="69">
        <v>744722</v>
      </c>
      <c r="AH13" s="69">
        <v>123547.8</v>
      </c>
      <c r="AI13" s="69">
        <v>7500</v>
      </c>
      <c r="AJ13" s="69">
        <v>1200</v>
      </c>
      <c r="AK13" s="69">
        <v>2500</v>
      </c>
      <c r="AL13" s="69">
        <v>1200</v>
      </c>
      <c r="AM13" s="69">
        <v>16000</v>
      </c>
      <c r="AN13" s="69">
        <v>3520</v>
      </c>
      <c r="AO13" s="69">
        <v>55644</v>
      </c>
      <c r="AP13" s="69">
        <v>2607.6999999999998</v>
      </c>
      <c r="AQ13" s="69">
        <v>55644</v>
      </c>
      <c r="AR13" s="69">
        <v>2607.6999999999998</v>
      </c>
      <c r="AS13" s="69">
        <v>0</v>
      </c>
      <c r="AT13" s="69">
        <v>0</v>
      </c>
      <c r="AU13" s="69">
        <v>45644</v>
      </c>
      <c r="AV13" s="69">
        <v>0</v>
      </c>
      <c r="AW13" s="69"/>
      <c r="AX13" s="69"/>
      <c r="AY13" s="71">
        <v>0</v>
      </c>
      <c r="AZ13" s="71">
        <v>0</v>
      </c>
      <c r="BA13" s="73">
        <v>1279800.5</v>
      </c>
      <c r="BB13" s="74">
        <v>20432.3</v>
      </c>
      <c r="BC13" s="69">
        <v>195000</v>
      </c>
      <c r="BD13" s="69"/>
      <c r="BE13" s="69">
        <v>0</v>
      </c>
      <c r="BF13" s="69">
        <v>0</v>
      </c>
      <c r="BG13" s="69">
        <v>-100000</v>
      </c>
      <c r="BH13" s="69">
        <v>-265.7</v>
      </c>
      <c r="BI13" s="69">
        <v>-600000</v>
      </c>
      <c r="BJ13" s="69">
        <v>-165727.6</v>
      </c>
      <c r="BK13" s="69">
        <v>0</v>
      </c>
      <c r="BL13" s="69">
        <v>0</v>
      </c>
    </row>
    <row r="14" spans="1:102" s="72" customFormat="1" ht="12.75" customHeight="1" x14ac:dyDescent="0.25">
      <c r="A14" s="68">
        <v>3</v>
      </c>
      <c r="B14" s="2" t="s">
        <v>5</v>
      </c>
      <c r="C14" s="69">
        <f t="shared" si="0"/>
        <v>1616725.6999999997</v>
      </c>
      <c r="D14" s="69">
        <f t="shared" si="0"/>
        <v>483364.9</v>
      </c>
      <c r="E14" s="69">
        <f t="shared" si="2"/>
        <v>1238126.9999999998</v>
      </c>
      <c r="F14" s="69">
        <f t="shared" si="2"/>
        <v>232477.69999999998</v>
      </c>
      <c r="G14" s="69">
        <f t="shared" si="1"/>
        <v>378598.7</v>
      </c>
      <c r="H14" s="69">
        <f t="shared" si="1"/>
        <v>250887.20000000004</v>
      </c>
      <c r="I14" s="69">
        <v>354878.6</v>
      </c>
      <c r="J14" s="69">
        <v>66768.800000000003</v>
      </c>
      <c r="K14" s="69">
        <v>140890</v>
      </c>
      <c r="L14" s="69">
        <v>25042.1</v>
      </c>
      <c r="M14" s="69">
        <v>46800</v>
      </c>
      <c r="N14" s="69">
        <v>17660</v>
      </c>
      <c r="O14" s="69">
        <v>210</v>
      </c>
      <c r="P14" s="69">
        <v>58.2</v>
      </c>
      <c r="Q14" s="69">
        <v>4630</v>
      </c>
      <c r="R14" s="69">
        <v>662.5</v>
      </c>
      <c r="S14" s="69">
        <v>1300</v>
      </c>
      <c r="T14" s="69">
        <v>119</v>
      </c>
      <c r="U14" s="69">
        <v>8007.6</v>
      </c>
      <c r="V14" s="69">
        <v>1032.6500000000001</v>
      </c>
      <c r="W14" s="69">
        <v>3747.6</v>
      </c>
      <c r="X14" s="69">
        <v>542.4</v>
      </c>
      <c r="Y14" s="69">
        <v>7890</v>
      </c>
      <c r="Z14" s="69">
        <v>77.8</v>
      </c>
      <c r="AA14" s="69">
        <v>61672.4</v>
      </c>
      <c r="AB14" s="69">
        <v>4061.6</v>
      </c>
      <c r="AC14" s="69"/>
      <c r="AD14" s="69"/>
      <c r="AE14" s="69">
        <v>609775.69999999995</v>
      </c>
      <c r="AF14" s="69">
        <v>139024</v>
      </c>
      <c r="AG14" s="69">
        <v>609775.69999999995</v>
      </c>
      <c r="AH14" s="69">
        <v>139024</v>
      </c>
      <c r="AI14" s="69">
        <v>570</v>
      </c>
      <c r="AJ14" s="69">
        <v>490</v>
      </c>
      <c r="AK14" s="69">
        <v>570</v>
      </c>
      <c r="AL14" s="69">
        <v>490</v>
      </c>
      <c r="AM14" s="69">
        <v>6000</v>
      </c>
      <c r="AN14" s="69">
        <v>1035.3</v>
      </c>
      <c r="AO14" s="69">
        <v>126012.7</v>
      </c>
      <c r="AP14" s="69">
        <v>117.5</v>
      </c>
      <c r="AQ14" s="69">
        <v>126012.7</v>
      </c>
      <c r="AR14" s="69">
        <v>117.5</v>
      </c>
      <c r="AS14" s="69"/>
      <c r="AT14" s="69"/>
      <c r="AU14" s="69">
        <v>123812.7</v>
      </c>
      <c r="AV14" s="69"/>
      <c r="AW14" s="69"/>
      <c r="AX14" s="69"/>
      <c r="AY14" s="69"/>
      <c r="AZ14" s="69"/>
      <c r="BA14" s="69">
        <v>330341.2</v>
      </c>
      <c r="BB14" s="69">
        <v>248010.6</v>
      </c>
      <c r="BC14" s="69">
        <v>48257.5</v>
      </c>
      <c r="BD14" s="69">
        <v>4096.2</v>
      </c>
      <c r="BE14" s="69"/>
      <c r="BF14" s="69"/>
      <c r="BG14" s="69"/>
      <c r="BH14" s="69">
        <v>-43.3</v>
      </c>
      <c r="BI14" s="69"/>
      <c r="BJ14" s="69">
        <v>-1176.3</v>
      </c>
      <c r="BK14" s="69"/>
      <c r="BL14" s="69"/>
    </row>
    <row r="15" spans="1:102" s="72" customFormat="1" ht="15" customHeight="1" x14ac:dyDescent="0.25">
      <c r="A15" s="68">
        <v>4</v>
      </c>
      <c r="B15" s="2" t="s">
        <v>6</v>
      </c>
      <c r="C15" s="69">
        <f t="shared" si="0"/>
        <v>1700081</v>
      </c>
      <c r="D15" s="69">
        <f t="shared" si="0"/>
        <v>540591.6</v>
      </c>
      <c r="E15" s="69">
        <f t="shared" si="2"/>
        <v>1301621.7</v>
      </c>
      <c r="F15" s="69">
        <f t="shared" si="2"/>
        <v>285870.3</v>
      </c>
      <c r="G15" s="69">
        <f t="shared" si="1"/>
        <v>398459.3</v>
      </c>
      <c r="H15" s="69">
        <f t="shared" si="1"/>
        <v>254721.3</v>
      </c>
      <c r="I15" s="69">
        <v>318706.5</v>
      </c>
      <c r="J15" s="69">
        <v>74466.2</v>
      </c>
      <c r="K15" s="69">
        <v>147986</v>
      </c>
      <c r="L15" s="69">
        <v>42096.800000000003</v>
      </c>
      <c r="M15" s="69">
        <v>51850</v>
      </c>
      <c r="N15" s="69">
        <v>18210.099999999999</v>
      </c>
      <c r="O15" s="69">
        <v>8000</v>
      </c>
      <c r="P15" s="69">
        <v>2093.9</v>
      </c>
      <c r="Q15" s="69">
        <v>4650</v>
      </c>
      <c r="R15" s="69">
        <v>991.6</v>
      </c>
      <c r="S15" s="69">
        <v>14750</v>
      </c>
      <c r="T15" s="69">
        <v>2748</v>
      </c>
      <c r="U15" s="69">
        <v>8396</v>
      </c>
      <c r="V15" s="69">
        <v>1213.3</v>
      </c>
      <c r="W15" s="69">
        <v>12400</v>
      </c>
      <c r="X15" s="69">
        <v>4953.3999999999996</v>
      </c>
      <c r="Y15" s="69">
        <v>11700</v>
      </c>
      <c r="Z15" s="69">
        <v>2987</v>
      </c>
      <c r="AA15" s="69">
        <v>30870</v>
      </c>
      <c r="AB15" s="69">
        <v>6152.6</v>
      </c>
      <c r="AC15" s="69"/>
      <c r="AD15" s="69"/>
      <c r="AE15" s="69">
        <v>742978</v>
      </c>
      <c r="AF15" s="69">
        <v>163540</v>
      </c>
      <c r="AG15" s="69">
        <v>742978</v>
      </c>
      <c r="AH15" s="69">
        <v>163540</v>
      </c>
      <c r="AI15" s="69">
        <v>1500</v>
      </c>
      <c r="AJ15" s="69">
        <v>0</v>
      </c>
      <c r="AK15" s="69">
        <v>0</v>
      </c>
      <c r="AL15" s="69">
        <v>0</v>
      </c>
      <c r="AM15" s="69">
        <v>19485</v>
      </c>
      <c r="AN15" s="69">
        <v>3800</v>
      </c>
      <c r="AO15" s="69"/>
      <c r="AP15" s="69">
        <v>0</v>
      </c>
      <c r="AQ15" s="69">
        <v>70966.2</v>
      </c>
      <c r="AR15" s="69">
        <v>1967.3</v>
      </c>
      <c r="AS15" s="69">
        <v>0</v>
      </c>
      <c r="AT15" s="69">
        <v>0</v>
      </c>
      <c r="AU15" s="69">
        <v>65363.199999999997</v>
      </c>
      <c r="AV15" s="69">
        <v>0</v>
      </c>
      <c r="AW15" s="69"/>
      <c r="AX15" s="69">
        <v>0</v>
      </c>
      <c r="AY15" s="69"/>
      <c r="AZ15" s="69">
        <v>0</v>
      </c>
      <c r="BA15" s="69">
        <v>338409.3</v>
      </c>
      <c r="BB15" s="69">
        <v>256793.8</v>
      </c>
      <c r="BC15" s="69">
        <v>60050</v>
      </c>
      <c r="BD15" s="69">
        <v>2510</v>
      </c>
      <c r="BE15" s="69">
        <v>0</v>
      </c>
      <c r="BF15" s="69">
        <v>0</v>
      </c>
      <c r="BG15" s="69">
        <v>0</v>
      </c>
      <c r="BH15" s="69">
        <v>-1490.9</v>
      </c>
      <c r="BI15" s="69">
        <v>0</v>
      </c>
      <c r="BJ15" s="69">
        <v>-3091.6</v>
      </c>
      <c r="BK15" s="69"/>
      <c r="BL15" s="69"/>
    </row>
    <row r="16" spans="1:102" s="75" customFormat="1" ht="11.25" customHeight="1" x14ac:dyDescent="0.25">
      <c r="A16" s="118" t="s">
        <v>3</v>
      </c>
      <c r="B16" s="118"/>
      <c r="C16" s="69">
        <f t="shared" ref="C16:BL16" si="3">SUM(C12:C15)</f>
        <v>7525783.5999999996</v>
      </c>
      <c r="D16" s="69">
        <f t="shared" si="3"/>
        <v>1651995.6</v>
      </c>
      <c r="E16" s="69">
        <f t="shared" si="3"/>
        <v>5591009.1000000006</v>
      </c>
      <c r="F16" s="69">
        <f t="shared" si="3"/>
        <v>1145077.2</v>
      </c>
      <c r="G16" s="69">
        <f t="shared" si="3"/>
        <v>1934774.5</v>
      </c>
      <c r="H16" s="69">
        <f t="shared" si="3"/>
        <v>506918.40000000002</v>
      </c>
      <c r="I16" s="69">
        <f t="shared" si="3"/>
        <v>1544589.6</v>
      </c>
      <c r="J16" s="69">
        <f t="shared" si="3"/>
        <v>318986.60000000003</v>
      </c>
      <c r="K16" s="69">
        <f t="shared" si="3"/>
        <v>775742.4</v>
      </c>
      <c r="L16" s="69">
        <f t="shared" si="3"/>
        <v>174846.10000000003</v>
      </c>
      <c r="M16" s="69">
        <f t="shared" si="3"/>
        <v>231149.3</v>
      </c>
      <c r="N16" s="69">
        <f t="shared" si="3"/>
        <v>85564.200000000012</v>
      </c>
      <c r="O16" s="69">
        <f t="shared" si="3"/>
        <v>16677.599999999999</v>
      </c>
      <c r="P16" s="69">
        <f t="shared" si="3"/>
        <v>2767.3</v>
      </c>
      <c r="Q16" s="69">
        <f t="shared" si="3"/>
        <v>17133</v>
      </c>
      <c r="R16" s="69">
        <f t="shared" si="3"/>
        <v>3750.9</v>
      </c>
      <c r="S16" s="69">
        <f t="shared" si="3"/>
        <v>26100</v>
      </c>
      <c r="T16" s="69">
        <f t="shared" si="3"/>
        <v>3100</v>
      </c>
      <c r="U16" s="69">
        <f t="shared" si="3"/>
        <v>100014.70000000001</v>
      </c>
      <c r="V16" s="69">
        <f t="shared" si="3"/>
        <v>19494.350000000002</v>
      </c>
      <c r="W16" s="69">
        <f t="shared" si="3"/>
        <v>69307.600000000006</v>
      </c>
      <c r="X16" s="69">
        <f t="shared" si="3"/>
        <v>17201.900000000001</v>
      </c>
      <c r="Y16" s="69">
        <f t="shared" si="3"/>
        <v>63718</v>
      </c>
      <c r="Z16" s="69">
        <f t="shared" si="3"/>
        <v>9039.9000000000015</v>
      </c>
      <c r="AA16" s="69">
        <f t="shared" si="3"/>
        <v>263984.90000000002</v>
      </c>
      <c r="AB16" s="69">
        <f t="shared" si="3"/>
        <v>37254.799999999996</v>
      </c>
      <c r="AC16" s="69">
        <f t="shared" si="3"/>
        <v>0</v>
      </c>
      <c r="AD16" s="69">
        <f t="shared" si="3"/>
        <v>0</v>
      </c>
      <c r="AE16" s="69">
        <f t="shared" si="3"/>
        <v>2837178.9000000004</v>
      </c>
      <c r="AF16" s="69">
        <f t="shared" si="3"/>
        <v>628037.19999999995</v>
      </c>
      <c r="AG16" s="69">
        <f t="shared" si="3"/>
        <v>2834346.5</v>
      </c>
      <c r="AH16" s="69">
        <f t="shared" si="3"/>
        <v>628037.19999999995</v>
      </c>
      <c r="AI16" s="69">
        <f t="shared" si="3"/>
        <v>29000</v>
      </c>
      <c r="AJ16" s="69">
        <f t="shared" si="3"/>
        <v>5612.5</v>
      </c>
      <c r="AK16" s="69">
        <f t="shared" si="3"/>
        <v>19000</v>
      </c>
      <c r="AL16" s="69">
        <f t="shared" si="3"/>
        <v>5612.5</v>
      </c>
      <c r="AM16" s="69">
        <f t="shared" si="3"/>
        <v>72985</v>
      </c>
      <c r="AN16" s="69">
        <f t="shared" si="3"/>
        <v>11691.3</v>
      </c>
      <c r="AO16" s="69">
        <f t="shared" si="3"/>
        <v>260547</v>
      </c>
      <c r="AP16" s="69">
        <f t="shared" si="3"/>
        <v>3936.2</v>
      </c>
      <c r="AQ16" s="69">
        <f t="shared" si="3"/>
        <v>331513.2</v>
      </c>
      <c r="AR16" s="69">
        <f t="shared" si="3"/>
        <v>5903.5</v>
      </c>
      <c r="AS16" s="69">
        <f t="shared" si="3"/>
        <v>0</v>
      </c>
      <c r="AT16" s="69">
        <f t="shared" si="3"/>
        <v>0</v>
      </c>
      <c r="AU16" s="69">
        <f t="shared" si="3"/>
        <v>301060.2</v>
      </c>
      <c r="AV16" s="69">
        <f t="shared" si="3"/>
        <v>0</v>
      </c>
      <c r="AW16" s="69">
        <f t="shared" si="3"/>
        <v>0</v>
      </c>
      <c r="AX16" s="69">
        <f t="shared" si="3"/>
        <v>0</v>
      </c>
      <c r="AY16" s="69">
        <f t="shared" si="3"/>
        <v>0</v>
      </c>
      <c r="AZ16" s="69">
        <f t="shared" si="3"/>
        <v>0</v>
      </c>
      <c r="BA16" s="69">
        <f t="shared" si="3"/>
        <v>2450857</v>
      </c>
      <c r="BB16" s="69">
        <f t="shared" si="3"/>
        <v>672525.39999999991</v>
      </c>
      <c r="BC16" s="69">
        <f t="shared" si="3"/>
        <v>343917.5</v>
      </c>
      <c r="BD16" s="69">
        <f t="shared" si="3"/>
        <v>35468.199999999997</v>
      </c>
      <c r="BE16" s="69">
        <f t="shared" si="3"/>
        <v>0</v>
      </c>
      <c r="BF16" s="69">
        <f t="shared" si="3"/>
        <v>0</v>
      </c>
      <c r="BG16" s="69">
        <f t="shared" si="3"/>
        <v>-140000</v>
      </c>
      <c r="BH16" s="69">
        <f t="shared" si="3"/>
        <v>-6192.7000000000007</v>
      </c>
      <c r="BI16" s="69">
        <f t="shared" si="3"/>
        <v>-720000</v>
      </c>
      <c r="BJ16" s="69">
        <f t="shared" si="3"/>
        <v>-194882.5</v>
      </c>
      <c r="BK16" s="69">
        <f t="shared" si="3"/>
        <v>0</v>
      </c>
      <c r="BL16" s="69">
        <f t="shared" si="3"/>
        <v>0</v>
      </c>
    </row>
    <row r="24" spans="3:3" x14ac:dyDescent="0.25">
      <c r="C24" s="76"/>
    </row>
  </sheetData>
  <protectedRanges>
    <protectedRange sqref="B12:B15" name="Range3_1"/>
    <protectedRange sqref="AQ14:BL14" name="Range3_3"/>
    <protectedRange sqref="I14:AN14" name="Range2_2"/>
    <protectedRange sqref="AQ15:BL15" name="Range3_4"/>
    <protectedRange sqref="I15:AN15" name="Range2_3"/>
    <protectedRange sqref="BG12:BJ12 AS12 AU12:BD12" name="Range3_5"/>
    <protectedRange sqref="I12:AN12" name="Range2_4"/>
    <protectedRange sqref="AQ13:AZ13 BC13:BL13" name="Range3_2"/>
    <protectedRange sqref="I13:AN13" name="Range2_1"/>
    <protectedRange sqref="BA13" name="Range3_1_1"/>
    <protectedRange sqref="BB13" name="Range3_2_1"/>
  </protectedRanges>
  <mergeCells count="53">
    <mergeCell ref="C2:N2"/>
    <mergeCell ref="E3:L3"/>
    <mergeCell ref="U4:V4"/>
    <mergeCell ref="AE4:AF4"/>
    <mergeCell ref="A5:A10"/>
    <mergeCell ref="B5:B10"/>
    <mergeCell ref="C5:H8"/>
    <mergeCell ref="I5:AZ5"/>
    <mergeCell ref="K8:L9"/>
    <mergeCell ref="M8:AB8"/>
    <mergeCell ref="AK9:AL9"/>
    <mergeCell ref="C9:D9"/>
    <mergeCell ref="E9:F9"/>
    <mergeCell ref="G9:H9"/>
    <mergeCell ref="O9:P9"/>
    <mergeCell ref="AC8:AD9"/>
    <mergeCell ref="BA5:BL5"/>
    <mergeCell ref="I6:AZ6"/>
    <mergeCell ref="BA6:BF6"/>
    <mergeCell ref="BG6:BL6"/>
    <mergeCell ref="I7:AZ7"/>
    <mergeCell ref="BA7:BD7"/>
    <mergeCell ref="BE7:BF9"/>
    <mergeCell ref="BG7:BH9"/>
    <mergeCell ref="BI7:BL8"/>
    <mergeCell ref="I8:J8"/>
    <mergeCell ref="AO8:AT8"/>
    <mergeCell ref="AU8:AZ8"/>
    <mergeCell ref="BA8:BB9"/>
    <mergeCell ref="BC8:BD9"/>
    <mergeCell ref="I9:J9"/>
    <mergeCell ref="M9:N9"/>
    <mergeCell ref="AE8:AF9"/>
    <mergeCell ref="AG8:AH8"/>
    <mergeCell ref="AI8:AJ9"/>
    <mergeCell ref="AK8:AL8"/>
    <mergeCell ref="AM8:AN9"/>
    <mergeCell ref="BI9:BJ9"/>
    <mergeCell ref="BK9:BL9"/>
    <mergeCell ref="A16:B16"/>
    <mergeCell ref="AO9:AP9"/>
    <mergeCell ref="AQ9:AR9"/>
    <mergeCell ref="AS9:AT9"/>
    <mergeCell ref="AU9:AV9"/>
    <mergeCell ref="AW9:AX9"/>
    <mergeCell ref="AY9:AZ9"/>
    <mergeCell ref="Q9:R9"/>
    <mergeCell ref="S9:T9"/>
    <mergeCell ref="U9:V9"/>
    <mergeCell ref="W9:X9"/>
    <mergeCell ref="Y9:Z9"/>
    <mergeCell ref="AA9:AB9"/>
    <mergeCell ref="AG9:AH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գործառն</vt:lpstr>
      <vt:lpstr>տնտեսագիտ</vt:lpstr>
      <vt:lpstr>գործառն!Заголовки_для_печати</vt:lpstr>
      <vt:lpstr>տնտեսագիտ!Заголовки_для_печати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2023-05-08T12:11:57Z</dcterms:modified>
</cp:coreProperties>
</file>