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415" activeTab="1"/>
  </bookViews>
  <sheets>
    <sheet name="hat2" sheetId="2" r:id="rId1"/>
    <sheet name="hat3" sheetId="3" r:id="rId2"/>
  </sheets>
  <definedNames>
    <definedName name="_xlnm.Print_Titles" localSheetId="0">'hat2'!$A:$B,'hat2'!$9:$9</definedName>
    <definedName name="_xlnm.Print_Titles" localSheetId="1">'hat3'!$A:$B,'hat3'!$10:$10</definedName>
  </definedNames>
  <calcPr calcId="125725"/>
</workbook>
</file>

<file path=xl/calcChain.xml><?xml version="1.0" encoding="utf-8"?>
<calcChain xmlns="http://schemas.openxmlformats.org/spreadsheetml/2006/main">
  <c r="D73" i="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I72" i="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AO72" i="3"/>
  <c r="AN72"/>
  <c r="V72"/>
  <c r="U72"/>
  <c r="D72"/>
  <c r="C72"/>
  <c r="AO71"/>
  <c r="AN71"/>
  <c r="V71"/>
  <c r="U71"/>
  <c r="D71"/>
  <c r="C71"/>
  <c r="AO69"/>
  <c r="AN69"/>
  <c r="V69"/>
  <c r="U69"/>
  <c r="D69"/>
  <c r="C69"/>
  <c r="H71" i="2"/>
  <c r="G71"/>
  <c r="F71"/>
  <c r="E71"/>
  <c r="D71"/>
  <c r="C71"/>
  <c r="H70"/>
  <c r="G70"/>
  <c r="F70"/>
  <c r="E70"/>
  <c r="D70"/>
  <c r="C70"/>
  <c r="H68"/>
  <c r="G68"/>
  <c r="F68"/>
  <c r="E68"/>
  <c r="D68"/>
  <c r="C68"/>
  <c r="AO30" i="3"/>
  <c r="AN30"/>
  <c r="V30"/>
  <c r="U30"/>
  <c r="D30"/>
  <c r="C30"/>
  <c r="AO29"/>
  <c r="AN29"/>
  <c r="V29"/>
  <c r="U29"/>
  <c r="D29"/>
  <c r="C29"/>
  <c r="AO28"/>
  <c r="AN28"/>
  <c r="V28"/>
  <c r="U28"/>
  <c r="D28"/>
  <c r="C28"/>
  <c r="AO27"/>
  <c r="AN27"/>
  <c r="V27"/>
  <c r="U27"/>
  <c r="D27"/>
  <c r="C27"/>
  <c r="AO26"/>
  <c r="AN26"/>
  <c r="V26"/>
  <c r="U26"/>
  <c r="D26"/>
  <c r="C26"/>
  <c r="AO25"/>
  <c r="AN25"/>
  <c r="V25"/>
  <c r="U25"/>
  <c r="D25"/>
  <c r="C25"/>
  <c r="AO24"/>
  <c r="AN24"/>
  <c r="V24"/>
  <c r="U24"/>
  <c r="D24"/>
  <c r="C24"/>
  <c r="AO23"/>
  <c r="AN23"/>
  <c r="V23"/>
  <c r="U23"/>
  <c r="D23"/>
  <c r="C23"/>
  <c r="AO21"/>
  <c r="AN21"/>
  <c r="V21"/>
  <c r="U21"/>
  <c r="D21"/>
  <c r="C21"/>
  <c r="AO20"/>
  <c r="AN20"/>
  <c r="V20"/>
  <c r="U20"/>
  <c r="D20"/>
  <c r="C20"/>
  <c r="AO19"/>
  <c r="AN19"/>
  <c r="V19"/>
  <c r="U19"/>
  <c r="D19"/>
  <c r="C19"/>
  <c r="AO18"/>
  <c r="AN18"/>
  <c r="V18"/>
  <c r="U18"/>
  <c r="D18"/>
  <c r="C18"/>
  <c r="AO17"/>
  <c r="AN17"/>
  <c r="V17"/>
  <c r="U17"/>
  <c r="D17"/>
  <c r="C17"/>
  <c r="AO16"/>
  <c r="AN16"/>
  <c r="V16"/>
  <c r="U16"/>
  <c r="D16"/>
  <c r="C16"/>
  <c r="AO15"/>
  <c r="AN15"/>
  <c r="V15"/>
  <c r="U15"/>
  <c r="D15"/>
  <c r="C15"/>
  <c r="AO14"/>
  <c r="AN14"/>
  <c r="V14"/>
  <c r="U14"/>
  <c r="D14"/>
  <c r="C14"/>
  <c r="AO13"/>
  <c r="AN13"/>
  <c r="V13"/>
  <c r="U13"/>
  <c r="D13"/>
  <c r="C13"/>
  <c r="AO12"/>
  <c r="AN12"/>
  <c r="V12"/>
  <c r="U12"/>
  <c r="D12"/>
  <c r="C12"/>
  <c r="H29" i="2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E31"/>
  <c r="F31"/>
  <c r="H31"/>
  <c r="AO70" i="3"/>
  <c r="AN70"/>
  <c r="V70"/>
  <c r="U70"/>
  <c r="D70"/>
  <c r="C70"/>
  <c r="AO68"/>
  <c r="AN68"/>
  <c r="V68"/>
  <c r="U68"/>
  <c r="D68"/>
  <c r="C68"/>
  <c r="AO67"/>
  <c r="AN67"/>
  <c r="V67"/>
  <c r="U67"/>
  <c r="D67"/>
  <c r="C67"/>
  <c r="AO66"/>
  <c r="AN66"/>
  <c r="V66"/>
  <c r="U66"/>
  <c r="D66"/>
  <c r="C66"/>
  <c r="AO65"/>
  <c r="AN65"/>
  <c r="V65"/>
  <c r="U65"/>
  <c r="D65"/>
  <c r="C65"/>
  <c r="AO64"/>
  <c r="AN64"/>
  <c r="V64"/>
  <c r="U64"/>
  <c r="D64"/>
  <c r="C64"/>
  <c r="AO63"/>
  <c r="AN63"/>
  <c r="V63"/>
  <c r="U63"/>
  <c r="D63"/>
  <c r="C63"/>
  <c r="AO62"/>
  <c r="AN62"/>
  <c r="V62"/>
  <c r="U62"/>
  <c r="C62" s="1"/>
  <c r="AO61"/>
  <c r="AN61"/>
  <c r="V61"/>
  <c r="U61"/>
  <c r="D61"/>
  <c r="C61"/>
  <c r="AO60"/>
  <c r="AN60"/>
  <c r="V60"/>
  <c r="U60"/>
  <c r="D60"/>
  <c r="C60"/>
  <c r="AO59"/>
  <c r="AN59"/>
  <c r="V59"/>
  <c r="U59"/>
  <c r="D59"/>
  <c r="C59"/>
  <c r="AO58"/>
  <c r="AN58"/>
  <c r="V58"/>
  <c r="U58"/>
  <c r="D58"/>
  <c r="C58"/>
  <c r="AO57"/>
  <c r="AN57"/>
  <c r="V57"/>
  <c r="U57"/>
  <c r="D57"/>
  <c r="C57"/>
  <c r="AO56"/>
  <c r="AN56"/>
  <c r="V56"/>
  <c r="U56"/>
  <c r="D56"/>
  <c r="C56"/>
  <c r="AO55"/>
  <c r="AN55"/>
  <c r="V55"/>
  <c r="U55"/>
  <c r="D55"/>
  <c r="C55"/>
  <c r="AO54"/>
  <c r="AN54"/>
  <c r="V54"/>
  <c r="U54"/>
  <c r="AO53"/>
  <c r="AN53"/>
  <c r="V53"/>
  <c r="U53"/>
  <c r="D53"/>
  <c r="C53"/>
  <c r="AO52"/>
  <c r="AN52"/>
  <c r="V52"/>
  <c r="U52"/>
  <c r="D52"/>
  <c r="C52"/>
  <c r="AO51"/>
  <c r="AN51"/>
  <c r="V51"/>
  <c r="U51"/>
  <c r="D51"/>
  <c r="C51"/>
  <c r="AO50"/>
  <c r="AN50"/>
  <c r="V50"/>
  <c r="U50"/>
  <c r="D50"/>
  <c r="C50"/>
  <c r="AO49"/>
  <c r="AN49"/>
  <c r="V49"/>
  <c r="U49"/>
  <c r="D49"/>
  <c r="C49"/>
  <c r="AO48"/>
  <c r="AN48"/>
  <c r="V48"/>
  <c r="U48"/>
  <c r="D48"/>
  <c r="C48"/>
  <c r="AO47"/>
  <c r="AN47"/>
  <c r="V47"/>
  <c r="U47"/>
  <c r="D47"/>
  <c r="C47"/>
  <c r="AO46"/>
  <c r="AN46"/>
  <c r="V46"/>
  <c r="U46"/>
  <c r="D46"/>
  <c r="C46"/>
  <c r="AO45"/>
  <c r="AN45"/>
  <c r="V45"/>
  <c r="U45"/>
  <c r="D45"/>
  <c r="C45"/>
  <c r="AO44"/>
  <c r="AN44"/>
  <c r="V44"/>
  <c r="U44"/>
  <c r="D44"/>
  <c r="C44"/>
  <c r="AO43"/>
  <c r="AN43"/>
  <c r="V43"/>
  <c r="U43"/>
  <c r="D43"/>
  <c r="C43"/>
  <c r="AO42"/>
  <c r="AN42"/>
  <c r="V42"/>
  <c r="U42"/>
  <c r="D42"/>
  <c r="C42"/>
  <c r="AO41"/>
  <c r="AN41"/>
  <c r="V41"/>
  <c r="U41"/>
  <c r="D41"/>
  <c r="C41"/>
  <c r="AO40"/>
  <c r="AN40"/>
  <c r="V40"/>
  <c r="U40"/>
  <c r="D40"/>
  <c r="C40"/>
  <c r="AO39"/>
  <c r="AN39"/>
  <c r="V39"/>
  <c r="U39"/>
  <c r="D39"/>
  <c r="C39"/>
  <c r="AO38"/>
  <c r="AN38"/>
  <c r="V38"/>
  <c r="U38"/>
  <c r="D38"/>
  <c r="C38"/>
  <c r="AO37"/>
  <c r="AN37"/>
  <c r="V37"/>
  <c r="U37"/>
  <c r="AO36"/>
  <c r="AN36"/>
  <c r="V36"/>
  <c r="U36"/>
  <c r="D36"/>
  <c r="C36"/>
  <c r="AO35"/>
  <c r="AN35"/>
  <c r="V35"/>
  <c r="U35"/>
  <c r="D35"/>
  <c r="C35"/>
  <c r="AO34"/>
  <c r="AN34"/>
  <c r="V34"/>
  <c r="U34"/>
  <c r="C34" s="1"/>
  <c r="D34"/>
  <c r="AO33"/>
  <c r="AN33"/>
  <c r="V33"/>
  <c r="D33" s="1"/>
  <c r="U33"/>
  <c r="C33" s="1"/>
  <c r="AO32"/>
  <c r="AN32"/>
  <c r="V32"/>
  <c r="U32"/>
  <c r="D32"/>
  <c r="C32"/>
  <c r="AO31"/>
  <c r="AN31"/>
  <c r="V31"/>
  <c r="U31"/>
  <c r="AO22"/>
  <c r="AN22"/>
  <c r="V22"/>
  <c r="U22"/>
  <c r="D22"/>
  <c r="C22"/>
  <c r="AO11"/>
  <c r="AN11"/>
  <c r="V11"/>
  <c r="U11"/>
  <c r="C11" s="1"/>
  <c r="C73" s="1"/>
  <c r="D11"/>
  <c r="F10" i="2"/>
  <c r="H10"/>
  <c r="E21"/>
  <c r="F21"/>
  <c r="F30"/>
  <c r="H30"/>
  <c r="D31"/>
  <c r="G34"/>
  <c r="F34"/>
  <c r="E36"/>
  <c r="G36"/>
  <c r="F36"/>
  <c r="H36"/>
  <c r="F37"/>
  <c r="E38"/>
  <c r="G38"/>
  <c r="F38"/>
  <c r="E39"/>
  <c r="G39"/>
  <c r="F39"/>
  <c r="H39"/>
  <c r="F40"/>
  <c r="H40"/>
  <c r="F41"/>
  <c r="E42"/>
  <c r="F42"/>
  <c r="H42"/>
  <c r="E43"/>
  <c r="G43"/>
  <c r="F43"/>
  <c r="H43"/>
  <c r="E44"/>
  <c r="G44"/>
  <c r="F44"/>
  <c r="H44"/>
  <c r="E45"/>
  <c r="G45"/>
  <c r="F45"/>
  <c r="H45"/>
  <c r="E46"/>
  <c r="F46"/>
  <c r="H46"/>
  <c r="G47"/>
  <c r="F47"/>
  <c r="H47"/>
  <c r="E48"/>
  <c r="F48"/>
  <c r="H48"/>
  <c r="F49"/>
  <c r="H49"/>
  <c r="E50"/>
  <c r="G50"/>
  <c r="F50"/>
  <c r="H50"/>
  <c r="E51"/>
  <c r="G51"/>
  <c r="F51"/>
  <c r="H51"/>
  <c r="E52"/>
  <c r="G52"/>
  <c r="F52"/>
  <c r="H52"/>
  <c r="E10"/>
  <c r="E30"/>
  <c r="E32"/>
  <c r="E33"/>
  <c r="E35"/>
  <c r="G10"/>
  <c r="G21"/>
  <c r="H21"/>
  <c r="D21" s="1"/>
  <c r="G30"/>
  <c r="C30" s="1"/>
  <c r="G32"/>
  <c r="C32" s="1"/>
  <c r="G33"/>
  <c r="G40"/>
  <c r="G31"/>
  <c r="C31" s="1"/>
  <c r="F32"/>
  <c r="H32"/>
  <c r="F33"/>
  <c r="H33"/>
  <c r="E34"/>
  <c r="H34"/>
  <c r="F35"/>
  <c r="G35"/>
  <c r="C35" s="1"/>
  <c r="H35"/>
  <c r="E37"/>
  <c r="G37"/>
  <c r="H37"/>
  <c r="D37" s="1"/>
  <c r="H38"/>
  <c r="D38" s="1"/>
  <c r="E40"/>
  <c r="C40" s="1"/>
  <c r="E41"/>
  <c r="G41"/>
  <c r="H41"/>
  <c r="D41" s="1"/>
  <c r="G42"/>
  <c r="C42" s="1"/>
  <c r="G46"/>
  <c r="E47"/>
  <c r="C47" s="1"/>
  <c r="G48"/>
  <c r="E49"/>
  <c r="G49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C58" s="1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D63" s="1"/>
  <c r="E64"/>
  <c r="F64"/>
  <c r="G64"/>
  <c r="H64"/>
  <c r="E65"/>
  <c r="F65"/>
  <c r="G65"/>
  <c r="H65"/>
  <c r="E66"/>
  <c r="F66"/>
  <c r="G66"/>
  <c r="H66"/>
  <c r="E67"/>
  <c r="F67"/>
  <c r="G67"/>
  <c r="C67" s="1"/>
  <c r="H67"/>
  <c r="E69"/>
  <c r="F69"/>
  <c r="G69"/>
  <c r="H69"/>
  <c r="D35"/>
  <c r="C10"/>
  <c r="D62"/>
  <c r="C61"/>
  <c r="C37"/>
  <c r="D34"/>
  <c r="C21"/>
  <c r="D69"/>
  <c r="D66"/>
  <c r="D65"/>
  <c r="C65"/>
  <c r="D61"/>
  <c r="D60"/>
  <c r="D59"/>
  <c r="D57"/>
  <c r="D54"/>
  <c r="C54" i="3"/>
  <c r="D53" i="2"/>
  <c r="C48"/>
  <c r="C46"/>
  <c r="D31" i="3"/>
  <c r="D32" i="2"/>
  <c r="C31" i="3"/>
  <c r="D30" i="2"/>
  <c r="D10"/>
  <c r="D33"/>
  <c r="D62" i="3"/>
  <c r="D56" i="2"/>
  <c r="C54"/>
  <c r="D52"/>
  <c r="C52"/>
  <c r="D51"/>
  <c r="C51"/>
  <c r="D50"/>
  <c r="C50"/>
  <c r="D49"/>
  <c r="C49"/>
  <c r="D48"/>
  <c r="D47"/>
  <c r="D46"/>
  <c r="D45"/>
  <c r="C45"/>
  <c r="D44"/>
  <c r="C44"/>
  <c r="D43"/>
  <c r="C43"/>
  <c r="D42"/>
  <c r="D40"/>
  <c r="D39"/>
  <c r="C39"/>
  <c r="C38"/>
  <c r="D37" i="3"/>
  <c r="C37"/>
  <c r="D36" i="2"/>
  <c r="C36"/>
  <c r="C41" l="1"/>
  <c r="G72"/>
  <c r="H72"/>
  <c r="E72"/>
  <c r="F72"/>
  <c r="D54" i="3"/>
  <c r="C55" i="2"/>
  <c r="D55"/>
  <c r="C69"/>
  <c r="C66"/>
  <c r="C62"/>
  <c r="C33"/>
  <c r="C64"/>
  <c r="C63"/>
  <c r="C60"/>
  <c r="C59"/>
  <c r="C57"/>
  <c r="C56"/>
  <c r="D67"/>
  <c r="D64"/>
  <c r="D58"/>
  <c r="C53"/>
  <c r="C34"/>
  <c r="C72" l="1"/>
  <c r="D72"/>
</calcChain>
</file>

<file path=xl/sharedStrings.xml><?xml version="1.0" encoding="utf-8"?>
<sst xmlns="http://schemas.openxmlformats.org/spreadsheetml/2006/main" count="297" uniqueCount="120">
  <si>
    <t xml:space="preserve"> ՀԱՇՎԵՏՎՈՒԹՅՈՒՆ</t>
  </si>
  <si>
    <t>հազար դրամ</t>
  </si>
  <si>
    <t>Հ/Հ</t>
  </si>
  <si>
    <t>Համայնքի անվանումը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</si>
  <si>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</si>
  <si>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</si>
  <si>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</si>
  <si>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</si>
  <si>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</si>
  <si>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</si>
  <si>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</si>
  <si>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</si>
  <si>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</si>
  <si>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</si>
  <si>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</si>
  <si>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</si>
  <si>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</si>
  <si>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</si>
  <si>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</si>
  <si>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</si>
  <si>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</si>
  <si>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</si>
  <si>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</si>
  <si>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</si>
  <si>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</si>
  <si>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</si>
  <si>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</si>
  <si>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</si>
  <si>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</si>
  <si>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</si>
  <si>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</si>
  <si>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</si>
  <si>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</si>
  <si>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</si>
  <si>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</si>
  <si>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</si>
  <si>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</si>
  <si>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</si>
  <si>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</si>
  <si>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 Կ. Աղբյուր</t>
  </si>
  <si>
    <t>Չինարի</t>
  </si>
  <si>
    <t>Չինչին</t>
  </si>
  <si>
    <t>Չորաթան</t>
  </si>
  <si>
    <t>Պառավաքար</t>
  </si>
  <si>
    <t>Վարագավան</t>
  </si>
  <si>
    <t>Վ. Ծաղկավան</t>
  </si>
  <si>
    <t>Վ. Կ. 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</si>
  <si>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</si>
  <si>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</si>
  <si>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</si>
  <si>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</si>
  <si>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</si>
  <si>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</si>
  <si>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</si>
  <si>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</si>
  <si>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</si>
  <si>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</si>
  <si>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</si>
  <si>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</si>
  <si>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</si>
  <si>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</si>
  <si>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</si>
  <si>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</si>
  <si>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</si>
  <si>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</si>
  <si>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</si>
  <si>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 xml:space="preserve">    այդ թվում` </t>
  </si>
  <si>
    <t xml:space="preserve">ՊԱՇՏՊԱՆՈՒԹՅՈՒՆ `բյուջ. տող 2200     (տող 2210 + տող 2220 + տող2230+տող 2240 + տող2250)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</si>
  <si>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ՀԱՍԱՐԱԿԱԿԱՆ ԿԱՐԳ, ԱՆՎՏ. ԵՎ ԴԱՏԱԿԱՆ ԳՈՐԾՈՒՆԵՈՒԹՅՈՒՆ`բյուջ.տող 2300  (տող 2310+տող 2320+ տող 2330+տող 2340+տող 2350+տող 2360+տող 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</si>
  <si>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ՀԻՄՆԱԿԱՆ ԲԱԺԻՆՆԵՐԻՆ ՉԴԱՍՎՈՂ ՊԱՀՈՒՍՏԱՅԻՆ ՖՈՆԴԵՐ    բյուջ. տող 3100   </t>
  </si>
  <si>
    <t>Վարչական բյուջեի պահուստային ֆոնդից հատկացում ֆոնդային բյուջե</t>
  </si>
  <si>
    <t xml:space="preserve"> Ընդամենը վարչական + ֆոնդային բյուջե</t>
  </si>
  <si>
    <t xml:space="preserve"> Ընդամենը վարչական բյուջե</t>
  </si>
  <si>
    <t>Ընդամենը ֆոնդային բյուջե</t>
  </si>
  <si>
    <t>Վարչական բյուջե</t>
  </si>
  <si>
    <t>Ֆոնդային բյուջե</t>
  </si>
  <si>
    <t xml:space="preserve">հաշվարկ. տարեկան </t>
  </si>
  <si>
    <t>փաստ.</t>
  </si>
  <si>
    <t>որից այլ տրանսֆերտներիհաշվին</t>
  </si>
  <si>
    <t>ԸՆԴԱՄ. ՄԱՐԶ</t>
  </si>
  <si>
    <t xml:space="preserve">ԸՆԴԱՄԵՆԸ ԲՅՈՒՋԵՏԱՅԻՆ ԾԱԽՍԵՐ  (բյուջ.տող 4050+ տող 5000+տող 6000)                                                                                                                                                                                                    </t>
  </si>
  <si>
    <t>վ ա ր չ ա կ ա ն     բ յ ու ջ ե</t>
  </si>
  <si>
    <t xml:space="preserve">                                    Ա.  Ը ն թ ա ց ի կ   ծ ա խ ս ե ր  ( բյուջ.տող 4100 +տող 4200+տող4300+տող 4400+տող4500+տող4600+տող 4700)</t>
  </si>
  <si>
    <t>Ընդամենը վարչական բյուջե</t>
  </si>
  <si>
    <t>Բ. Ոչ ֆինանսական ակտիվների գծով ծախսեր  (տող5100+տող5200+տող5300+տող5400)</t>
  </si>
  <si>
    <t>Գ.Ոչ ֆինանսական ակտիվների իրացումից մուտքեր</t>
  </si>
  <si>
    <t xml:space="preserve">Այլ ծախսեր*_x000D_
այդ թվում` համայնքի բյուջեի վարչական մասի պահուստային ֆոնդից ֆոնդային մաս կատարվող հատկացումներ_x000D_
</t>
  </si>
  <si>
    <t>Պահուստային ֆոնդի ֆոնդային մաս</t>
  </si>
  <si>
    <t xml:space="preserve">   այդ թվում`  </t>
  </si>
  <si>
    <t xml:space="preserve"> ՙՀիմնական միջոցների իրացումից մուտքեր՚_x000D_
(տող 6100),_x000D_
ՙՊաշարների իրացումից մուտքեր՚ (տող 6200),_x000D_
ՙԲարձրարժեք ակտիվների իրացումից մուտքեր՚ (6300)</t>
  </si>
  <si>
    <t>1.3 Տոկոսավճարներ _x000D_
(տող4310+տող4320տող4330)</t>
  </si>
  <si>
    <t>1.4 Սուբսիդաներ _x000D_
(տող 4410+տող 4420)</t>
  </si>
  <si>
    <t xml:space="preserve">1.7 Այլ ծախսեր*_x000D_
այդ թվում` _x000D_
պահուստային միջոցներ </t>
  </si>
  <si>
    <t>1.1. Հիմնական միջոցներ_x000D_
(տող 5110+տող5120+տող5130)</t>
  </si>
  <si>
    <t>1.3 ՙԲարձրարժեք ակտիվներ՚  (տող 5311)_x000D_
1.4 ՙՉարտադրված ակտիվներ՚ (տող 5400)</t>
  </si>
  <si>
    <t>Հողի իրացումից մուտքեր _x000D_
(տող 6410)</t>
  </si>
  <si>
    <t>ՙՕգտակար հանածոների իրացումից մուտքեր՚, (տող 6420),  ՙԱյլ բնական ծագում ունեցող հիմնական միջոցների իրացումից մուտքեր՚ (տող 6430), ՙՈչ նյութական չարտադրված ակտիվների իրացումից մուտքեր՚ (տող 6440)</t>
  </si>
  <si>
    <t xml:space="preserve">տարեկան </t>
  </si>
  <si>
    <t>1.2 Պաշարներ _x000D_
(տող5211+տող5221+_x000D_տող5231+տող5241)</t>
  </si>
  <si>
    <t>Սոցիալական ապահովության վճարներ_x000D_(տող 4131)</t>
  </si>
  <si>
    <t>Դրամով վճարվող աշխատավարձեր և հավելավճարներ՚ (4111), ՙԲնեղեն աշխատավարձեր և ավելավճարներ՚(4121)</t>
  </si>
  <si>
    <t>որից այլ տրանսֆերտների հաշվին</t>
  </si>
  <si>
    <r>
      <t xml:space="preserve">Չարտադրված ակտիվների իրացումից մուտքեր </t>
    </r>
    <r>
      <rPr>
        <sz val="8"/>
        <rFont val="GHEA Grapalat"/>
        <family val="3"/>
      </rPr>
      <t>(տող 6410+տող6420+6430+տող6440)</t>
    </r>
  </si>
  <si>
    <r>
      <t xml:space="preserve">1.1 Աշխատանքի վարձատրություն </t>
    </r>
    <r>
      <rPr>
        <b/>
        <sz val="8"/>
        <rFont val="GHEA Grapalat"/>
        <family val="3"/>
      </rPr>
      <t xml:space="preserve">(տող4110+տող4120+տող4130)   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</si>
  <si>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r>
      <t xml:space="preserve">  1.5 Դրամաշնորհներ_x000D_
</t>
    </r>
    <r>
      <rPr>
        <sz val="10"/>
        <rFont val="GHEA Grapalat"/>
        <family val="3"/>
      </rPr>
      <t>(տող4510+տող4520+տող4530+տող4540)</t>
    </r>
  </si>
  <si>
    <r>
      <t xml:space="preserve">1.6 Սոցիալական      նպաստներ և կենսաթոշակներ _x000D_
</t>
    </r>
    <r>
      <rPr>
        <sz val="10"/>
        <rFont val="GHEA Grapalat"/>
        <family val="3"/>
      </rPr>
      <t>(տող 4610+տող 4630+տող4640)</t>
    </r>
  </si>
  <si>
    <t>Ն.Ծաղկավան</t>
  </si>
  <si>
    <r>
      <t xml:space="preserve">1.2Ծառայությունների և ապրանքների ձեռք բերում    </t>
    </r>
    <r>
      <rPr>
        <sz val="8"/>
        <rFont val="GHEA Grapalat"/>
        <family val="3"/>
      </rPr>
      <t>(տող4210+տող4220+    տող4230+տող4240+  տող4250+տող 4260)</t>
    </r>
  </si>
  <si>
    <r>
      <t xml:space="preserve">ՀՀ  ՏԱՎՈՒՇԻ  ՄԱՐԶԻ  ՀԱՄԱՅՆՔՆԵՐԻ  ԲՅՈՒՋԵՏԱՅԻՆ  ԾԱԽՍԵՐԻ  ՎԵՐԱԲԵՐՅԱԼ </t>
    </r>
    <r>
      <rPr>
        <sz val="9"/>
        <rFont val="GHEA Grapalat"/>
        <family val="3"/>
      </rPr>
      <t>(Բյուջետային  ծախսերը ըստ տնտեսագիտական դասակարգման)_x000D_</t>
    </r>
    <r>
      <rPr>
        <sz val="10"/>
        <rFont val="GHEA Grapalat"/>
        <family val="3"/>
      </rPr>
      <t xml:space="preserve">
</t>
    </r>
    <r>
      <rPr>
        <b/>
        <sz val="10"/>
        <rFont val="GHEA Grapalat"/>
        <family val="3"/>
      </rPr>
      <t>2011թ. Հոկտեմբերի 1-ի դրությամբ</t>
    </r>
  </si>
  <si>
    <t>2011թ. Հոկտեմբերի 1-ի դրությամբ</t>
  </si>
  <si>
    <r>
      <t xml:space="preserve">ՀՀ ՏԱՎՈՒՇԻ ՄԱՐԶԻ ՀԱՄԱՅՆՔՆԵՐԻ ԲՅՈՒՋԵՏԱՅԻՆ ԾԱԽՍԵՐԻ ՎԵՐԱԲԵՐՅԱԼ </t>
    </r>
    <r>
      <rPr>
        <sz val="10"/>
        <rFont val="GHEA Grapalat"/>
        <family val="3"/>
      </rPr>
      <t>(Բյուջետային ծախսերը ըստ գործառնական դասակարգման)_x000D_</t>
    </r>
  </si>
  <si>
    <t xml:space="preserve">           ԸՆԴԱՄԵՆԸ ԾԱԽՍԵՐ բյուջ. տող 2000 (տող 2100+տող 2200+ տող 2300+ տող 2400 + տող 2500 + տող 2600 + տող 2700+ տող 2800 + տող 2900 + տող 3000+ տող 3100)</t>
  </si>
  <si>
    <r>
      <t xml:space="preserve">ԸՆԴՀԱՆՈՒՐ ԲՆՈՒՅԹԻ ՀԱՄԱՅՆՔԱՅԻՆ ԾԱՌԱ ՅՈՒԹՅՈՒՆՆԵՐ` բյուջ. տող 2100  </t>
    </r>
    <r>
      <rPr>
        <sz val="10"/>
        <rFont val="GHEA Grapalat"/>
        <family val="3"/>
      </rPr>
      <t xml:space="preserve">(տող2110+տող2120+տող2130+տող2140+տող2150  +տող2160+տող2170+տող2180) 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</t>
    </r>
  </si>
  <si>
    <r>
      <t xml:space="preserve"> ՏՆՏԵՍԱԿԱՆ ՀԱՐԱԲԵՐՈՒԹՅՈՒՆՆԵՐ     բյուջ. տող 2400   </t>
    </r>
    <r>
      <rPr>
        <sz val="10"/>
        <rFont val="GHEA Grapalat"/>
        <family val="3"/>
      </rPr>
      <t xml:space="preserve"> (տող 2410+տող 2420+տող 2430+տող 2440+տող 2450+տող 2460+տող 2470+տող 2480+տող 2490)   </t>
    </r>
  </si>
  <si>
    <r>
      <t xml:space="preserve">ՇՐՋԱԿԱ ՄԻՋԱՎԱՅՐԻ ՊԱՇՏՊԱՆՈՒԹՅՈՒՆ բյուջ. տող 2500 </t>
    </r>
    <r>
      <rPr>
        <sz val="10"/>
        <rFont val="GHEA Grapalat"/>
        <family val="3"/>
      </rPr>
      <t>(տող 2510 + տող 2520 + տող 2530 + տող 2540 + տող 2550 + տող 2560)</t>
    </r>
  </si>
  <si>
    <r>
      <t>ԲՆԱԿԱՐԱՆԱՅԻՆ ՇԻՆԱՐԱՐՈՒԹՅՈՒՆ ԵՎ ԿՈՄՈՒՆԱԼ ԾԱՌԱՅՈՒԹՅՈՒՆ ընդամենը բյուջ. տող 2600</t>
    </r>
    <r>
      <rPr>
        <sz val="10"/>
        <rFont val="GHEA Grapalat"/>
        <family val="3"/>
      </rPr>
      <t>(տող2610+տող2620+տող2630+տող2640+տող2650+տող2660)</t>
    </r>
  </si>
  <si>
    <r>
      <t xml:space="preserve">ԱՌՈՂՋԱՊԱՀՈՒԹՅՈՒՆ`  
ընդամենը բյուջ. տող 2700  </t>
    </r>
    <r>
      <rPr>
        <sz val="10"/>
        <rFont val="GHEA Grapalat"/>
        <family val="3"/>
      </rPr>
      <t>(տող 2710 +տող2720+ տող2730 +տող2740+տող2750+տող2760)</t>
    </r>
  </si>
  <si>
    <r>
      <t xml:space="preserve">      ՀԱՆԳԻՍՏ, ՄՇԱԿՈՒՅԹ և ԿՐՈՆ բյուջ. տող 2800                                               </t>
    </r>
    <r>
      <rPr>
        <sz val="10"/>
        <rFont val="GHEA Grapalat"/>
        <family val="3"/>
      </rPr>
      <t>(տող 810+տող2820+տող+2830+_x000D_
տող2840+ տող 2850+տող2860)</t>
    </r>
  </si>
  <si>
    <r>
      <t xml:space="preserve">ԿՐԹՈԻԹՅՈւՆ  բյուջ. տող 2900     _x000D_
</t>
    </r>
    <r>
      <rPr>
        <sz val="10"/>
        <rFont val="GHEA Grapalat"/>
        <family val="3"/>
      </rPr>
      <t xml:space="preserve">(տող2910+տող2920+տող2930+տող2940+տող2950+ տող2960+տող2970+տող2980)_x000D_
</t>
    </r>
  </si>
  <si>
    <r>
      <t xml:space="preserve">ՍՈՑԻԱԼԱԿԱՆ_x000D_
ՊԱՇՏՊԱՆՈՒԹՅՈՒՆ </t>
    </r>
    <r>
      <rPr>
        <sz val="10"/>
        <rFont val="GHEA Grapalat"/>
        <family val="3"/>
      </rPr>
      <t>բյուջ. տող 3000 (տող 3010+տող 3020+տող 3030+տող 3040+տող 3050+տող 3060+տող 3070+տող 3080+տող 3090)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</si>
</sst>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Times Armenian"/>
      <family val="1"/>
    </font>
    <font>
      <b/>
      <sz val="10"/>
      <name val="GHEA Grapalat"/>
      <family val="3"/>
    </font>
    <font>
      <b/>
      <sz val="6"/>
      <name val="GHEA Grapalat"/>
      <family val="3"/>
    </font>
    <font>
      <b/>
      <sz val="8"/>
      <name val="GHEA Grapalat"/>
      <family val="3"/>
    </font>
    <font>
      <sz val="12"/>
      <name val="GHEA Grapalat"/>
      <family val="3"/>
    </font>
    <font>
      <sz val="6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color indexed="10"/>
      <name val="GHEA Grapalat"/>
      <family val="3"/>
    </font>
    <font>
      <sz val="10"/>
      <color indexed="8"/>
      <name val="GHEA Grapalat"/>
      <family val="3"/>
    </font>
    <font>
      <sz val="12"/>
      <color indexed="10"/>
      <name val="GHEA Grapalat"/>
      <family val="3"/>
    </font>
    <font>
      <sz val="12"/>
      <color indexed="8"/>
      <name val="GHEA Grapalat"/>
      <family val="3"/>
    </font>
    <font>
      <sz val="10"/>
      <color indexed="63"/>
      <name val="GHEA Grapalat"/>
      <family val="3"/>
    </font>
    <font>
      <sz val="12"/>
      <color indexed="63"/>
      <name val="GHEA Grapalat"/>
      <family val="3"/>
    </font>
    <font>
      <sz val="6"/>
      <color indexed="8"/>
      <name val="GHEA Grapalat"/>
      <family val="3"/>
    </font>
    <font>
      <sz val="6"/>
      <color indexed="63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sz val="8"/>
      <name val="Calibri"/>
      <family val="2"/>
      <charset val="204"/>
    </font>
    <font>
      <b/>
      <sz val="10"/>
      <color indexed="8"/>
      <name val="GHEA Grapalat"/>
      <family val="3"/>
    </font>
    <font>
      <b/>
      <sz val="10"/>
      <color indexed="1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9" fillId="5" borderId="3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164" fontId="1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8" xfId="0" applyNumberFormat="1" applyFont="1" applyBorder="1" applyAlignment="1" applyProtection="1">
      <alignment horizontal="center" vertical="center" wrapText="1"/>
    </xf>
    <xf numFmtId="0" fontId="2" fillId="8" borderId="11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3"/>
  <sheetViews>
    <sheetView topLeftCell="AR1" zoomScale="90" zoomScaleNormal="90" workbookViewId="0">
      <selection activeCell="AS10" sqref="AS10"/>
    </sheetView>
  </sheetViews>
  <sheetFormatPr defaultColWidth="8.42578125" defaultRowHeight="13.5"/>
  <cols>
    <col min="1" max="1" width="7.28515625" style="13" customWidth="1"/>
    <col min="2" max="2" width="18.85546875" style="13" customWidth="1"/>
    <col min="3" max="3" width="11.85546875" style="13" customWidth="1"/>
    <col min="4" max="56" width="12" style="13" customWidth="1"/>
    <col min="57" max="58" width="8.85546875" style="63" customWidth="1"/>
    <col min="59" max="61" width="8.85546875" style="13" customWidth="1"/>
    <col min="62" max="16384" width="8.42578125" style="13"/>
  </cols>
  <sheetData>
    <row r="1" spans="1:59" ht="15.7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62"/>
      <c r="BF1" s="62"/>
    </row>
    <row r="2" spans="1:59" ht="18.75" customHeight="1">
      <c r="B2" s="79" t="s">
        <v>110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8"/>
      <c r="S2" s="8"/>
      <c r="T2" s="8"/>
      <c r="U2" s="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9"/>
      <c r="BF2" s="149"/>
    </row>
    <row r="3" spans="1:59" ht="17.25" customHeight="1">
      <c r="B3" s="79" t="s">
        <v>109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8"/>
      <c r="S3" s="8"/>
      <c r="T3" s="8"/>
      <c r="U3" s="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9"/>
      <c r="BF3" s="149"/>
    </row>
    <row r="4" spans="1:59" ht="11.25" customHeight="1">
      <c r="B4" s="15"/>
      <c r="C4" s="151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 t="s">
        <v>1</v>
      </c>
      <c r="Q4" s="152"/>
      <c r="T4" s="25"/>
      <c r="U4" s="25"/>
      <c r="V4" s="152"/>
      <c r="W4" s="152"/>
      <c r="X4" s="25"/>
      <c r="Y4" s="25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64"/>
      <c r="BF4" s="64"/>
    </row>
    <row r="5" spans="1:59" ht="12.75" customHeight="1">
      <c r="A5" s="153" t="s">
        <v>2</v>
      </c>
      <c r="B5" s="83" t="s">
        <v>3</v>
      </c>
      <c r="C5" s="154" t="s">
        <v>111</v>
      </c>
      <c r="D5" s="155"/>
      <c r="E5" s="155"/>
      <c r="F5" s="155"/>
      <c r="G5" s="155"/>
      <c r="H5" s="156"/>
      <c r="I5" s="86" t="s">
        <v>66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8"/>
      <c r="BC5" s="67"/>
      <c r="BD5" s="67"/>
      <c r="BE5" s="16"/>
      <c r="BF5" s="16"/>
    </row>
    <row r="6" spans="1:59" ht="54" customHeight="1">
      <c r="A6" s="153"/>
      <c r="B6" s="157"/>
      <c r="C6" s="158"/>
      <c r="D6" s="159"/>
      <c r="E6" s="159"/>
      <c r="F6" s="159"/>
      <c r="G6" s="159"/>
      <c r="H6" s="160"/>
      <c r="I6" s="161" t="s">
        <v>112</v>
      </c>
      <c r="J6" s="162"/>
      <c r="K6" s="162"/>
      <c r="L6" s="162"/>
      <c r="M6" s="163"/>
      <c r="N6" s="80" t="s">
        <v>67</v>
      </c>
      <c r="O6" s="162"/>
      <c r="P6" s="162"/>
      <c r="Q6" s="164"/>
      <c r="R6" s="80" t="s">
        <v>68</v>
      </c>
      <c r="S6" s="162"/>
      <c r="T6" s="162"/>
      <c r="U6" s="164"/>
      <c r="V6" s="165" t="s">
        <v>113</v>
      </c>
      <c r="W6" s="166"/>
      <c r="X6" s="166"/>
      <c r="Y6" s="167"/>
      <c r="Z6" s="165" t="s">
        <v>114</v>
      </c>
      <c r="AA6" s="162"/>
      <c r="AB6" s="162"/>
      <c r="AC6" s="162"/>
      <c r="AD6" s="165" t="s">
        <v>115</v>
      </c>
      <c r="AE6" s="162"/>
      <c r="AF6" s="162"/>
      <c r="AG6" s="162"/>
      <c r="AH6" s="163"/>
      <c r="AI6" s="165" t="s">
        <v>116</v>
      </c>
      <c r="AJ6" s="166"/>
      <c r="AK6" s="166"/>
      <c r="AL6" s="167"/>
      <c r="AM6" s="165" t="s">
        <v>117</v>
      </c>
      <c r="AN6" s="166"/>
      <c r="AO6" s="166"/>
      <c r="AP6" s="167"/>
      <c r="AQ6" s="168" t="s">
        <v>118</v>
      </c>
      <c r="AR6" s="169"/>
      <c r="AS6" s="169"/>
      <c r="AT6" s="170"/>
      <c r="AU6" s="168" t="s">
        <v>119</v>
      </c>
      <c r="AV6" s="169"/>
      <c r="AW6" s="169"/>
      <c r="AX6" s="170"/>
      <c r="AY6" s="168" t="s">
        <v>69</v>
      </c>
      <c r="AZ6" s="169"/>
      <c r="BA6" s="169"/>
      <c r="BB6" s="170"/>
      <c r="BC6" s="171" t="s">
        <v>70</v>
      </c>
      <c r="BD6" s="172"/>
      <c r="BE6" s="16"/>
      <c r="BF6" s="16"/>
    </row>
    <row r="7" spans="1:59" ht="24.75" customHeight="1">
      <c r="A7" s="153"/>
      <c r="B7" s="157"/>
      <c r="C7" s="86" t="s">
        <v>71</v>
      </c>
      <c r="D7" s="88"/>
      <c r="E7" s="86" t="s">
        <v>72</v>
      </c>
      <c r="F7" s="88"/>
      <c r="G7" s="86" t="s">
        <v>73</v>
      </c>
      <c r="H7" s="88"/>
      <c r="I7" s="86" t="s">
        <v>74</v>
      </c>
      <c r="J7" s="88"/>
      <c r="K7" s="86" t="s">
        <v>75</v>
      </c>
      <c r="L7" s="87"/>
      <c r="M7" s="163"/>
      <c r="N7" s="86" t="s">
        <v>74</v>
      </c>
      <c r="O7" s="88"/>
      <c r="P7" s="86" t="s">
        <v>75</v>
      </c>
      <c r="Q7" s="88"/>
      <c r="R7" s="86" t="s">
        <v>74</v>
      </c>
      <c r="S7" s="88"/>
      <c r="T7" s="86" t="s">
        <v>75</v>
      </c>
      <c r="U7" s="88"/>
      <c r="V7" s="86" t="s">
        <v>74</v>
      </c>
      <c r="W7" s="88"/>
      <c r="X7" s="86" t="s">
        <v>75</v>
      </c>
      <c r="Y7" s="88"/>
      <c r="Z7" s="86" t="s">
        <v>74</v>
      </c>
      <c r="AA7" s="88"/>
      <c r="AB7" s="86" t="s">
        <v>75</v>
      </c>
      <c r="AC7" s="87"/>
      <c r="AD7" s="86" t="s">
        <v>74</v>
      </c>
      <c r="AE7" s="88"/>
      <c r="AF7" s="86" t="s">
        <v>75</v>
      </c>
      <c r="AG7" s="87"/>
      <c r="AH7" s="163"/>
      <c r="AI7" s="86" t="s">
        <v>74</v>
      </c>
      <c r="AJ7" s="88"/>
      <c r="AK7" s="86" t="s">
        <v>75</v>
      </c>
      <c r="AL7" s="88"/>
      <c r="AM7" s="86" t="s">
        <v>74</v>
      </c>
      <c r="AN7" s="88"/>
      <c r="AO7" s="86" t="s">
        <v>75</v>
      </c>
      <c r="AP7" s="88"/>
      <c r="AQ7" s="86" t="s">
        <v>74</v>
      </c>
      <c r="AR7" s="88"/>
      <c r="AS7" s="86" t="s">
        <v>75</v>
      </c>
      <c r="AT7" s="88"/>
      <c r="AU7" s="86" t="s">
        <v>74</v>
      </c>
      <c r="AV7" s="88"/>
      <c r="AW7" s="86" t="s">
        <v>75</v>
      </c>
      <c r="AX7" s="88"/>
      <c r="AY7" s="86" t="s">
        <v>74</v>
      </c>
      <c r="AZ7" s="88"/>
      <c r="BA7" s="86" t="s">
        <v>75</v>
      </c>
      <c r="BB7" s="88"/>
      <c r="BC7" s="86" t="s">
        <v>74</v>
      </c>
      <c r="BD7" s="88"/>
      <c r="BE7" s="16"/>
      <c r="BF7" s="16"/>
    </row>
    <row r="8" spans="1:59" ht="27.75" customHeight="1">
      <c r="A8" s="153"/>
      <c r="B8" s="173"/>
      <c r="C8" s="174" t="s">
        <v>76</v>
      </c>
      <c r="D8" s="175" t="s">
        <v>77</v>
      </c>
      <c r="E8" s="174" t="s">
        <v>76</v>
      </c>
      <c r="F8" s="175" t="s">
        <v>77</v>
      </c>
      <c r="G8" s="174" t="s">
        <v>76</v>
      </c>
      <c r="H8" s="175" t="s">
        <v>77</v>
      </c>
      <c r="I8" s="174" t="s">
        <v>76</v>
      </c>
      <c r="J8" s="175" t="s">
        <v>77</v>
      </c>
      <c r="K8" s="174" t="s">
        <v>76</v>
      </c>
      <c r="L8" s="175" t="s">
        <v>77</v>
      </c>
      <c r="M8" s="175" t="s">
        <v>78</v>
      </c>
      <c r="N8" s="174" t="s">
        <v>76</v>
      </c>
      <c r="O8" s="175" t="s">
        <v>77</v>
      </c>
      <c r="P8" s="174" t="s">
        <v>76</v>
      </c>
      <c r="Q8" s="175" t="s">
        <v>77</v>
      </c>
      <c r="R8" s="174" t="s">
        <v>76</v>
      </c>
      <c r="S8" s="175" t="s">
        <v>77</v>
      </c>
      <c r="T8" s="174" t="s">
        <v>76</v>
      </c>
      <c r="U8" s="175" t="s">
        <v>77</v>
      </c>
      <c r="V8" s="174" t="s">
        <v>76</v>
      </c>
      <c r="W8" s="175" t="s">
        <v>77</v>
      </c>
      <c r="X8" s="174" t="s">
        <v>76</v>
      </c>
      <c r="Y8" s="175" t="s">
        <v>77</v>
      </c>
      <c r="Z8" s="174" t="s">
        <v>76</v>
      </c>
      <c r="AA8" s="175" t="s">
        <v>77</v>
      </c>
      <c r="AB8" s="174" t="s">
        <v>76</v>
      </c>
      <c r="AC8" s="175" t="s">
        <v>77</v>
      </c>
      <c r="AD8" s="174" t="s">
        <v>76</v>
      </c>
      <c r="AE8" s="175" t="s">
        <v>77</v>
      </c>
      <c r="AF8" s="174" t="s">
        <v>76</v>
      </c>
      <c r="AG8" s="175" t="s">
        <v>77</v>
      </c>
      <c r="AH8" s="175" t="s">
        <v>78</v>
      </c>
      <c r="AI8" s="174" t="s">
        <v>76</v>
      </c>
      <c r="AJ8" s="175" t="s">
        <v>77</v>
      </c>
      <c r="AK8" s="174" t="s">
        <v>76</v>
      </c>
      <c r="AL8" s="175" t="s">
        <v>77</v>
      </c>
      <c r="AM8" s="174" t="s">
        <v>76</v>
      </c>
      <c r="AN8" s="175" t="s">
        <v>77</v>
      </c>
      <c r="AO8" s="174" t="s">
        <v>76</v>
      </c>
      <c r="AP8" s="175" t="s">
        <v>77</v>
      </c>
      <c r="AQ8" s="174" t="s">
        <v>76</v>
      </c>
      <c r="AR8" s="175" t="s">
        <v>77</v>
      </c>
      <c r="AS8" s="174" t="s">
        <v>76</v>
      </c>
      <c r="AT8" s="175" t="s">
        <v>77</v>
      </c>
      <c r="AU8" s="174" t="s">
        <v>76</v>
      </c>
      <c r="AV8" s="175" t="s">
        <v>77</v>
      </c>
      <c r="AW8" s="174" t="s">
        <v>76</v>
      </c>
      <c r="AX8" s="175" t="s">
        <v>77</v>
      </c>
      <c r="AY8" s="174" t="s">
        <v>76</v>
      </c>
      <c r="AZ8" s="175" t="s">
        <v>77</v>
      </c>
      <c r="BA8" s="174" t="s">
        <v>76</v>
      </c>
      <c r="BB8" s="175" t="s">
        <v>77</v>
      </c>
      <c r="BC8" s="174" t="s">
        <v>76</v>
      </c>
      <c r="BD8" s="175" t="s">
        <v>77</v>
      </c>
      <c r="BE8" s="16"/>
      <c r="BF8" s="16"/>
    </row>
    <row r="9" spans="1:59" ht="11.25" customHeight="1">
      <c r="A9" s="20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/>
      <c r="N9" s="18">
        <v>12</v>
      </c>
      <c r="O9" s="18">
        <v>13</v>
      </c>
      <c r="P9" s="18">
        <v>14</v>
      </c>
      <c r="Q9" s="18">
        <v>15</v>
      </c>
      <c r="R9" s="18">
        <v>16</v>
      </c>
      <c r="S9" s="18">
        <v>17</v>
      </c>
      <c r="T9" s="18">
        <v>18</v>
      </c>
      <c r="U9" s="18">
        <v>19</v>
      </c>
      <c r="V9" s="18">
        <v>20</v>
      </c>
      <c r="W9" s="18">
        <v>21</v>
      </c>
      <c r="X9" s="18">
        <v>22</v>
      </c>
      <c r="Y9" s="18">
        <v>23</v>
      </c>
      <c r="Z9" s="18">
        <v>24</v>
      </c>
      <c r="AA9" s="18">
        <v>25</v>
      </c>
      <c r="AB9" s="18">
        <v>26</v>
      </c>
      <c r="AC9" s="18">
        <v>27</v>
      </c>
      <c r="AD9" s="18">
        <v>28</v>
      </c>
      <c r="AE9" s="18">
        <v>29</v>
      </c>
      <c r="AF9" s="18">
        <v>30</v>
      </c>
      <c r="AG9" s="18">
        <v>31</v>
      </c>
      <c r="AH9" s="18"/>
      <c r="AI9" s="18">
        <v>32</v>
      </c>
      <c r="AJ9" s="18">
        <v>33</v>
      </c>
      <c r="AK9" s="18">
        <v>34</v>
      </c>
      <c r="AL9" s="18">
        <v>35</v>
      </c>
      <c r="AM9" s="18">
        <v>36</v>
      </c>
      <c r="AN9" s="18">
        <v>37</v>
      </c>
      <c r="AO9" s="18">
        <v>38</v>
      </c>
      <c r="AP9" s="18">
        <v>39</v>
      </c>
      <c r="AQ9" s="18">
        <v>40</v>
      </c>
      <c r="AR9" s="18">
        <v>41</v>
      </c>
      <c r="AS9" s="18">
        <v>42</v>
      </c>
      <c r="AT9" s="18">
        <v>43</v>
      </c>
      <c r="AU9" s="18">
        <v>44</v>
      </c>
      <c r="AV9" s="18">
        <v>45</v>
      </c>
      <c r="AW9" s="18">
        <v>46</v>
      </c>
      <c r="AX9" s="18">
        <v>47</v>
      </c>
      <c r="AY9" s="18">
        <v>48</v>
      </c>
      <c r="AZ9" s="18">
        <v>49</v>
      </c>
      <c r="BA9" s="18">
        <v>50</v>
      </c>
      <c r="BB9" s="18">
        <v>51</v>
      </c>
      <c r="BC9" s="18"/>
      <c r="BD9" s="18"/>
      <c r="BE9" s="176"/>
      <c r="BF9" s="176"/>
    </row>
    <row r="10" spans="1:59" ht="20.25" customHeight="1">
      <c r="A10" s="20">
        <v>1</v>
      </c>
      <c r="B10" s="5" t="s">
        <v>4</v>
      </c>
      <c r="C10" s="21">
        <f t="shared" ref="C10:C29" si="0">E10+G10-BC10</f>
        <v>371482</v>
      </c>
      <c r="D10" s="21">
        <f t="shared" ref="D10:D29" si="1">F10+H10-BD10</f>
        <v>223496.5</v>
      </c>
      <c r="E10" s="6">
        <f t="shared" ref="E10:E29" si="2">I10+N10+R10+V10+Z10+AD10+AI10+AM10+AQ10+AU10+AY10</f>
        <v>304813.09999999998</v>
      </c>
      <c r="F10" s="6">
        <f t="shared" ref="F10:F29" si="3">J10+O10+S10+W10+AA10+AE10+AJ10+AN10+AR10+AV10+AZ10</f>
        <v>215721.1</v>
      </c>
      <c r="G10" s="6">
        <f t="shared" ref="G10:G29" si="4">K10+P10+T10+X10+AB10+AF10+AK10+AO10+AS10+AW10+BA10</f>
        <v>66668.899999999994</v>
      </c>
      <c r="H10" s="6">
        <f t="shared" ref="H10:H29" si="5">L10+Q10+U10+Y10+AC10+AG10+AL10+AP10+AT10+AX10+BB10</f>
        <v>7775.4</v>
      </c>
      <c r="I10" s="6">
        <v>84639.1</v>
      </c>
      <c r="J10" s="6">
        <v>59144.7</v>
      </c>
      <c r="K10" s="6">
        <v>19000</v>
      </c>
      <c r="L10" s="6">
        <v>10395.799999999999</v>
      </c>
      <c r="M10" s="6"/>
      <c r="N10" s="6"/>
      <c r="O10" s="6"/>
      <c r="P10" s="6"/>
      <c r="Q10" s="6"/>
      <c r="R10" s="6"/>
      <c r="S10" s="6"/>
      <c r="T10" s="6"/>
      <c r="U10" s="6"/>
      <c r="V10" s="6">
        <v>950</v>
      </c>
      <c r="W10" s="6">
        <v>500</v>
      </c>
      <c r="X10" s="6">
        <v>24665.599999999999</v>
      </c>
      <c r="Y10" s="6">
        <v>-3360.4</v>
      </c>
      <c r="Z10" s="6">
        <v>74284</v>
      </c>
      <c r="AA10" s="6">
        <v>54813.3</v>
      </c>
      <c r="AB10" s="6">
        <v>10000</v>
      </c>
      <c r="AC10" s="6"/>
      <c r="AD10" s="6">
        <v>10610</v>
      </c>
      <c r="AE10" s="6">
        <v>7514.6</v>
      </c>
      <c r="AF10" s="6">
        <v>5103.3</v>
      </c>
      <c r="AG10" s="6">
        <v>740</v>
      </c>
      <c r="AH10" s="6"/>
      <c r="AI10" s="6"/>
      <c r="AJ10" s="6"/>
      <c r="AK10" s="6"/>
      <c r="AL10" s="6"/>
      <c r="AM10" s="6">
        <v>24973</v>
      </c>
      <c r="AN10" s="6">
        <v>15988.5</v>
      </c>
      <c r="AO10" s="6">
        <v>4000</v>
      </c>
      <c r="AP10" s="6"/>
      <c r="AQ10" s="6">
        <v>106457</v>
      </c>
      <c r="AR10" s="6">
        <v>75760</v>
      </c>
      <c r="AS10" s="6">
        <v>3900</v>
      </c>
      <c r="AT10" s="6"/>
      <c r="AU10" s="6">
        <v>2900</v>
      </c>
      <c r="AV10" s="6">
        <v>2000</v>
      </c>
      <c r="AW10" s="6"/>
      <c r="AX10" s="6"/>
      <c r="AY10" s="6"/>
      <c r="AZ10" s="6"/>
      <c r="BA10" s="6"/>
      <c r="BB10" s="6"/>
      <c r="BC10" s="6"/>
      <c r="BD10" s="6"/>
      <c r="BE10" s="11"/>
      <c r="BF10" s="11"/>
      <c r="BG10" s="25"/>
    </row>
    <row r="11" spans="1:59" ht="20.25" customHeight="1">
      <c r="A11" s="20">
        <v>2</v>
      </c>
      <c r="B11" s="5" t="s">
        <v>5</v>
      </c>
      <c r="C11" s="21">
        <f t="shared" si="0"/>
        <v>39803.599999999999</v>
      </c>
      <c r="D11" s="21">
        <f t="shared" si="1"/>
        <v>28999.8</v>
      </c>
      <c r="E11" s="6">
        <f t="shared" si="2"/>
        <v>39380.299999999996</v>
      </c>
      <c r="F11" s="6">
        <f t="shared" si="3"/>
        <v>28672.7</v>
      </c>
      <c r="G11" s="6">
        <f t="shared" si="4"/>
        <v>423.29999999999995</v>
      </c>
      <c r="H11" s="6">
        <f t="shared" si="5"/>
        <v>327.10000000000002</v>
      </c>
      <c r="I11" s="6">
        <v>13861.2</v>
      </c>
      <c r="J11" s="6">
        <v>10203.4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>
        <v>-546.70000000000005</v>
      </c>
      <c r="Y11" s="6">
        <v>-480.4</v>
      </c>
      <c r="Z11" s="6">
        <v>4592.5</v>
      </c>
      <c r="AA11" s="6">
        <v>4101.5</v>
      </c>
      <c r="AB11" s="6"/>
      <c r="AC11" s="6"/>
      <c r="AD11" s="6">
        <v>347.6</v>
      </c>
      <c r="AE11" s="6">
        <v>37</v>
      </c>
      <c r="AF11" s="6"/>
      <c r="AG11" s="6"/>
      <c r="AH11" s="6"/>
      <c r="AI11" s="6"/>
      <c r="AJ11" s="6"/>
      <c r="AK11" s="6"/>
      <c r="AL11" s="6"/>
      <c r="AM11" s="6">
        <v>4425</v>
      </c>
      <c r="AN11" s="6">
        <v>3380</v>
      </c>
      <c r="AO11" s="6">
        <v>970</v>
      </c>
      <c r="AP11" s="6">
        <v>807.5</v>
      </c>
      <c r="AQ11" s="6">
        <v>13205.3</v>
      </c>
      <c r="AR11" s="6">
        <v>9016.2999999999993</v>
      </c>
      <c r="AS11" s="6"/>
      <c r="AT11" s="6"/>
      <c r="AU11" s="6">
        <v>2616.1999999999998</v>
      </c>
      <c r="AV11" s="6">
        <v>1930</v>
      </c>
      <c r="AW11" s="6"/>
      <c r="AX11" s="6"/>
      <c r="AY11" s="6">
        <v>332.5</v>
      </c>
      <c r="AZ11" s="6">
        <v>4.5</v>
      </c>
      <c r="BA11" s="6"/>
      <c r="BB11" s="6"/>
      <c r="BC11" s="6"/>
      <c r="BD11" s="6"/>
      <c r="BE11" s="11"/>
      <c r="BF11" s="11"/>
      <c r="BG11" s="24"/>
    </row>
    <row r="12" spans="1:59" ht="20.25" customHeight="1">
      <c r="A12" s="20">
        <v>3</v>
      </c>
      <c r="B12" s="5" t="s">
        <v>6</v>
      </c>
      <c r="C12" s="21">
        <f t="shared" si="0"/>
        <v>6980.2</v>
      </c>
      <c r="D12" s="21">
        <f t="shared" si="1"/>
        <v>4521.6000000000004</v>
      </c>
      <c r="E12" s="6">
        <f t="shared" si="2"/>
        <v>6899.2</v>
      </c>
      <c r="F12" s="6">
        <f t="shared" si="3"/>
        <v>4521.6000000000004</v>
      </c>
      <c r="G12" s="6">
        <f t="shared" si="4"/>
        <v>81</v>
      </c>
      <c r="H12" s="6">
        <f t="shared" si="5"/>
        <v>0</v>
      </c>
      <c r="I12" s="6">
        <v>6635.2</v>
      </c>
      <c r="J12" s="6">
        <v>4521.6000000000004</v>
      </c>
      <c r="K12" s="6">
        <v>81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>
        <v>264</v>
      </c>
      <c r="AZ12" s="6"/>
      <c r="BA12" s="6"/>
      <c r="BB12" s="6"/>
      <c r="BC12" s="6"/>
      <c r="BD12" s="6"/>
      <c r="BE12" s="11"/>
      <c r="BF12" s="11"/>
      <c r="BG12" s="24"/>
    </row>
    <row r="13" spans="1:59" ht="20.25" customHeight="1">
      <c r="A13" s="20">
        <v>4</v>
      </c>
      <c r="B13" s="5" t="s">
        <v>7</v>
      </c>
      <c r="C13" s="21">
        <f t="shared" si="0"/>
        <v>4642.5</v>
      </c>
      <c r="D13" s="21">
        <f t="shared" si="1"/>
        <v>3189.8</v>
      </c>
      <c r="E13" s="6">
        <f t="shared" si="2"/>
        <v>4307.6000000000004</v>
      </c>
      <c r="F13" s="6">
        <f t="shared" si="3"/>
        <v>2931.9</v>
      </c>
      <c r="G13" s="6">
        <f t="shared" si="4"/>
        <v>334.9</v>
      </c>
      <c r="H13" s="6">
        <f t="shared" si="5"/>
        <v>257.89999999999998</v>
      </c>
      <c r="I13" s="6">
        <v>4234</v>
      </c>
      <c r="J13" s="6">
        <v>2876.9</v>
      </c>
      <c r="K13" s="6">
        <v>334.9</v>
      </c>
      <c r="L13" s="6">
        <v>257.89999999999998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>
        <v>73.599999999999994</v>
      </c>
      <c r="AZ13" s="6">
        <v>55</v>
      </c>
      <c r="BA13" s="6"/>
      <c r="BB13" s="6"/>
      <c r="BC13" s="6"/>
      <c r="BD13" s="6"/>
      <c r="BE13" s="11"/>
      <c r="BF13" s="11"/>
      <c r="BG13" s="24"/>
    </row>
    <row r="14" spans="1:59" ht="20.25" customHeight="1">
      <c r="A14" s="20">
        <v>5</v>
      </c>
      <c r="B14" s="5" t="s">
        <v>8</v>
      </c>
      <c r="C14" s="21">
        <f t="shared" si="0"/>
        <v>67551.200000000012</v>
      </c>
      <c r="D14" s="21">
        <f t="shared" si="1"/>
        <v>29735.4</v>
      </c>
      <c r="E14" s="6">
        <f t="shared" si="2"/>
        <v>46965.8</v>
      </c>
      <c r="F14" s="6">
        <f t="shared" si="3"/>
        <v>29607.4</v>
      </c>
      <c r="G14" s="6">
        <f t="shared" si="4"/>
        <v>20585.400000000001</v>
      </c>
      <c r="H14" s="6">
        <f t="shared" si="5"/>
        <v>128</v>
      </c>
      <c r="I14" s="6">
        <v>22510</v>
      </c>
      <c r="J14" s="6">
        <v>15761.4</v>
      </c>
      <c r="K14" s="6">
        <v>12000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1000</v>
      </c>
      <c r="W14" s="6"/>
      <c r="X14" s="6">
        <v>-1000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>
        <v>6150</v>
      </c>
      <c r="AN14" s="6">
        <v>4400</v>
      </c>
      <c r="AO14" s="6">
        <v>7500</v>
      </c>
      <c r="AP14" s="6"/>
      <c r="AQ14" s="6">
        <v>9730</v>
      </c>
      <c r="AR14" s="6">
        <v>7145</v>
      </c>
      <c r="AS14" s="6"/>
      <c r="AT14" s="6"/>
      <c r="AU14" s="6">
        <v>2400</v>
      </c>
      <c r="AV14" s="6">
        <v>1636</v>
      </c>
      <c r="AW14" s="6"/>
      <c r="AX14" s="6"/>
      <c r="AY14" s="6">
        <v>5175.8</v>
      </c>
      <c r="AZ14" s="6">
        <v>665</v>
      </c>
      <c r="BA14" s="6">
        <v>2085.4</v>
      </c>
      <c r="BB14" s="6">
        <v>128</v>
      </c>
      <c r="BC14" s="6"/>
      <c r="BD14" s="6"/>
      <c r="BE14" s="11"/>
      <c r="BF14" s="11"/>
      <c r="BG14" s="24"/>
    </row>
    <row r="15" spans="1:59" ht="20.25" customHeight="1">
      <c r="A15" s="20">
        <v>6</v>
      </c>
      <c r="B15" s="61" t="s">
        <v>9</v>
      </c>
      <c r="C15" s="21">
        <f t="shared" si="0"/>
        <v>65400.899999999994</v>
      </c>
      <c r="D15" s="21">
        <f t="shared" si="1"/>
        <v>46183.8</v>
      </c>
      <c r="E15" s="6">
        <f t="shared" si="2"/>
        <v>66807.899999999994</v>
      </c>
      <c r="F15" s="6">
        <f t="shared" si="3"/>
        <v>46100.100000000006</v>
      </c>
      <c r="G15" s="6">
        <f t="shared" si="4"/>
        <v>3000</v>
      </c>
      <c r="H15" s="6">
        <f t="shared" si="5"/>
        <v>741.69999999999982</v>
      </c>
      <c r="I15" s="6">
        <v>31498</v>
      </c>
      <c r="J15" s="6">
        <v>23899.4</v>
      </c>
      <c r="K15" s="6">
        <v>300</v>
      </c>
      <c r="L15" s="6">
        <v>190</v>
      </c>
      <c r="M15" s="6"/>
      <c r="N15" s="6"/>
      <c r="O15" s="6"/>
      <c r="P15" s="6"/>
      <c r="Q15" s="6"/>
      <c r="R15" s="6"/>
      <c r="S15" s="6"/>
      <c r="T15" s="6"/>
      <c r="U15" s="6"/>
      <c r="V15" s="6">
        <v>1200</v>
      </c>
      <c r="W15" s="6"/>
      <c r="X15" s="6">
        <v>-4375</v>
      </c>
      <c r="Y15" s="6">
        <v>-3218.3</v>
      </c>
      <c r="Z15" s="6">
        <v>1360</v>
      </c>
      <c r="AA15" s="6">
        <v>557.70000000000005</v>
      </c>
      <c r="AB15" s="6">
        <v>2275</v>
      </c>
      <c r="AC15" s="6"/>
      <c r="AD15" s="6">
        <v>2400</v>
      </c>
      <c r="AE15" s="6">
        <v>250</v>
      </c>
      <c r="AF15" s="6"/>
      <c r="AG15" s="6"/>
      <c r="AH15" s="6"/>
      <c r="AI15" s="6"/>
      <c r="AJ15" s="6"/>
      <c r="AK15" s="6"/>
      <c r="AL15" s="6"/>
      <c r="AM15" s="6">
        <v>7500</v>
      </c>
      <c r="AN15" s="6">
        <v>5770</v>
      </c>
      <c r="AO15" s="6">
        <v>4800</v>
      </c>
      <c r="AP15" s="6">
        <v>3770</v>
      </c>
      <c r="AQ15" s="6">
        <v>17500</v>
      </c>
      <c r="AR15" s="6">
        <v>14725</v>
      </c>
      <c r="AS15" s="6"/>
      <c r="AT15" s="6"/>
      <c r="AU15" s="6">
        <v>600</v>
      </c>
      <c r="AV15" s="6">
        <v>170</v>
      </c>
      <c r="AW15" s="6"/>
      <c r="AX15" s="6"/>
      <c r="AY15" s="6">
        <v>4749.8999999999996</v>
      </c>
      <c r="AZ15" s="6">
        <v>728</v>
      </c>
      <c r="BA15" s="6"/>
      <c r="BB15" s="6"/>
      <c r="BC15" s="6">
        <v>4407</v>
      </c>
      <c r="BD15" s="6">
        <v>658</v>
      </c>
      <c r="BE15" s="11"/>
      <c r="BF15" s="11"/>
      <c r="BG15" s="24"/>
    </row>
    <row r="16" spans="1:59" ht="20.25" customHeight="1">
      <c r="A16" s="20">
        <v>7</v>
      </c>
      <c r="B16" s="5" t="s">
        <v>10</v>
      </c>
      <c r="C16" s="21">
        <f t="shared" si="0"/>
        <v>7354.3</v>
      </c>
      <c r="D16" s="21">
        <f t="shared" si="1"/>
        <v>4902</v>
      </c>
      <c r="E16" s="6">
        <f t="shared" si="2"/>
        <v>7335</v>
      </c>
      <c r="F16" s="6">
        <f t="shared" si="3"/>
        <v>4902</v>
      </c>
      <c r="G16" s="6">
        <f t="shared" si="4"/>
        <v>19.3</v>
      </c>
      <c r="H16" s="6">
        <f t="shared" si="5"/>
        <v>0</v>
      </c>
      <c r="I16" s="9">
        <v>6440</v>
      </c>
      <c r="J16" s="9">
        <v>4362</v>
      </c>
      <c r="K16" s="9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380</v>
      </c>
      <c r="AE16" s="9">
        <v>380</v>
      </c>
      <c r="AF16" s="9"/>
      <c r="AG16" s="9"/>
      <c r="AH16" s="9"/>
      <c r="AI16" s="9"/>
      <c r="AJ16" s="9"/>
      <c r="AK16" s="9"/>
      <c r="AL16" s="9"/>
      <c r="AM16" s="9"/>
      <c r="AN16" s="6"/>
      <c r="AO16" s="9"/>
      <c r="AP16" s="9"/>
      <c r="AQ16" s="9"/>
      <c r="AR16" s="9"/>
      <c r="AS16" s="9"/>
      <c r="AT16" s="9"/>
      <c r="AU16" s="9">
        <v>150</v>
      </c>
      <c r="AV16" s="9">
        <v>110</v>
      </c>
      <c r="AW16" s="9"/>
      <c r="AX16" s="9"/>
      <c r="AY16" s="9">
        <v>365</v>
      </c>
      <c r="AZ16" s="9">
        <v>50</v>
      </c>
      <c r="BA16" s="9">
        <v>19.3</v>
      </c>
      <c r="BB16" s="9"/>
      <c r="BC16" s="9"/>
      <c r="BD16" s="9"/>
      <c r="BE16" s="12"/>
      <c r="BF16" s="12"/>
      <c r="BG16" s="24"/>
    </row>
    <row r="17" spans="1:59" ht="20.25" customHeight="1">
      <c r="A17" s="20">
        <v>8</v>
      </c>
      <c r="B17" s="5" t="s">
        <v>11</v>
      </c>
      <c r="C17" s="21">
        <f t="shared" si="0"/>
        <v>56442.299999999996</v>
      </c>
      <c r="D17" s="21">
        <f t="shared" si="1"/>
        <v>34376.6</v>
      </c>
      <c r="E17" s="6">
        <f t="shared" si="2"/>
        <v>50861.599999999999</v>
      </c>
      <c r="F17" s="6">
        <f t="shared" si="3"/>
        <v>33447.599999999999</v>
      </c>
      <c r="G17" s="6">
        <f t="shared" si="4"/>
        <v>5580.7</v>
      </c>
      <c r="H17" s="6">
        <f t="shared" si="5"/>
        <v>929</v>
      </c>
      <c r="I17" s="9">
        <v>25990.5</v>
      </c>
      <c r="J17" s="9">
        <v>18180.599999999999</v>
      </c>
      <c r="K17" s="9">
        <v>700</v>
      </c>
      <c r="L17" s="9">
        <v>275</v>
      </c>
      <c r="M17" s="9"/>
      <c r="N17" s="9"/>
      <c r="O17" s="9"/>
      <c r="P17" s="9"/>
      <c r="Q17" s="9"/>
      <c r="R17" s="9"/>
      <c r="S17" s="9"/>
      <c r="T17" s="9"/>
      <c r="U17" s="9"/>
      <c r="V17" s="9">
        <v>1800</v>
      </c>
      <c r="W17" s="9"/>
      <c r="X17" s="9">
        <v>-1000</v>
      </c>
      <c r="Y17" s="9"/>
      <c r="Z17" s="9">
        <v>400</v>
      </c>
      <c r="AA17" s="9"/>
      <c r="AB17" s="9"/>
      <c r="AC17" s="9"/>
      <c r="AD17" s="9">
        <v>1000</v>
      </c>
      <c r="AE17" s="9">
        <v>550</v>
      </c>
      <c r="AF17" s="9"/>
      <c r="AG17" s="9"/>
      <c r="AH17" s="9"/>
      <c r="AI17" s="9">
        <v>400</v>
      </c>
      <c r="AJ17" s="9"/>
      <c r="AK17" s="9"/>
      <c r="AL17" s="9"/>
      <c r="AM17" s="9">
        <v>7148</v>
      </c>
      <c r="AN17" s="6">
        <v>4950</v>
      </c>
      <c r="AO17" s="9">
        <v>4880.7</v>
      </c>
      <c r="AP17" s="9"/>
      <c r="AQ17" s="9">
        <v>7890</v>
      </c>
      <c r="AR17" s="9">
        <v>5940.4</v>
      </c>
      <c r="AS17" s="9"/>
      <c r="AT17" s="9"/>
      <c r="AU17" s="9">
        <v>3550</v>
      </c>
      <c r="AV17" s="9">
        <v>2773</v>
      </c>
      <c r="AW17" s="9"/>
      <c r="AX17" s="9"/>
      <c r="AY17" s="9">
        <v>2683.1</v>
      </c>
      <c r="AZ17" s="9">
        <v>1053.5999999999999</v>
      </c>
      <c r="BA17" s="9">
        <v>1000</v>
      </c>
      <c r="BB17" s="9">
        <v>654</v>
      </c>
      <c r="BC17" s="9"/>
      <c r="BD17" s="9"/>
      <c r="BE17" s="12"/>
      <c r="BF17" s="12"/>
      <c r="BG17" s="24"/>
    </row>
    <row r="18" spans="1:59" ht="20.25" customHeight="1">
      <c r="A18" s="20">
        <v>9</v>
      </c>
      <c r="B18" s="61" t="s">
        <v>12</v>
      </c>
      <c r="C18" s="21">
        <f t="shared" si="0"/>
        <v>30910.799999999999</v>
      </c>
      <c r="D18" s="21">
        <f t="shared" si="1"/>
        <v>20137.100000000002</v>
      </c>
      <c r="E18" s="6">
        <f t="shared" si="2"/>
        <v>30099.7</v>
      </c>
      <c r="F18" s="6">
        <f t="shared" si="3"/>
        <v>20229.2</v>
      </c>
      <c r="G18" s="6">
        <f t="shared" si="4"/>
        <v>811.1</v>
      </c>
      <c r="H18" s="6">
        <f t="shared" si="5"/>
        <v>-92.100000000000009</v>
      </c>
      <c r="I18" s="9">
        <v>15392</v>
      </c>
      <c r="J18" s="9">
        <v>9889.9</v>
      </c>
      <c r="K18" s="9">
        <v>611.1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23">
        <v>250.3</v>
      </c>
      <c r="W18" s="9">
        <v>250.3</v>
      </c>
      <c r="X18" s="23">
        <v>-600</v>
      </c>
      <c r="Y18" s="9">
        <v>-353.3</v>
      </c>
      <c r="Z18" s="9">
        <v>699.7</v>
      </c>
      <c r="AA18" s="9">
        <v>281.3</v>
      </c>
      <c r="AB18" s="9">
        <v>300</v>
      </c>
      <c r="AC18" s="9">
        <v>133.5</v>
      </c>
      <c r="AD18" s="9">
        <v>500</v>
      </c>
      <c r="AE18" s="9">
        <v>380</v>
      </c>
      <c r="AF18" s="9">
        <v>500</v>
      </c>
      <c r="AG18" s="9">
        <v>127.7</v>
      </c>
      <c r="AH18" s="9"/>
      <c r="AI18" s="9"/>
      <c r="AJ18" s="9"/>
      <c r="AK18" s="9"/>
      <c r="AL18" s="9"/>
      <c r="AM18" s="9">
        <v>4300</v>
      </c>
      <c r="AN18" s="6">
        <v>3120</v>
      </c>
      <c r="AO18" s="9"/>
      <c r="AP18" s="9"/>
      <c r="AQ18" s="9">
        <v>6650</v>
      </c>
      <c r="AR18" s="9">
        <v>4870</v>
      </c>
      <c r="AS18" s="9"/>
      <c r="AT18" s="9"/>
      <c r="AU18" s="9">
        <v>2000</v>
      </c>
      <c r="AV18" s="9">
        <v>1130</v>
      </c>
      <c r="AW18" s="9"/>
      <c r="AX18" s="9"/>
      <c r="AY18" s="9">
        <v>307.7</v>
      </c>
      <c r="AZ18" s="9">
        <v>307.7</v>
      </c>
      <c r="BA18" s="9"/>
      <c r="BB18" s="9"/>
      <c r="BC18" s="9"/>
      <c r="BD18" s="9"/>
      <c r="BE18" s="12"/>
      <c r="BF18" s="12"/>
      <c r="BG18" s="24"/>
    </row>
    <row r="19" spans="1:59" ht="20.25" customHeight="1">
      <c r="A19" s="20">
        <v>10</v>
      </c>
      <c r="B19" s="61" t="s">
        <v>13</v>
      </c>
      <c r="C19" s="21">
        <f t="shared" si="0"/>
        <v>6910.9</v>
      </c>
      <c r="D19" s="21">
        <f t="shared" si="1"/>
        <v>5082.3999999999996</v>
      </c>
      <c r="E19" s="6">
        <f t="shared" si="2"/>
        <v>4632.3999999999996</v>
      </c>
      <c r="F19" s="6">
        <f t="shared" si="3"/>
        <v>2842.4</v>
      </c>
      <c r="G19" s="6">
        <f t="shared" si="4"/>
        <v>2278.5</v>
      </c>
      <c r="H19" s="6">
        <f t="shared" si="5"/>
        <v>2240</v>
      </c>
      <c r="I19" s="9">
        <v>4295.5</v>
      </c>
      <c r="J19" s="9">
        <v>2838.9</v>
      </c>
      <c r="K19" s="9">
        <v>170</v>
      </c>
      <c r="L19" s="9">
        <v>170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>
        <v>108.5</v>
      </c>
      <c r="AG19" s="9">
        <v>70</v>
      </c>
      <c r="AH19" s="9"/>
      <c r="AI19" s="9"/>
      <c r="AJ19" s="9"/>
      <c r="AK19" s="9"/>
      <c r="AL19" s="9"/>
      <c r="AM19" s="9"/>
      <c r="AN19" s="6"/>
      <c r="AO19" s="9"/>
      <c r="AP19" s="9"/>
      <c r="AQ19" s="9"/>
      <c r="AR19" s="9"/>
      <c r="AS19" s="9">
        <v>2000</v>
      </c>
      <c r="AT19" s="9">
        <v>2000</v>
      </c>
      <c r="AU19" s="9"/>
      <c r="AV19" s="9"/>
      <c r="AW19" s="9"/>
      <c r="AX19" s="9"/>
      <c r="AY19" s="9">
        <v>336.9</v>
      </c>
      <c r="AZ19" s="9">
        <v>3.5</v>
      </c>
      <c r="BA19" s="9"/>
      <c r="BB19" s="9"/>
      <c r="BC19" s="9"/>
      <c r="BD19" s="9"/>
      <c r="BE19" s="12"/>
      <c r="BF19" s="12"/>
      <c r="BG19" s="177"/>
    </row>
    <row r="20" spans="1:59" ht="20.25" customHeight="1">
      <c r="A20" s="20">
        <v>11</v>
      </c>
      <c r="B20" s="61" t="s">
        <v>14</v>
      </c>
      <c r="C20" s="21">
        <f t="shared" si="0"/>
        <v>10237.299999999999</v>
      </c>
      <c r="D20" s="21">
        <f t="shared" si="1"/>
        <v>6745.2</v>
      </c>
      <c r="E20" s="6">
        <f t="shared" si="2"/>
        <v>10140.5</v>
      </c>
      <c r="F20" s="6">
        <f t="shared" si="3"/>
        <v>6745.2</v>
      </c>
      <c r="G20" s="6">
        <f t="shared" si="4"/>
        <v>96.8</v>
      </c>
      <c r="H20" s="6">
        <f t="shared" si="5"/>
        <v>0</v>
      </c>
      <c r="I20" s="9">
        <v>9045</v>
      </c>
      <c r="J20" s="9">
        <v>5975.2</v>
      </c>
      <c r="K20" s="9">
        <v>96.8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6"/>
      <c r="AO20" s="9"/>
      <c r="AP20" s="9"/>
      <c r="AQ20" s="9"/>
      <c r="AR20" s="9"/>
      <c r="AS20" s="9"/>
      <c r="AT20" s="9"/>
      <c r="AU20" s="9">
        <v>1095.5</v>
      </c>
      <c r="AV20" s="9">
        <v>770</v>
      </c>
      <c r="AW20" s="9"/>
      <c r="AX20" s="9"/>
      <c r="AY20" s="9"/>
      <c r="AZ20" s="9"/>
      <c r="BA20" s="9"/>
      <c r="BB20" s="9"/>
      <c r="BC20" s="9"/>
      <c r="BD20" s="9"/>
      <c r="BE20" s="12"/>
      <c r="BF20" s="12"/>
      <c r="BG20" s="24"/>
    </row>
    <row r="21" spans="1:59" ht="20.25" customHeight="1">
      <c r="A21" s="20">
        <v>12</v>
      </c>
      <c r="B21" s="61" t="s">
        <v>15</v>
      </c>
      <c r="C21" s="21">
        <f t="shared" si="0"/>
        <v>5455.5</v>
      </c>
      <c r="D21" s="21">
        <f t="shared" si="1"/>
        <v>3915.6</v>
      </c>
      <c r="E21" s="6">
        <f t="shared" si="2"/>
        <v>5455.5</v>
      </c>
      <c r="F21" s="6">
        <f t="shared" si="3"/>
        <v>3985.6</v>
      </c>
      <c r="G21" s="6">
        <f t="shared" si="4"/>
        <v>0</v>
      </c>
      <c r="H21" s="6">
        <f t="shared" si="5"/>
        <v>-70</v>
      </c>
      <c r="I21" s="9">
        <v>5080.5</v>
      </c>
      <c r="J21" s="9">
        <v>3685.6</v>
      </c>
      <c r="K21" s="9">
        <v>420</v>
      </c>
      <c r="L21" s="9">
        <v>350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>
        <v>-420</v>
      </c>
      <c r="Y21" s="9">
        <v>-420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6"/>
      <c r="AO21" s="9"/>
      <c r="AP21" s="9"/>
      <c r="AQ21" s="9"/>
      <c r="AR21" s="9"/>
      <c r="AS21" s="9"/>
      <c r="AT21" s="9"/>
      <c r="AU21" s="9">
        <v>100</v>
      </c>
      <c r="AV21" s="9">
        <v>100</v>
      </c>
      <c r="AW21" s="9"/>
      <c r="AX21" s="9"/>
      <c r="AY21" s="9">
        <v>275</v>
      </c>
      <c r="AZ21" s="9">
        <v>200</v>
      </c>
      <c r="BA21" s="9"/>
      <c r="BB21" s="9"/>
      <c r="BC21" s="9"/>
      <c r="BD21" s="9"/>
      <c r="BE21" s="12"/>
      <c r="BF21" s="12"/>
      <c r="BG21" s="24"/>
    </row>
    <row r="22" spans="1:59" ht="20.25" customHeight="1">
      <c r="A22" s="20">
        <v>13</v>
      </c>
      <c r="B22" s="61" t="s">
        <v>16</v>
      </c>
      <c r="C22" s="21">
        <f t="shared" si="0"/>
        <v>10686.1</v>
      </c>
      <c r="D22" s="21">
        <f t="shared" si="1"/>
        <v>6352.8</v>
      </c>
      <c r="E22" s="6">
        <f t="shared" si="2"/>
        <v>12665.1</v>
      </c>
      <c r="F22" s="6">
        <f t="shared" si="3"/>
        <v>6462.8</v>
      </c>
      <c r="G22" s="6">
        <f t="shared" si="4"/>
        <v>0</v>
      </c>
      <c r="H22" s="6">
        <f t="shared" si="5"/>
        <v>-110</v>
      </c>
      <c r="I22" s="9">
        <v>10186.1</v>
      </c>
      <c r="J22" s="9">
        <v>6172.8</v>
      </c>
      <c r="K22" s="9"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-110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6"/>
      <c r="AO22" s="9"/>
      <c r="AP22" s="9"/>
      <c r="AQ22" s="9"/>
      <c r="AR22" s="9"/>
      <c r="AS22" s="9"/>
      <c r="AT22" s="9"/>
      <c r="AU22" s="9">
        <v>500</v>
      </c>
      <c r="AV22" s="9">
        <v>290</v>
      </c>
      <c r="AW22" s="9"/>
      <c r="AX22" s="9"/>
      <c r="AY22" s="9">
        <v>1979</v>
      </c>
      <c r="AZ22" s="9"/>
      <c r="BA22" s="9"/>
      <c r="BB22" s="9"/>
      <c r="BC22" s="9">
        <v>1979</v>
      </c>
      <c r="BD22" s="9"/>
      <c r="BE22" s="12"/>
      <c r="BF22" s="12"/>
      <c r="BG22" s="24"/>
    </row>
    <row r="23" spans="1:59" ht="20.25" customHeight="1">
      <c r="A23" s="20">
        <v>14</v>
      </c>
      <c r="B23" s="61" t="s">
        <v>17</v>
      </c>
      <c r="C23" s="21">
        <f t="shared" si="0"/>
        <v>26634.199999999997</v>
      </c>
      <c r="D23" s="21">
        <f t="shared" si="1"/>
        <v>18268.599999999999</v>
      </c>
      <c r="E23" s="6">
        <f t="shared" si="2"/>
        <v>26257.1</v>
      </c>
      <c r="F23" s="6">
        <f t="shared" si="3"/>
        <v>17898.599999999999</v>
      </c>
      <c r="G23" s="6">
        <f t="shared" si="4"/>
        <v>377.1</v>
      </c>
      <c r="H23" s="6">
        <f t="shared" si="5"/>
        <v>370</v>
      </c>
      <c r="I23" s="9">
        <v>16423.8</v>
      </c>
      <c r="J23" s="9">
        <v>11842.1</v>
      </c>
      <c r="K23" s="9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600</v>
      </c>
      <c r="W23" s="9">
        <v>0</v>
      </c>
      <c r="X23" s="9">
        <v>377.1</v>
      </c>
      <c r="Y23" s="9">
        <v>370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>
        <v>2990</v>
      </c>
      <c r="AN23" s="9">
        <v>2251</v>
      </c>
      <c r="AO23" s="9"/>
      <c r="AP23" s="9"/>
      <c r="AQ23" s="9">
        <v>4100</v>
      </c>
      <c r="AR23" s="9">
        <v>2808.5</v>
      </c>
      <c r="AS23" s="9"/>
      <c r="AT23" s="9"/>
      <c r="AU23" s="9">
        <v>1400</v>
      </c>
      <c r="AV23" s="9">
        <v>625</v>
      </c>
      <c r="AW23" s="9"/>
      <c r="AX23" s="9"/>
      <c r="AY23" s="9">
        <v>743.3</v>
      </c>
      <c r="AZ23" s="9">
        <v>372</v>
      </c>
      <c r="BA23" s="9"/>
      <c r="BB23" s="9"/>
      <c r="BC23" s="9"/>
      <c r="BD23" s="9"/>
      <c r="BE23" s="12"/>
      <c r="BF23" s="12"/>
      <c r="BG23" s="24"/>
    </row>
    <row r="24" spans="1:59" ht="20.25" customHeight="1">
      <c r="A24" s="20">
        <v>15</v>
      </c>
      <c r="B24" s="61" t="s">
        <v>106</v>
      </c>
      <c r="C24" s="21">
        <f t="shared" si="0"/>
        <v>6968.9</v>
      </c>
      <c r="D24" s="21">
        <f t="shared" si="1"/>
        <v>4612.8999999999996</v>
      </c>
      <c r="E24" s="6">
        <f t="shared" si="2"/>
        <v>6954.2</v>
      </c>
      <c r="F24" s="6">
        <f t="shared" si="3"/>
        <v>4612.8999999999996</v>
      </c>
      <c r="G24" s="6">
        <f t="shared" si="4"/>
        <v>14.7</v>
      </c>
      <c r="H24" s="6">
        <f t="shared" si="5"/>
        <v>0</v>
      </c>
      <c r="I24" s="9">
        <v>6554.2</v>
      </c>
      <c r="J24" s="9">
        <v>4502</v>
      </c>
      <c r="K24" s="9">
        <v>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200</v>
      </c>
      <c r="AE24" s="9">
        <v>95.9</v>
      </c>
      <c r="AF24" s="9">
        <v>14.7</v>
      </c>
      <c r="AG24" s="9">
        <v>0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200</v>
      </c>
      <c r="AV24" s="9">
        <v>15</v>
      </c>
      <c r="AW24" s="9"/>
      <c r="AX24" s="9"/>
      <c r="AY24" s="9"/>
      <c r="AZ24" s="9"/>
      <c r="BA24" s="9"/>
      <c r="BB24" s="9"/>
      <c r="BC24" s="9"/>
      <c r="BD24" s="9"/>
      <c r="BE24" s="12"/>
      <c r="BF24" s="12"/>
      <c r="BG24" s="178"/>
    </row>
    <row r="25" spans="1:59" ht="20.25" customHeight="1">
      <c r="A25" s="20">
        <v>16</v>
      </c>
      <c r="B25" s="61" t="s">
        <v>19</v>
      </c>
      <c r="C25" s="21">
        <f t="shared" si="0"/>
        <v>5261.7</v>
      </c>
      <c r="D25" s="21">
        <f t="shared" si="1"/>
        <v>3288.3</v>
      </c>
      <c r="E25" s="6">
        <f t="shared" si="2"/>
        <v>5187.3</v>
      </c>
      <c r="F25" s="6">
        <f t="shared" si="3"/>
        <v>3288.3</v>
      </c>
      <c r="G25" s="6">
        <f t="shared" si="4"/>
        <v>74.400000000000006</v>
      </c>
      <c r="H25" s="6">
        <f t="shared" si="5"/>
        <v>0</v>
      </c>
      <c r="I25" s="9">
        <v>4787.3</v>
      </c>
      <c r="J25" s="9">
        <v>3232.3</v>
      </c>
      <c r="K25" s="9">
        <v>74.400000000000006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>
        <v>200</v>
      </c>
      <c r="AA25" s="9">
        <v>56</v>
      </c>
      <c r="AB25" s="9"/>
      <c r="AC25" s="9"/>
      <c r="AD25" s="9">
        <v>100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>
        <v>100</v>
      </c>
      <c r="AV25" s="9"/>
      <c r="AW25" s="9"/>
      <c r="AX25" s="9"/>
      <c r="AY25" s="9"/>
      <c r="AZ25" s="9"/>
      <c r="BA25" s="9"/>
      <c r="BB25" s="9"/>
      <c r="BC25" s="9"/>
      <c r="BD25" s="9"/>
      <c r="BE25" s="12"/>
      <c r="BF25" s="12"/>
      <c r="BG25" s="179"/>
    </row>
    <row r="26" spans="1:59" ht="20.25" customHeight="1">
      <c r="A26" s="20">
        <v>17</v>
      </c>
      <c r="B26" s="61" t="s">
        <v>20</v>
      </c>
      <c r="C26" s="21">
        <f t="shared" si="0"/>
        <v>9798.6</v>
      </c>
      <c r="D26" s="21">
        <f t="shared" si="1"/>
        <v>2817.7</v>
      </c>
      <c r="E26" s="6">
        <f t="shared" si="2"/>
        <v>6159.6</v>
      </c>
      <c r="F26" s="6">
        <f t="shared" si="3"/>
        <v>3753</v>
      </c>
      <c r="G26" s="6">
        <f t="shared" si="4"/>
        <v>3639</v>
      </c>
      <c r="H26" s="6">
        <f t="shared" si="5"/>
        <v>-935.3</v>
      </c>
      <c r="I26" s="9">
        <v>5839.6</v>
      </c>
      <c r="J26" s="9">
        <v>3693</v>
      </c>
      <c r="K26" s="9">
        <v>4039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-400</v>
      </c>
      <c r="Y26" s="9">
        <v>-935.3</v>
      </c>
      <c r="Z26" s="9"/>
      <c r="AA26" s="9"/>
      <c r="AB26" s="9"/>
      <c r="AC26" s="9"/>
      <c r="AD26" s="9">
        <v>120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200</v>
      </c>
      <c r="AV26" s="9">
        <v>60</v>
      </c>
      <c r="AW26" s="9"/>
      <c r="AX26" s="9"/>
      <c r="AY26" s="9"/>
      <c r="AZ26" s="9"/>
      <c r="BA26" s="9"/>
      <c r="BB26" s="9"/>
      <c r="BC26" s="9"/>
      <c r="BD26" s="9"/>
      <c r="BE26" s="12"/>
      <c r="BF26" s="12"/>
      <c r="BG26" s="24"/>
    </row>
    <row r="27" spans="1:59" ht="20.25" customHeight="1">
      <c r="A27" s="20">
        <v>18</v>
      </c>
      <c r="B27" s="61" t="s">
        <v>21</v>
      </c>
      <c r="C27" s="21">
        <f t="shared" si="0"/>
        <v>19870.899999999998</v>
      </c>
      <c r="D27" s="21">
        <f t="shared" si="1"/>
        <v>12763.7</v>
      </c>
      <c r="E27" s="6">
        <f t="shared" si="2"/>
        <v>19851.8</v>
      </c>
      <c r="F27" s="6">
        <f t="shared" si="3"/>
        <v>12763.7</v>
      </c>
      <c r="G27" s="6">
        <f t="shared" si="4"/>
        <v>19.099999999999909</v>
      </c>
      <c r="H27" s="6">
        <f t="shared" si="5"/>
        <v>0</v>
      </c>
      <c r="I27" s="9">
        <v>12754.4</v>
      </c>
      <c r="J27" s="9">
        <v>9275.7000000000007</v>
      </c>
      <c r="K27" s="9">
        <v>1219.0999999999999</v>
      </c>
      <c r="L27" s="9"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v>300</v>
      </c>
      <c r="W27" s="9">
        <v>0</v>
      </c>
      <c r="X27" s="9">
        <v>-1200</v>
      </c>
      <c r="Y27" s="9">
        <v>0</v>
      </c>
      <c r="Z27" s="9">
        <v>500</v>
      </c>
      <c r="AA27" s="9">
        <v>425</v>
      </c>
      <c r="AB27" s="9"/>
      <c r="AC27" s="9"/>
      <c r="AD27" s="9">
        <v>1300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>
        <v>4097.3999999999996</v>
      </c>
      <c r="AR27" s="9">
        <v>2516</v>
      </c>
      <c r="AS27" s="9"/>
      <c r="AT27" s="9"/>
      <c r="AU27" s="9">
        <v>500</v>
      </c>
      <c r="AV27" s="9">
        <v>300</v>
      </c>
      <c r="AW27" s="9"/>
      <c r="AX27" s="9"/>
      <c r="AY27" s="9">
        <v>400</v>
      </c>
      <c r="AZ27" s="9">
        <v>247</v>
      </c>
      <c r="BA27" s="9"/>
      <c r="BB27" s="9"/>
      <c r="BC27" s="9"/>
      <c r="BD27" s="9"/>
      <c r="BE27" s="12"/>
      <c r="BF27" s="12"/>
      <c r="BG27" s="24"/>
    </row>
    <row r="28" spans="1:59" ht="20.25" customHeight="1">
      <c r="A28" s="20">
        <v>19</v>
      </c>
      <c r="B28" s="61" t="s">
        <v>22</v>
      </c>
      <c r="C28" s="21">
        <f t="shared" si="0"/>
        <v>32472.6</v>
      </c>
      <c r="D28" s="21">
        <f t="shared" si="1"/>
        <v>21368.7</v>
      </c>
      <c r="E28" s="6">
        <f t="shared" si="2"/>
        <v>41594.6</v>
      </c>
      <c r="F28" s="6">
        <f t="shared" si="3"/>
        <v>20904.400000000001</v>
      </c>
      <c r="G28" s="6">
        <f t="shared" si="4"/>
        <v>878</v>
      </c>
      <c r="H28" s="6">
        <f t="shared" si="5"/>
        <v>464.3</v>
      </c>
      <c r="I28" s="9">
        <v>17787</v>
      </c>
      <c r="J28" s="9">
        <v>10965.7</v>
      </c>
      <c r="K28" s="9">
        <v>878</v>
      </c>
      <c r="L28" s="9">
        <v>550</v>
      </c>
      <c r="M28" s="9"/>
      <c r="N28" s="9"/>
      <c r="O28" s="9"/>
      <c r="P28" s="9"/>
      <c r="Q28" s="9"/>
      <c r="R28" s="9"/>
      <c r="S28" s="9"/>
      <c r="T28" s="9"/>
      <c r="U28" s="9"/>
      <c r="V28" s="9">
        <v>1700</v>
      </c>
      <c r="W28" s="9">
        <v>0</v>
      </c>
      <c r="X28" s="9"/>
      <c r="Y28" s="9">
        <v>-85.7</v>
      </c>
      <c r="Z28" s="9">
        <v>500</v>
      </c>
      <c r="AA28" s="9">
        <v>200</v>
      </c>
      <c r="AB28" s="9"/>
      <c r="AC28" s="9"/>
      <c r="AD28" s="9">
        <v>850</v>
      </c>
      <c r="AE28" s="9">
        <v>41.7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>
        <v>8666.2000000000007</v>
      </c>
      <c r="AR28" s="9">
        <v>5735.2</v>
      </c>
      <c r="AS28" s="9"/>
      <c r="AT28" s="9"/>
      <c r="AU28" s="9">
        <v>1000</v>
      </c>
      <c r="AV28" s="9">
        <v>942</v>
      </c>
      <c r="AW28" s="9"/>
      <c r="AX28" s="9"/>
      <c r="AY28" s="9">
        <v>11091.4</v>
      </c>
      <c r="AZ28" s="9">
        <v>3019.8</v>
      </c>
      <c r="BA28" s="9"/>
      <c r="BB28" s="9"/>
      <c r="BC28" s="9">
        <v>10000</v>
      </c>
      <c r="BD28" s="9"/>
      <c r="BE28" s="12"/>
      <c r="BF28" s="12"/>
      <c r="BG28" s="24"/>
    </row>
    <row r="29" spans="1:59" ht="20.25" customHeight="1">
      <c r="A29" s="20">
        <v>20</v>
      </c>
      <c r="B29" s="5" t="s">
        <v>23</v>
      </c>
      <c r="C29" s="21">
        <f t="shared" si="0"/>
        <v>18797.3</v>
      </c>
      <c r="D29" s="21">
        <f t="shared" si="1"/>
        <v>8044.1</v>
      </c>
      <c r="E29" s="6">
        <f t="shared" si="2"/>
        <v>12252.4</v>
      </c>
      <c r="F29" s="6">
        <f t="shared" si="3"/>
        <v>7965.1</v>
      </c>
      <c r="G29" s="6">
        <f t="shared" si="4"/>
        <v>6544.9</v>
      </c>
      <c r="H29" s="6">
        <f t="shared" si="5"/>
        <v>79</v>
      </c>
      <c r="I29" s="9">
        <v>11272.4</v>
      </c>
      <c r="J29" s="9">
        <v>7727.1</v>
      </c>
      <c r="K29" s="9">
        <v>400</v>
      </c>
      <c r="L29" s="9">
        <v>79</v>
      </c>
      <c r="M29" s="9"/>
      <c r="N29" s="9"/>
      <c r="O29" s="9"/>
      <c r="P29" s="9"/>
      <c r="Q29" s="9"/>
      <c r="R29" s="9"/>
      <c r="S29" s="9"/>
      <c r="T29" s="9"/>
      <c r="U29" s="9"/>
      <c r="V29" s="9">
        <v>600</v>
      </c>
      <c r="W29" s="9"/>
      <c r="X29" s="9"/>
      <c r="Y29" s="9"/>
      <c r="Z29" s="9"/>
      <c r="AA29" s="9"/>
      <c r="AB29" s="9"/>
      <c r="AC29" s="9"/>
      <c r="AD29" s="9"/>
      <c r="AE29" s="9"/>
      <c r="AF29" s="9">
        <v>6144.9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>
        <v>380</v>
      </c>
      <c r="AV29" s="9">
        <v>238</v>
      </c>
      <c r="AW29" s="9"/>
      <c r="AX29" s="9"/>
      <c r="AY29" s="9"/>
      <c r="AZ29" s="9"/>
      <c r="BA29" s="9"/>
      <c r="BB29" s="9"/>
      <c r="BC29" s="9"/>
      <c r="BD29" s="9"/>
      <c r="BE29" s="12"/>
      <c r="BF29" s="12"/>
      <c r="BG29" s="24"/>
    </row>
    <row r="30" spans="1:59" ht="20.25" customHeight="1">
      <c r="A30" s="20">
        <v>21</v>
      </c>
      <c r="B30" s="5" t="s">
        <v>24</v>
      </c>
      <c r="C30" s="21">
        <f>E30+G30-BC30</f>
        <v>618387.19999999995</v>
      </c>
      <c r="D30" s="21">
        <f>F30+H30-BD30</f>
        <v>129291.49999999999</v>
      </c>
      <c r="E30" s="6">
        <f>I30+N30+R30+V30+Z30+AD30+AI30+AM30+AQ30+AU30+AY30</f>
        <v>290427.5</v>
      </c>
      <c r="F30" s="6">
        <f>J30+O30+S30+W30+AA30+AE30+AJ30+AN30+AR30+AV30+AZ30</f>
        <v>187706</v>
      </c>
      <c r="G30" s="6">
        <f>K30+P30+T30+X30+AB30+AF30+AK30+AO30+AS30+AW30+BA30</f>
        <v>327959.7</v>
      </c>
      <c r="H30" s="6">
        <f>L30+Q30+U30+Y30+AC30+AG30+AL30+AP30+AT30+AX30+BB30</f>
        <v>-58414.500000000015</v>
      </c>
      <c r="I30" s="9">
        <v>81969.600000000006</v>
      </c>
      <c r="J30" s="9">
        <v>53252.6</v>
      </c>
      <c r="K30" s="9">
        <v>61550</v>
      </c>
      <c r="L30" s="9">
        <v>19234.400000000001</v>
      </c>
      <c r="M30" s="9">
        <v>0</v>
      </c>
      <c r="N30" s="9">
        <v>136.80000000000001</v>
      </c>
      <c r="O30" s="9">
        <v>136.80000000000001</v>
      </c>
      <c r="P30" s="9"/>
      <c r="Q30" s="9"/>
      <c r="R30" s="9"/>
      <c r="S30" s="9"/>
      <c r="T30" s="9"/>
      <c r="U30" s="9"/>
      <c r="V30" s="9">
        <v>30</v>
      </c>
      <c r="W30" s="9">
        <v>15</v>
      </c>
      <c r="X30" s="9">
        <v>125051</v>
      </c>
      <c r="Y30" s="9">
        <v>-126237.1</v>
      </c>
      <c r="Z30" s="9">
        <v>33600.5</v>
      </c>
      <c r="AA30" s="9">
        <v>22664.3</v>
      </c>
      <c r="AB30" s="9">
        <v>20918.900000000001</v>
      </c>
      <c r="AC30" s="9">
        <v>5000</v>
      </c>
      <c r="AD30" s="9">
        <v>30771.4</v>
      </c>
      <c r="AE30" s="9">
        <v>17351.7</v>
      </c>
      <c r="AF30" s="9">
        <v>49911.5</v>
      </c>
      <c r="AG30" s="9">
        <v>8171.9</v>
      </c>
      <c r="AH30" s="9"/>
      <c r="AI30" s="9"/>
      <c r="AJ30" s="9"/>
      <c r="AK30" s="9"/>
      <c r="AL30" s="9"/>
      <c r="AM30" s="9">
        <v>39890.199999999997</v>
      </c>
      <c r="AN30" s="9">
        <v>26811.3</v>
      </c>
      <c r="AO30" s="9">
        <v>18075.5</v>
      </c>
      <c r="AP30" s="9">
        <v>7515.1</v>
      </c>
      <c r="AQ30" s="9">
        <v>93906.5</v>
      </c>
      <c r="AR30" s="9">
        <v>64450.3</v>
      </c>
      <c r="AS30" s="9">
        <v>38515.199999999997</v>
      </c>
      <c r="AT30" s="9">
        <v>27901.200000000001</v>
      </c>
      <c r="AU30" s="9">
        <v>4104</v>
      </c>
      <c r="AV30" s="9">
        <v>3024</v>
      </c>
      <c r="AW30" s="9"/>
      <c r="AX30" s="9"/>
      <c r="AY30" s="9">
        <v>6018.5</v>
      </c>
      <c r="AZ30" s="9"/>
      <c r="BA30" s="9">
        <v>13937.6</v>
      </c>
      <c r="BB30" s="9"/>
      <c r="BC30" s="9"/>
      <c r="BD30" s="9"/>
      <c r="BE30" s="12"/>
      <c r="BF30" s="12"/>
      <c r="BG30" s="24"/>
    </row>
    <row r="31" spans="1:59" ht="20.25" customHeight="1">
      <c r="A31" s="20">
        <v>22</v>
      </c>
      <c r="B31" s="5" t="s">
        <v>25</v>
      </c>
      <c r="C31" s="21">
        <f t="shared" ref="C31:C71" si="6">E31+G31-BC31</f>
        <v>4658.6000000000004</v>
      </c>
      <c r="D31" s="21">
        <f t="shared" ref="D31:D71" si="7">F31+H31-BD31</f>
        <v>2870.1</v>
      </c>
      <c r="E31" s="6">
        <f t="shared" ref="E31:E71" si="8">I31+N31+R31+V31+Z31+AD31+AI31+AM31+AQ31+AU31+AY31</f>
        <v>4485.1000000000004</v>
      </c>
      <c r="F31" s="6">
        <f t="shared" ref="F31:F71" si="9">J31+O31+S31+W31+AA31+AE31+AJ31+AN31+AR31+AV31+AZ31</f>
        <v>2715.1</v>
      </c>
      <c r="G31" s="6">
        <f t="shared" ref="G31:G71" si="10">K31+P31+T31+X31+AB31+AF31+AK31+AO31+AS31+AW31+BA31</f>
        <v>173.5</v>
      </c>
      <c r="H31" s="6">
        <f t="shared" ref="H31:H71" si="11">L31+Q31+U31+Y31+AC31+AG31+AL31+AP31+AT31+AX31+BB31</f>
        <v>155</v>
      </c>
      <c r="I31" s="9">
        <v>4264.1000000000004</v>
      </c>
      <c r="J31" s="9">
        <v>2659.1</v>
      </c>
      <c r="K31" s="9">
        <v>173.5</v>
      </c>
      <c r="L31" s="9">
        <v>155</v>
      </c>
      <c r="M31" s="9"/>
      <c r="N31" s="9"/>
      <c r="O31" s="9"/>
      <c r="P31" s="9"/>
      <c r="Q31" s="9"/>
      <c r="R31" s="9"/>
      <c r="S31" s="9"/>
      <c r="T31" s="9"/>
      <c r="U31" s="9"/>
      <c r="V31" s="9">
        <v>30</v>
      </c>
      <c r="W31" s="9">
        <v>15</v>
      </c>
      <c r="X31" s="9"/>
      <c r="Y31" s="9"/>
      <c r="Z31" s="9">
        <v>8</v>
      </c>
      <c r="AA31" s="9">
        <v>3</v>
      </c>
      <c r="AB31" s="9"/>
      <c r="AC31" s="9"/>
      <c r="AD31" s="9">
        <v>8</v>
      </c>
      <c r="AE31" s="9">
        <v>3</v>
      </c>
      <c r="AF31" s="9"/>
      <c r="AG31" s="9"/>
      <c r="AH31" s="9"/>
      <c r="AI31" s="9"/>
      <c r="AJ31" s="9"/>
      <c r="AK31" s="9"/>
      <c r="AL31" s="9"/>
      <c r="AM31" s="9">
        <v>70</v>
      </c>
      <c r="AN31" s="9"/>
      <c r="AO31" s="9"/>
      <c r="AP31" s="9"/>
      <c r="AQ31" s="9">
        <v>30</v>
      </c>
      <c r="AR31" s="9"/>
      <c r="AS31" s="9"/>
      <c r="AT31" s="9"/>
      <c r="AU31" s="9">
        <v>75</v>
      </c>
      <c r="AV31" s="9">
        <v>35</v>
      </c>
      <c r="AW31" s="9"/>
      <c r="AX31" s="9"/>
      <c r="AY31" s="9"/>
      <c r="AZ31" s="9"/>
      <c r="BA31" s="9"/>
      <c r="BB31" s="9"/>
      <c r="BC31" s="9"/>
      <c r="BD31" s="9"/>
      <c r="BE31" s="12"/>
      <c r="BF31" s="12"/>
      <c r="BG31" s="24"/>
    </row>
    <row r="32" spans="1:59" ht="20.25" customHeight="1">
      <c r="A32" s="20">
        <v>23</v>
      </c>
      <c r="B32" s="5" t="s">
        <v>26</v>
      </c>
      <c r="C32" s="21">
        <f t="shared" si="6"/>
        <v>17706.699999999997</v>
      </c>
      <c r="D32" s="21">
        <f t="shared" si="7"/>
        <v>11636.9</v>
      </c>
      <c r="E32" s="6">
        <f t="shared" si="8"/>
        <v>17638.599999999999</v>
      </c>
      <c r="F32" s="6">
        <f t="shared" si="9"/>
        <v>12058.4</v>
      </c>
      <c r="G32" s="6">
        <f t="shared" si="10"/>
        <v>68.100000000000023</v>
      </c>
      <c r="H32" s="6">
        <f t="shared" si="11"/>
        <v>-421.5</v>
      </c>
      <c r="I32" s="9">
        <v>14588.6</v>
      </c>
      <c r="J32" s="9">
        <v>11008.4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v>600</v>
      </c>
      <c r="W32" s="9"/>
      <c r="X32" s="9">
        <v>-250</v>
      </c>
      <c r="Y32" s="9">
        <v>-421.5</v>
      </c>
      <c r="Z32" s="9">
        <v>900</v>
      </c>
      <c r="AA32" s="9">
        <v>675</v>
      </c>
      <c r="AB32" s="9"/>
      <c r="AC32" s="9"/>
      <c r="AD32" s="9">
        <v>1200</v>
      </c>
      <c r="AE32" s="9">
        <v>375</v>
      </c>
      <c r="AF32" s="9">
        <v>318.10000000000002</v>
      </c>
      <c r="AG32" s="9">
        <v>0</v>
      </c>
      <c r="AH32" s="9"/>
      <c r="AI32" s="9"/>
      <c r="AJ32" s="9"/>
      <c r="AK32" s="9"/>
      <c r="AL32" s="9"/>
      <c r="AM32" s="9"/>
      <c r="AN32" s="9"/>
      <c r="AO32" s="9"/>
      <c r="AP32" s="9"/>
      <c r="AQ32" s="9">
        <v>300</v>
      </c>
      <c r="AR32" s="9">
        <v>0</v>
      </c>
      <c r="AS32" s="9"/>
      <c r="AT32" s="9"/>
      <c r="AU32" s="9"/>
      <c r="AV32" s="9"/>
      <c r="AW32" s="9"/>
      <c r="AX32" s="9"/>
      <c r="AY32" s="9">
        <v>50</v>
      </c>
      <c r="AZ32" s="9">
        <v>0</v>
      </c>
      <c r="BA32" s="9"/>
      <c r="BB32" s="9"/>
      <c r="BC32" s="9"/>
      <c r="BD32" s="9"/>
      <c r="BE32" s="12"/>
      <c r="BF32" s="12"/>
      <c r="BG32" s="24"/>
    </row>
    <row r="33" spans="1:60" ht="20.25" customHeight="1">
      <c r="A33" s="20">
        <v>24</v>
      </c>
      <c r="B33" s="5" t="s">
        <v>27</v>
      </c>
      <c r="C33" s="21">
        <f t="shared" si="6"/>
        <v>26444.9</v>
      </c>
      <c r="D33" s="21">
        <f t="shared" si="7"/>
        <v>15615.699999999999</v>
      </c>
      <c r="E33" s="6">
        <f t="shared" si="8"/>
        <v>26440.9</v>
      </c>
      <c r="F33" s="6">
        <f t="shared" si="9"/>
        <v>15891.099999999999</v>
      </c>
      <c r="G33" s="6">
        <f t="shared" si="10"/>
        <v>4</v>
      </c>
      <c r="H33" s="6">
        <f t="shared" si="11"/>
        <v>-275.40000000000009</v>
      </c>
      <c r="I33" s="9">
        <v>16135.9</v>
      </c>
      <c r="J33" s="9">
        <v>10049.1</v>
      </c>
      <c r="K33" s="9">
        <v>454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v>2430</v>
      </c>
      <c r="W33" s="9">
        <v>1378</v>
      </c>
      <c r="X33" s="9">
        <v>-2850</v>
      </c>
      <c r="Y33" s="9">
        <v>-1643.4</v>
      </c>
      <c r="Z33" s="9">
        <v>4215</v>
      </c>
      <c r="AA33" s="9">
        <v>2676.2</v>
      </c>
      <c r="AB33" s="9">
        <v>500</v>
      </c>
      <c r="AC33" s="9">
        <v>100</v>
      </c>
      <c r="AD33" s="9">
        <v>2810</v>
      </c>
      <c r="AE33" s="9">
        <v>1367.8</v>
      </c>
      <c r="AF33" s="9">
        <v>1900</v>
      </c>
      <c r="AG33" s="9">
        <v>1268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v>700</v>
      </c>
      <c r="AV33" s="9">
        <v>420</v>
      </c>
      <c r="AW33" s="9"/>
      <c r="AX33" s="9"/>
      <c r="AY33" s="9">
        <v>150</v>
      </c>
      <c r="AZ33" s="9"/>
      <c r="BA33" s="9"/>
      <c r="BB33" s="9"/>
      <c r="BC33" s="9"/>
      <c r="BD33" s="9"/>
      <c r="BE33" s="12"/>
      <c r="BF33" s="12"/>
      <c r="BG33" s="24"/>
    </row>
    <row r="34" spans="1:60" ht="20.25" customHeight="1">
      <c r="A34" s="20">
        <v>25</v>
      </c>
      <c r="B34" s="5" t="s">
        <v>28</v>
      </c>
      <c r="C34" s="21">
        <f t="shared" si="6"/>
        <v>5701.7</v>
      </c>
      <c r="D34" s="21">
        <f t="shared" si="7"/>
        <v>3524.2000000000003</v>
      </c>
      <c r="E34" s="6">
        <f t="shared" si="8"/>
        <v>4858.8</v>
      </c>
      <c r="F34" s="6">
        <f t="shared" si="9"/>
        <v>2681.3</v>
      </c>
      <c r="G34" s="6">
        <f t="shared" si="10"/>
        <v>842.9</v>
      </c>
      <c r="H34" s="6">
        <f t="shared" si="11"/>
        <v>842.9</v>
      </c>
      <c r="I34" s="9">
        <v>4678.8</v>
      </c>
      <c r="J34" s="9">
        <v>2633.3</v>
      </c>
      <c r="K34" s="9">
        <v>842.9</v>
      </c>
      <c r="L34" s="9">
        <v>842.9</v>
      </c>
      <c r="M34" s="9"/>
      <c r="N34" s="9"/>
      <c r="O34" s="9"/>
      <c r="P34" s="9"/>
      <c r="Q34" s="9"/>
      <c r="R34" s="9"/>
      <c r="S34" s="9"/>
      <c r="T34" s="9"/>
      <c r="U34" s="9"/>
      <c r="V34" s="9">
        <v>10</v>
      </c>
      <c r="W34" s="9"/>
      <c r="X34" s="9"/>
      <c r="Y34" s="9"/>
      <c r="Z34" s="9">
        <v>4.8</v>
      </c>
      <c r="AA34" s="9">
        <v>2.4</v>
      </c>
      <c r="AB34" s="9"/>
      <c r="AC34" s="9"/>
      <c r="AD34" s="9">
        <v>7.2</v>
      </c>
      <c r="AE34" s="9">
        <v>3.6</v>
      </c>
      <c r="AF34" s="9"/>
      <c r="AG34" s="9"/>
      <c r="AH34" s="9"/>
      <c r="AI34" s="9"/>
      <c r="AJ34" s="9"/>
      <c r="AK34" s="9"/>
      <c r="AL34" s="9"/>
      <c r="AM34" s="9">
        <v>58</v>
      </c>
      <c r="AN34" s="9">
        <v>0</v>
      </c>
      <c r="AO34" s="9"/>
      <c r="AP34" s="9"/>
      <c r="AQ34" s="9"/>
      <c r="AR34" s="9"/>
      <c r="AS34" s="9"/>
      <c r="AT34" s="9"/>
      <c r="AU34" s="9">
        <v>100</v>
      </c>
      <c r="AV34" s="9">
        <v>42</v>
      </c>
      <c r="AW34" s="9"/>
      <c r="AX34" s="9"/>
      <c r="AY34" s="9"/>
      <c r="AZ34" s="9"/>
      <c r="BA34" s="9"/>
      <c r="BB34" s="9"/>
      <c r="BC34" s="9"/>
      <c r="BD34" s="9"/>
      <c r="BE34" s="12"/>
      <c r="BF34" s="12"/>
      <c r="BG34" s="24"/>
    </row>
    <row r="35" spans="1:60" ht="20.25" customHeight="1">
      <c r="A35" s="20">
        <v>26</v>
      </c>
      <c r="B35" s="5" t="s">
        <v>29</v>
      </c>
      <c r="C35" s="21">
        <f t="shared" si="6"/>
        <v>69903.5</v>
      </c>
      <c r="D35" s="21">
        <f t="shared" si="7"/>
        <v>35093.100000000006</v>
      </c>
      <c r="E35" s="6">
        <f t="shared" si="8"/>
        <v>62222.9</v>
      </c>
      <c r="F35" s="6">
        <f t="shared" si="9"/>
        <v>39577.4</v>
      </c>
      <c r="G35" s="6">
        <f t="shared" si="10"/>
        <v>7680.6</v>
      </c>
      <c r="H35" s="6">
        <f t="shared" si="11"/>
        <v>-4484.2999999999993</v>
      </c>
      <c r="I35" s="9">
        <v>32986</v>
      </c>
      <c r="J35" s="9">
        <v>20380.900000000001</v>
      </c>
      <c r="K35" s="9">
        <v>9022.6</v>
      </c>
      <c r="L35" s="9">
        <v>6871.5</v>
      </c>
      <c r="M35" s="9"/>
      <c r="N35" s="9"/>
      <c r="O35" s="9"/>
      <c r="P35" s="9"/>
      <c r="Q35" s="9"/>
      <c r="R35" s="9"/>
      <c r="S35" s="9"/>
      <c r="T35" s="9"/>
      <c r="U35" s="9"/>
      <c r="V35" s="9">
        <v>1930.4</v>
      </c>
      <c r="W35" s="9">
        <v>1369.1</v>
      </c>
      <c r="X35" s="9">
        <v>-2292</v>
      </c>
      <c r="Y35" s="9">
        <v>-11930.3</v>
      </c>
      <c r="Z35" s="9"/>
      <c r="AA35" s="9"/>
      <c r="AB35" s="9"/>
      <c r="AC35" s="9"/>
      <c r="AD35" s="9">
        <v>1660</v>
      </c>
      <c r="AE35" s="9">
        <v>917.7</v>
      </c>
      <c r="AF35" s="9"/>
      <c r="AG35" s="9"/>
      <c r="AH35" s="9"/>
      <c r="AI35" s="9"/>
      <c r="AJ35" s="9"/>
      <c r="AK35" s="9"/>
      <c r="AL35" s="9"/>
      <c r="AM35" s="9">
        <v>620</v>
      </c>
      <c r="AN35" s="9">
        <v>424.3</v>
      </c>
      <c r="AO35" s="9">
        <v>300</v>
      </c>
      <c r="AP35" s="9">
        <v>250</v>
      </c>
      <c r="AQ35" s="9">
        <v>23126.5</v>
      </c>
      <c r="AR35" s="9">
        <v>14985.4</v>
      </c>
      <c r="AS35" s="9">
        <v>650</v>
      </c>
      <c r="AT35" s="9">
        <v>324.5</v>
      </c>
      <c r="AU35" s="9">
        <v>1900</v>
      </c>
      <c r="AV35" s="9">
        <v>1500</v>
      </c>
      <c r="AW35" s="9"/>
      <c r="AX35" s="9"/>
      <c r="AY35" s="9"/>
      <c r="AZ35" s="9"/>
      <c r="BA35" s="9"/>
      <c r="BB35" s="9"/>
      <c r="BC35" s="9"/>
      <c r="BD35" s="9"/>
      <c r="BE35" s="12"/>
      <c r="BF35" s="12"/>
      <c r="BG35" s="24"/>
    </row>
    <row r="36" spans="1:60" ht="20.25" customHeight="1">
      <c r="A36" s="20">
        <v>27</v>
      </c>
      <c r="B36" s="5" t="s">
        <v>30</v>
      </c>
      <c r="C36" s="21">
        <f t="shared" si="6"/>
        <v>151660.50000000003</v>
      </c>
      <c r="D36" s="21">
        <f t="shared" si="7"/>
        <v>103555.3</v>
      </c>
      <c r="E36" s="6">
        <f t="shared" si="8"/>
        <v>150052.90000000002</v>
      </c>
      <c r="F36" s="6">
        <f t="shared" si="9"/>
        <v>102381.7</v>
      </c>
      <c r="G36" s="6">
        <f t="shared" si="10"/>
        <v>1607.6</v>
      </c>
      <c r="H36" s="6">
        <f t="shared" si="11"/>
        <v>1173.5999999999999</v>
      </c>
      <c r="I36" s="9">
        <v>45251.5</v>
      </c>
      <c r="J36" s="9">
        <v>29751.4</v>
      </c>
      <c r="K36" s="9">
        <v>1000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v>1331</v>
      </c>
      <c r="W36" s="9">
        <v>731</v>
      </c>
      <c r="X36" s="9">
        <v>-3611.9</v>
      </c>
      <c r="Y36" s="9">
        <v>-2326.4</v>
      </c>
      <c r="Z36" s="9">
        <v>17700</v>
      </c>
      <c r="AA36" s="9">
        <v>13265</v>
      </c>
      <c r="AB36" s="9"/>
      <c r="AC36" s="9"/>
      <c r="AD36" s="9">
        <v>1000</v>
      </c>
      <c r="AE36" s="9">
        <v>707</v>
      </c>
      <c r="AF36" s="9">
        <v>3500</v>
      </c>
      <c r="AG36" s="9">
        <v>3500</v>
      </c>
      <c r="AH36" s="9"/>
      <c r="AI36" s="9"/>
      <c r="AJ36" s="9"/>
      <c r="AK36" s="9"/>
      <c r="AL36" s="9"/>
      <c r="AM36" s="9">
        <v>43134.6</v>
      </c>
      <c r="AN36" s="9">
        <v>28139.1</v>
      </c>
      <c r="AO36" s="9"/>
      <c r="AP36" s="9"/>
      <c r="AQ36" s="9">
        <v>35500</v>
      </c>
      <c r="AR36" s="9">
        <v>26208</v>
      </c>
      <c r="AS36" s="9"/>
      <c r="AT36" s="9"/>
      <c r="AU36" s="9">
        <v>5250.2</v>
      </c>
      <c r="AV36" s="9">
        <v>3580.2</v>
      </c>
      <c r="AW36" s="9"/>
      <c r="AX36" s="9"/>
      <c r="AY36" s="9">
        <v>885.6</v>
      </c>
      <c r="AZ36" s="9"/>
      <c r="BA36" s="9">
        <v>719.5</v>
      </c>
      <c r="BB36" s="9"/>
      <c r="BC36" s="9"/>
      <c r="BD36" s="9"/>
      <c r="BE36" s="12"/>
      <c r="BF36" s="12"/>
      <c r="BG36" s="24"/>
      <c r="BH36" s="25"/>
    </row>
    <row r="37" spans="1:60" ht="20.25" customHeight="1">
      <c r="A37" s="20">
        <v>28</v>
      </c>
      <c r="B37" s="5" t="s">
        <v>31</v>
      </c>
      <c r="C37" s="21">
        <f t="shared" si="6"/>
        <v>48375.899999999994</v>
      </c>
      <c r="D37" s="21">
        <f t="shared" si="7"/>
        <v>22987.200000000001</v>
      </c>
      <c r="E37" s="6">
        <f t="shared" si="8"/>
        <v>38295.699999999997</v>
      </c>
      <c r="F37" s="6">
        <f t="shared" si="9"/>
        <v>20157.8</v>
      </c>
      <c r="G37" s="6">
        <f t="shared" si="10"/>
        <v>10080.200000000001</v>
      </c>
      <c r="H37" s="6">
        <f t="shared" si="11"/>
        <v>2829.4</v>
      </c>
      <c r="I37" s="9">
        <v>20650</v>
      </c>
      <c r="J37" s="9">
        <v>13339.3</v>
      </c>
      <c r="K37" s="9">
        <v>10080.200000000001</v>
      </c>
      <c r="L37" s="9">
        <v>3288.9</v>
      </c>
      <c r="M37" s="9"/>
      <c r="N37" s="9"/>
      <c r="O37" s="9"/>
      <c r="P37" s="9"/>
      <c r="Q37" s="9"/>
      <c r="R37" s="9"/>
      <c r="S37" s="9"/>
      <c r="T37" s="9"/>
      <c r="U37" s="9"/>
      <c r="V37" s="9">
        <v>600</v>
      </c>
      <c r="W37" s="9">
        <v>300</v>
      </c>
      <c r="X37" s="9"/>
      <c r="Y37" s="9">
        <v>-459.5</v>
      </c>
      <c r="Z37" s="9"/>
      <c r="AA37" s="9"/>
      <c r="AB37" s="9"/>
      <c r="AC37" s="9"/>
      <c r="AD37" s="9">
        <v>1028.5</v>
      </c>
      <c r="AE37" s="9"/>
      <c r="AF37" s="9"/>
      <c r="AG37" s="9"/>
      <c r="AH37" s="9"/>
      <c r="AI37" s="9"/>
      <c r="AJ37" s="9"/>
      <c r="AK37" s="9"/>
      <c r="AL37" s="9"/>
      <c r="AM37" s="9">
        <v>800</v>
      </c>
      <c r="AN37" s="9">
        <v>347</v>
      </c>
      <c r="AO37" s="9"/>
      <c r="AP37" s="9"/>
      <c r="AQ37" s="9">
        <v>8100</v>
      </c>
      <c r="AR37" s="9">
        <v>5200</v>
      </c>
      <c r="AS37" s="9"/>
      <c r="AT37" s="9"/>
      <c r="AU37" s="9">
        <v>971.5</v>
      </c>
      <c r="AV37" s="9">
        <v>971.5</v>
      </c>
      <c r="AW37" s="9"/>
      <c r="AX37" s="9"/>
      <c r="AY37" s="9">
        <v>6145.7</v>
      </c>
      <c r="AZ37" s="9"/>
      <c r="BA37" s="9"/>
      <c r="BB37" s="9"/>
      <c r="BC37" s="9"/>
      <c r="BD37" s="9"/>
      <c r="BE37" s="12"/>
      <c r="BF37" s="12"/>
      <c r="BG37" s="24"/>
      <c r="BH37" s="25"/>
    </row>
    <row r="38" spans="1:60" ht="20.25" customHeight="1">
      <c r="A38" s="20">
        <v>29</v>
      </c>
      <c r="B38" s="5" t="s">
        <v>32</v>
      </c>
      <c r="C38" s="21">
        <f t="shared" si="6"/>
        <v>8722.7999999999993</v>
      </c>
      <c r="D38" s="21">
        <f t="shared" si="7"/>
        <v>5847.7</v>
      </c>
      <c r="E38" s="6">
        <f t="shared" si="8"/>
        <v>8372.5</v>
      </c>
      <c r="F38" s="6">
        <f t="shared" si="9"/>
        <v>5637.7</v>
      </c>
      <c r="G38" s="6">
        <f t="shared" si="10"/>
        <v>350.3</v>
      </c>
      <c r="H38" s="6">
        <f t="shared" si="11"/>
        <v>210</v>
      </c>
      <c r="I38" s="9">
        <v>5565</v>
      </c>
      <c r="J38" s="9">
        <v>4147.7</v>
      </c>
      <c r="K38" s="9">
        <v>350.3</v>
      </c>
      <c r="L38" s="9">
        <v>210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600</v>
      </c>
      <c r="AE38" s="9">
        <v>200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>
        <v>2140</v>
      </c>
      <c r="AR38" s="9">
        <v>1290</v>
      </c>
      <c r="AS38" s="9"/>
      <c r="AT38" s="9"/>
      <c r="AU38" s="9"/>
      <c r="AV38" s="9"/>
      <c r="AW38" s="9"/>
      <c r="AX38" s="9"/>
      <c r="AY38" s="9">
        <v>67.5</v>
      </c>
      <c r="AZ38" s="9"/>
      <c r="BA38" s="9"/>
      <c r="BB38" s="9"/>
      <c r="BC38" s="9"/>
      <c r="BD38" s="9"/>
      <c r="BE38" s="12"/>
      <c r="BF38" s="12"/>
      <c r="BG38" s="24"/>
      <c r="BH38" s="25"/>
    </row>
    <row r="39" spans="1:60" ht="20.25" customHeight="1">
      <c r="A39" s="20">
        <v>30</v>
      </c>
      <c r="B39" s="5" t="s">
        <v>33</v>
      </c>
      <c r="C39" s="21">
        <f t="shared" si="6"/>
        <v>52334.6</v>
      </c>
      <c r="D39" s="21">
        <f t="shared" si="7"/>
        <v>32755.599999999999</v>
      </c>
      <c r="E39" s="6">
        <f t="shared" si="8"/>
        <v>48856.2</v>
      </c>
      <c r="F39" s="6">
        <f t="shared" si="9"/>
        <v>30239.599999999999</v>
      </c>
      <c r="G39" s="6">
        <f t="shared" si="10"/>
        <v>3790.4</v>
      </c>
      <c r="H39" s="6">
        <f t="shared" si="11"/>
        <v>2828</v>
      </c>
      <c r="I39" s="9">
        <v>22777</v>
      </c>
      <c r="J39" s="9">
        <v>14679.9</v>
      </c>
      <c r="K39" s="9">
        <v>1340.4</v>
      </c>
      <c r="L39" s="9">
        <v>600</v>
      </c>
      <c r="M39" s="9"/>
      <c r="N39" s="9"/>
      <c r="O39" s="9"/>
      <c r="P39" s="9"/>
      <c r="Q39" s="9"/>
      <c r="R39" s="9"/>
      <c r="S39" s="9"/>
      <c r="T39" s="9"/>
      <c r="U39" s="9"/>
      <c r="V39" s="9">
        <v>3672.7</v>
      </c>
      <c r="W39" s="9">
        <v>2922.7</v>
      </c>
      <c r="X39" s="9">
        <v>450</v>
      </c>
      <c r="Y39" s="9">
        <v>228</v>
      </c>
      <c r="Z39" s="9"/>
      <c r="AA39" s="9"/>
      <c r="AB39" s="9"/>
      <c r="AC39" s="9"/>
      <c r="AD39" s="9">
        <v>5628</v>
      </c>
      <c r="AE39" s="9">
        <v>3457.6</v>
      </c>
      <c r="AF39" s="9">
        <v>2000</v>
      </c>
      <c r="AG39" s="9">
        <v>2000</v>
      </c>
      <c r="AH39" s="9"/>
      <c r="AI39" s="9"/>
      <c r="AJ39" s="9"/>
      <c r="AK39" s="9"/>
      <c r="AL39" s="9"/>
      <c r="AM39" s="9">
        <v>500</v>
      </c>
      <c r="AN39" s="9"/>
      <c r="AO39" s="9"/>
      <c r="AP39" s="9"/>
      <c r="AQ39" s="9">
        <v>12310</v>
      </c>
      <c r="AR39" s="9">
        <v>8614.4</v>
      </c>
      <c r="AS39" s="9"/>
      <c r="AT39" s="9"/>
      <c r="AU39" s="9">
        <v>739</v>
      </c>
      <c r="AV39" s="9">
        <v>565</v>
      </c>
      <c r="AW39" s="9"/>
      <c r="AX39" s="9"/>
      <c r="AY39" s="9">
        <v>3229.5</v>
      </c>
      <c r="AZ39" s="9"/>
      <c r="BA39" s="9"/>
      <c r="BB39" s="9"/>
      <c r="BC39" s="9">
        <v>312</v>
      </c>
      <c r="BD39" s="9">
        <v>312</v>
      </c>
      <c r="BE39" s="12"/>
      <c r="BF39" s="12"/>
      <c r="BG39" s="24"/>
      <c r="BH39" s="25"/>
    </row>
    <row r="40" spans="1:60" ht="20.25" customHeight="1">
      <c r="A40" s="20">
        <v>31</v>
      </c>
      <c r="B40" s="5" t="s">
        <v>34</v>
      </c>
      <c r="C40" s="21">
        <f t="shared" si="6"/>
        <v>28398.3</v>
      </c>
      <c r="D40" s="21">
        <f t="shared" si="7"/>
        <v>16239.3</v>
      </c>
      <c r="E40" s="6">
        <f t="shared" si="8"/>
        <v>23961.599999999999</v>
      </c>
      <c r="F40" s="6">
        <f t="shared" si="9"/>
        <v>14146</v>
      </c>
      <c r="G40" s="6">
        <f t="shared" si="10"/>
        <v>4436.7</v>
      </c>
      <c r="H40" s="6">
        <f t="shared" si="11"/>
        <v>2093.3000000000002</v>
      </c>
      <c r="I40" s="9">
        <v>12610</v>
      </c>
      <c r="J40" s="9">
        <v>8023.3</v>
      </c>
      <c r="K40" s="9">
        <v>465</v>
      </c>
      <c r="L40" s="9">
        <v>465</v>
      </c>
      <c r="M40" s="9"/>
      <c r="N40" s="9"/>
      <c r="O40" s="9"/>
      <c r="P40" s="9"/>
      <c r="Q40" s="9"/>
      <c r="R40" s="9"/>
      <c r="S40" s="9"/>
      <c r="T40" s="9"/>
      <c r="U40" s="9"/>
      <c r="V40" s="9">
        <v>2443.6</v>
      </c>
      <c r="W40" s="9">
        <v>344.7</v>
      </c>
      <c r="X40" s="9">
        <v>663</v>
      </c>
      <c r="Y40" s="9">
        <v>564.29999999999995</v>
      </c>
      <c r="Z40" s="9"/>
      <c r="AA40" s="9"/>
      <c r="AB40" s="9"/>
      <c r="AC40" s="9"/>
      <c r="AD40" s="9"/>
      <c r="AE40" s="9"/>
      <c r="AF40" s="9">
        <v>2390.6999999999998</v>
      </c>
      <c r="AG40" s="9">
        <v>774</v>
      </c>
      <c r="AH40" s="9"/>
      <c r="AI40" s="9"/>
      <c r="AJ40" s="9"/>
      <c r="AK40" s="9">
        <v>317</v>
      </c>
      <c r="AL40" s="9">
        <v>290</v>
      </c>
      <c r="AM40" s="9">
        <v>1980</v>
      </c>
      <c r="AN40" s="9">
        <v>1410</v>
      </c>
      <c r="AO40" s="9"/>
      <c r="AP40" s="9"/>
      <c r="AQ40" s="9">
        <v>3710</v>
      </c>
      <c r="AR40" s="9">
        <v>2700</v>
      </c>
      <c r="AS40" s="9"/>
      <c r="AT40" s="9"/>
      <c r="AU40" s="9">
        <v>1918</v>
      </c>
      <c r="AV40" s="9">
        <v>1668</v>
      </c>
      <c r="AW40" s="9"/>
      <c r="AX40" s="9"/>
      <c r="AY40" s="9">
        <v>1300</v>
      </c>
      <c r="AZ40" s="9"/>
      <c r="BA40" s="9">
        <v>601</v>
      </c>
      <c r="BB40" s="9"/>
      <c r="BC40" s="9"/>
      <c r="BD40" s="9"/>
      <c r="BE40" s="12"/>
      <c r="BF40" s="12"/>
      <c r="BG40" s="24"/>
      <c r="BH40" s="25"/>
    </row>
    <row r="41" spans="1:60" ht="20.25" customHeight="1">
      <c r="A41" s="20">
        <v>32</v>
      </c>
      <c r="B41" s="5" t="s">
        <v>35</v>
      </c>
      <c r="C41" s="21">
        <f t="shared" si="6"/>
        <v>5641.0999999999995</v>
      </c>
      <c r="D41" s="21">
        <f t="shared" si="7"/>
        <v>3171.9</v>
      </c>
      <c r="E41" s="6">
        <f t="shared" si="8"/>
        <v>5527.4</v>
      </c>
      <c r="F41" s="6">
        <f t="shared" si="9"/>
        <v>3171.9</v>
      </c>
      <c r="G41" s="6">
        <f t="shared" si="10"/>
        <v>113.7</v>
      </c>
      <c r="H41" s="6">
        <f t="shared" si="11"/>
        <v>0</v>
      </c>
      <c r="I41" s="9">
        <v>4567.3999999999996</v>
      </c>
      <c r="J41" s="9">
        <v>2841.9</v>
      </c>
      <c r="K41" s="9">
        <v>113.7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>
        <v>624</v>
      </c>
      <c r="W41" s="9">
        <v>300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>
        <v>30</v>
      </c>
      <c r="AN41" s="9"/>
      <c r="AO41" s="9"/>
      <c r="AP41" s="9"/>
      <c r="AQ41" s="9"/>
      <c r="AR41" s="9"/>
      <c r="AS41" s="9"/>
      <c r="AT41" s="9"/>
      <c r="AU41" s="9">
        <v>30</v>
      </c>
      <c r="AV41" s="9">
        <v>30</v>
      </c>
      <c r="AW41" s="9"/>
      <c r="AX41" s="9"/>
      <c r="AY41" s="9">
        <v>276</v>
      </c>
      <c r="AZ41" s="9"/>
      <c r="BA41" s="9"/>
      <c r="BB41" s="9"/>
      <c r="BC41" s="9"/>
      <c r="BD41" s="9"/>
      <c r="BE41" s="12"/>
      <c r="BF41" s="12"/>
      <c r="BG41" s="24"/>
      <c r="BH41" s="25"/>
    </row>
    <row r="42" spans="1:60" ht="20.25" customHeight="1">
      <c r="A42" s="20">
        <v>33</v>
      </c>
      <c r="B42" s="5" t="s">
        <v>36</v>
      </c>
      <c r="C42" s="21">
        <f t="shared" si="6"/>
        <v>28046.400000000001</v>
      </c>
      <c r="D42" s="21">
        <f t="shared" si="7"/>
        <v>18778.400000000001</v>
      </c>
      <c r="E42" s="6">
        <f t="shared" si="8"/>
        <v>27700</v>
      </c>
      <c r="F42" s="6">
        <f t="shared" si="9"/>
        <v>18432</v>
      </c>
      <c r="G42" s="6">
        <f t="shared" si="10"/>
        <v>1316.5</v>
      </c>
      <c r="H42" s="6">
        <f t="shared" si="11"/>
        <v>1316.5</v>
      </c>
      <c r="I42" s="9">
        <v>15600</v>
      </c>
      <c r="J42" s="9">
        <v>10271.5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>
        <v>2660</v>
      </c>
      <c r="W42" s="9">
        <v>1696</v>
      </c>
      <c r="X42" s="9"/>
      <c r="Y42" s="9"/>
      <c r="Z42" s="9"/>
      <c r="AA42" s="9"/>
      <c r="AB42" s="9"/>
      <c r="AC42" s="9"/>
      <c r="AD42" s="9"/>
      <c r="AE42" s="9"/>
      <c r="AF42" s="9">
        <v>1276.4000000000001</v>
      </c>
      <c r="AG42" s="9">
        <v>1276.4000000000001</v>
      </c>
      <c r="AH42" s="9"/>
      <c r="AI42" s="9"/>
      <c r="AJ42" s="9"/>
      <c r="AK42" s="9"/>
      <c r="AL42" s="9"/>
      <c r="AM42" s="9">
        <v>800</v>
      </c>
      <c r="AN42" s="9">
        <v>600</v>
      </c>
      <c r="AO42" s="9"/>
      <c r="AP42" s="9"/>
      <c r="AQ42" s="9">
        <v>6878</v>
      </c>
      <c r="AR42" s="9">
        <v>4389.3999999999996</v>
      </c>
      <c r="AS42" s="9">
        <v>40.1</v>
      </c>
      <c r="AT42" s="9">
        <v>40.1</v>
      </c>
      <c r="AU42" s="9">
        <v>700</v>
      </c>
      <c r="AV42" s="9">
        <v>505</v>
      </c>
      <c r="AW42" s="9"/>
      <c r="AX42" s="9"/>
      <c r="AY42" s="9">
        <v>1062</v>
      </c>
      <c r="AZ42" s="9">
        <v>970.1</v>
      </c>
      <c r="BA42" s="9"/>
      <c r="BB42" s="9"/>
      <c r="BC42" s="9">
        <v>970.1</v>
      </c>
      <c r="BD42" s="9">
        <v>970.1</v>
      </c>
      <c r="BE42" s="12"/>
      <c r="BF42" s="12"/>
      <c r="BG42" s="24"/>
      <c r="BH42" s="25"/>
    </row>
    <row r="43" spans="1:60" ht="20.25" customHeight="1">
      <c r="A43" s="20">
        <v>34</v>
      </c>
      <c r="B43" s="5" t="s">
        <v>37</v>
      </c>
      <c r="C43" s="21">
        <f t="shared" si="6"/>
        <v>21896.799999999996</v>
      </c>
      <c r="D43" s="21">
        <f t="shared" si="7"/>
        <v>8810.4</v>
      </c>
      <c r="E43" s="6">
        <f t="shared" si="8"/>
        <v>19198.699999999997</v>
      </c>
      <c r="F43" s="6">
        <f t="shared" si="9"/>
        <v>8817.6999999999989</v>
      </c>
      <c r="G43" s="6">
        <f t="shared" si="10"/>
        <v>2698.1</v>
      </c>
      <c r="H43" s="6">
        <f t="shared" si="11"/>
        <v>-7.3</v>
      </c>
      <c r="I43" s="9">
        <v>10057.6</v>
      </c>
      <c r="J43" s="9">
        <v>5186.8999999999996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980</v>
      </c>
      <c r="W43" s="9">
        <v>330</v>
      </c>
      <c r="X43" s="9"/>
      <c r="Y43" s="9">
        <v>-7.3</v>
      </c>
      <c r="Z43" s="9">
        <v>150</v>
      </c>
      <c r="AA43" s="9"/>
      <c r="AB43" s="9"/>
      <c r="AC43" s="9"/>
      <c r="AD43" s="9">
        <v>550</v>
      </c>
      <c r="AE43" s="9"/>
      <c r="AF43" s="9"/>
      <c r="AG43" s="9"/>
      <c r="AH43" s="9"/>
      <c r="AI43" s="9"/>
      <c r="AJ43" s="9"/>
      <c r="AK43" s="9"/>
      <c r="AL43" s="9"/>
      <c r="AM43" s="9">
        <v>880</v>
      </c>
      <c r="AN43" s="9">
        <v>282</v>
      </c>
      <c r="AO43" s="9"/>
      <c r="AP43" s="9"/>
      <c r="AQ43" s="9">
        <v>4500</v>
      </c>
      <c r="AR43" s="9">
        <v>2250</v>
      </c>
      <c r="AS43" s="9"/>
      <c r="AT43" s="9"/>
      <c r="AU43" s="9">
        <v>1533.5</v>
      </c>
      <c r="AV43" s="9">
        <v>768.8</v>
      </c>
      <c r="AW43" s="9"/>
      <c r="AX43" s="9"/>
      <c r="AY43" s="9">
        <v>547.6</v>
      </c>
      <c r="AZ43" s="9"/>
      <c r="BA43" s="9">
        <v>2698.1</v>
      </c>
      <c r="BB43" s="9"/>
      <c r="BC43" s="9"/>
      <c r="BD43" s="9"/>
      <c r="BE43" s="12"/>
      <c r="BF43" s="12"/>
      <c r="BG43" s="24"/>
      <c r="BH43" s="25"/>
    </row>
    <row r="44" spans="1:60" ht="20.25" customHeight="1">
      <c r="A44" s="20">
        <v>35</v>
      </c>
      <c r="B44" s="5" t="s">
        <v>38</v>
      </c>
      <c r="C44" s="21">
        <f t="shared" si="6"/>
        <v>32737.399999999998</v>
      </c>
      <c r="D44" s="21">
        <f t="shared" si="7"/>
        <v>16864.400000000001</v>
      </c>
      <c r="E44" s="6">
        <f t="shared" si="8"/>
        <v>28889.8</v>
      </c>
      <c r="F44" s="6">
        <f t="shared" si="9"/>
        <v>16439.400000000001</v>
      </c>
      <c r="G44" s="6">
        <f t="shared" si="10"/>
        <v>3847.6</v>
      </c>
      <c r="H44" s="6">
        <f t="shared" si="11"/>
        <v>425</v>
      </c>
      <c r="I44" s="9">
        <v>12300</v>
      </c>
      <c r="J44" s="9">
        <v>7608.4</v>
      </c>
      <c r="K44" s="9">
        <v>800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>
        <v>3344</v>
      </c>
      <c r="W44" s="9">
        <v>1500</v>
      </c>
      <c r="X44" s="9">
        <v>2547.6</v>
      </c>
      <c r="Y44" s="9">
        <v>400</v>
      </c>
      <c r="Z44" s="9">
        <v>200</v>
      </c>
      <c r="AA44" s="9"/>
      <c r="AB44" s="9"/>
      <c r="AC44" s="9"/>
      <c r="AD44" s="9">
        <v>890.5</v>
      </c>
      <c r="AE44" s="9">
        <v>820.5</v>
      </c>
      <c r="AF44" s="9"/>
      <c r="AG44" s="9"/>
      <c r="AH44" s="9"/>
      <c r="AI44" s="9"/>
      <c r="AJ44" s="9"/>
      <c r="AK44" s="9"/>
      <c r="AL44" s="9"/>
      <c r="AM44" s="9">
        <v>3579</v>
      </c>
      <c r="AN44" s="9">
        <v>2158.9</v>
      </c>
      <c r="AO44" s="9">
        <v>500</v>
      </c>
      <c r="AP44" s="9">
        <v>25</v>
      </c>
      <c r="AQ44" s="9">
        <v>6674.5</v>
      </c>
      <c r="AR44" s="9">
        <v>4255.6000000000004</v>
      </c>
      <c r="AS44" s="9"/>
      <c r="AT44" s="9"/>
      <c r="AU44" s="9">
        <v>96</v>
      </c>
      <c r="AV44" s="9">
        <v>96</v>
      </c>
      <c r="AW44" s="9"/>
      <c r="AX44" s="9"/>
      <c r="AY44" s="9">
        <v>1805.8</v>
      </c>
      <c r="AZ44" s="9"/>
      <c r="BA44" s="9"/>
      <c r="BB44" s="9"/>
      <c r="BC44" s="9"/>
      <c r="BD44" s="9"/>
      <c r="BE44" s="12"/>
      <c r="BF44" s="12"/>
      <c r="BG44" s="24"/>
      <c r="BH44" s="25"/>
    </row>
    <row r="45" spans="1:60" ht="20.25" customHeight="1">
      <c r="A45" s="20">
        <v>36</v>
      </c>
      <c r="B45" s="5" t="s">
        <v>39</v>
      </c>
      <c r="C45" s="21">
        <f>E45+G45-BC45</f>
        <v>17660.599999999999</v>
      </c>
      <c r="D45" s="21">
        <f>F45+H45-BD45</f>
        <v>9198.2000000000007</v>
      </c>
      <c r="E45" s="6">
        <f>I45+N45+R45+V45+Z45+AD45+AI45+AM45+AQ45+AU45+AY45</f>
        <v>15843.6</v>
      </c>
      <c r="F45" s="6">
        <f>J45+O45+S45+W45+AA45+AE45+AJ45+AN45+AR45+AV45+AZ45</f>
        <v>9198.2000000000007</v>
      </c>
      <c r="G45" s="6">
        <f>K45+P45+T45+X45+AB45+AF45+AK45+AO45+AS45+AW45+BA45</f>
        <v>1817</v>
      </c>
      <c r="H45" s="6">
        <f>L45+Q45+U45+Y45+AC45+AG45+AL45+AP45+AT45+AX45+BB45</f>
        <v>0</v>
      </c>
      <c r="I45" s="9">
        <v>10588</v>
      </c>
      <c r="J45" s="9">
        <v>6473.2</v>
      </c>
      <c r="K45" s="9">
        <v>817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>
        <v>1630</v>
      </c>
      <c r="W45" s="9">
        <v>410</v>
      </c>
      <c r="X45" s="9"/>
      <c r="Y45" s="9"/>
      <c r="Z45" s="9"/>
      <c r="AA45" s="9"/>
      <c r="AB45" s="9"/>
      <c r="AC45" s="9"/>
      <c r="AD45" s="9">
        <v>150</v>
      </c>
      <c r="AE45" s="9">
        <v>150</v>
      </c>
      <c r="AF45" s="9">
        <v>1000</v>
      </c>
      <c r="AG45" s="9"/>
      <c r="AH45" s="9"/>
      <c r="AI45" s="9"/>
      <c r="AJ45" s="9"/>
      <c r="AK45" s="9"/>
      <c r="AL45" s="9"/>
      <c r="AM45" s="9">
        <v>525.6</v>
      </c>
      <c r="AN45" s="9">
        <v>65</v>
      </c>
      <c r="AO45" s="9"/>
      <c r="AP45" s="9"/>
      <c r="AQ45" s="9">
        <v>2700</v>
      </c>
      <c r="AR45" s="9">
        <v>2100</v>
      </c>
      <c r="AS45" s="9"/>
      <c r="AT45" s="9"/>
      <c r="AU45" s="9"/>
      <c r="AV45" s="9"/>
      <c r="AW45" s="9"/>
      <c r="AX45" s="9"/>
      <c r="AY45" s="9">
        <v>250</v>
      </c>
      <c r="AZ45" s="9"/>
      <c r="BA45" s="9"/>
      <c r="BB45" s="9"/>
      <c r="BC45" s="9"/>
      <c r="BD45" s="9"/>
      <c r="BE45" s="12"/>
      <c r="BF45" s="12"/>
      <c r="BG45" s="24"/>
      <c r="BH45" s="25"/>
    </row>
    <row r="46" spans="1:60" ht="20.25" customHeight="1">
      <c r="A46" s="20">
        <v>37</v>
      </c>
      <c r="B46" s="5" t="s">
        <v>40</v>
      </c>
      <c r="C46" s="21">
        <f t="shared" si="6"/>
        <v>18975.800000000003</v>
      </c>
      <c r="D46" s="21">
        <f t="shared" si="7"/>
        <v>12759.8</v>
      </c>
      <c r="E46" s="6">
        <f t="shared" si="8"/>
        <v>18975.800000000003</v>
      </c>
      <c r="F46" s="6">
        <f t="shared" si="9"/>
        <v>12759.8</v>
      </c>
      <c r="G46" s="6">
        <f t="shared" si="10"/>
        <v>0</v>
      </c>
      <c r="H46" s="6">
        <f t="shared" si="11"/>
        <v>0</v>
      </c>
      <c r="I46" s="9">
        <v>12877.6</v>
      </c>
      <c r="J46" s="9">
        <v>8532.5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>
        <v>630</v>
      </c>
      <c r="W46" s="9">
        <v>330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>
        <v>1398.2</v>
      </c>
      <c r="AN46" s="9">
        <v>1200</v>
      </c>
      <c r="AO46" s="9"/>
      <c r="AP46" s="9"/>
      <c r="AQ46" s="9">
        <v>3600</v>
      </c>
      <c r="AR46" s="9">
        <v>2277.3000000000002</v>
      </c>
      <c r="AS46" s="9"/>
      <c r="AT46" s="9"/>
      <c r="AU46" s="9">
        <v>470</v>
      </c>
      <c r="AV46" s="9">
        <v>420</v>
      </c>
      <c r="AW46" s="9"/>
      <c r="AX46" s="9"/>
      <c r="AY46" s="9"/>
      <c r="AZ46" s="9"/>
      <c r="BA46" s="9"/>
      <c r="BB46" s="9"/>
      <c r="BC46" s="9"/>
      <c r="BD46" s="9"/>
      <c r="BE46" s="12"/>
      <c r="BF46" s="12"/>
      <c r="BG46" s="24"/>
      <c r="BH46" s="25"/>
    </row>
    <row r="47" spans="1:60" ht="20.25" customHeight="1">
      <c r="A47" s="20">
        <v>38</v>
      </c>
      <c r="B47" s="5" t="s">
        <v>41</v>
      </c>
      <c r="C47" s="21">
        <f t="shared" si="6"/>
        <v>14962.400000000001</v>
      </c>
      <c r="D47" s="21">
        <f t="shared" si="7"/>
        <v>6364.2</v>
      </c>
      <c r="E47" s="6">
        <f t="shared" si="8"/>
        <v>11929.7</v>
      </c>
      <c r="F47" s="6">
        <f t="shared" si="9"/>
        <v>5897.3</v>
      </c>
      <c r="G47" s="6">
        <f t="shared" si="10"/>
        <v>3032.7</v>
      </c>
      <c r="H47" s="6">
        <f t="shared" si="11"/>
        <v>466.9</v>
      </c>
      <c r="I47" s="9">
        <v>8269</v>
      </c>
      <c r="J47" s="9">
        <v>4462.8</v>
      </c>
      <c r="K47" s="9">
        <v>605</v>
      </c>
      <c r="L47" s="9">
        <v>500</v>
      </c>
      <c r="M47" s="9"/>
      <c r="N47" s="9"/>
      <c r="O47" s="9"/>
      <c r="P47" s="9"/>
      <c r="Q47" s="9"/>
      <c r="R47" s="9"/>
      <c r="S47" s="9"/>
      <c r="T47" s="9"/>
      <c r="U47" s="9"/>
      <c r="V47" s="9">
        <v>1262.5</v>
      </c>
      <c r="W47" s="9">
        <v>350</v>
      </c>
      <c r="X47" s="9"/>
      <c r="Y47" s="9">
        <v>-33.1</v>
      </c>
      <c r="Z47" s="9"/>
      <c r="AA47" s="9"/>
      <c r="AB47" s="9"/>
      <c r="AC47" s="9"/>
      <c r="AD47" s="9"/>
      <c r="AE47" s="9"/>
      <c r="AF47" s="9">
        <v>400</v>
      </c>
      <c r="AG47" s="9"/>
      <c r="AH47" s="9"/>
      <c r="AI47" s="9"/>
      <c r="AJ47" s="9"/>
      <c r="AK47" s="9"/>
      <c r="AL47" s="9"/>
      <c r="AM47" s="9">
        <v>150</v>
      </c>
      <c r="AN47" s="9">
        <v>49.5</v>
      </c>
      <c r="AO47" s="9"/>
      <c r="AP47" s="9"/>
      <c r="AQ47" s="9">
        <v>2048.1999999999998</v>
      </c>
      <c r="AR47" s="9">
        <v>985</v>
      </c>
      <c r="AS47" s="9"/>
      <c r="AT47" s="9"/>
      <c r="AU47" s="9">
        <v>200</v>
      </c>
      <c r="AV47" s="9">
        <v>50</v>
      </c>
      <c r="AW47" s="9"/>
      <c r="AX47" s="9"/>
      <c r="AY47" s="9"/>
      <c r="AZ47" s="9"/>
      <c r="BA47" s="9">
        <v>2027.7</v>
      </c>
      <c r="BB47" s="9"/>
      <c r="BC47" s="9"/>
      <c r="BD47" s="9"/>
      <c r="BE47" s="12"/>
      <c r="BF47" s="12"/>
      <c r="BG47" s="24"/>
      <c r="BH47" s="25"/>
    </row>
    <row r="48" spans="1:60" ht="20.25" customHeight="1">
      <c r="A48" s="20">
        <v>39</v>
      </c>
      <c r="B48" s="5" t="s">
        <v>42</v>
      </c>
      <c r="C48" s="21">
        <f t="shared" si="6"/>
        <v>17700</v>
      </c>
      <c r="D48" s="21">
        <f t="shared" si="7"/>
        <v>11118.8</v>
      </c>
      <c r="E48" s="6">
        <f t="shared" si="8"/>
        <v>17073.099999999999</v>
      </c>
      <c r="F48" s="6">
        <f t="shared" si="9"/>
        <v>10583.5</v>
      </c>
      <c r="G48" s="6">
        <f t="shared" si="10"/>
        <v>626.9</v>
      </c>
      <c r="H48" s="6">
        <f t="shared" si="11"/>
        <v>535.29999999999995</v>
      </c>
      <c r="I48" s="9">
        <v>11856.1</v>
      </c>
      <c r="J48" s="9">
        <v>7717.5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1580</v>
      </c>
      <c r="W48" s="9">
        <v>980</v>
      </c>
      <c r="X48" s="9"/>
      <c r="Y48" s="9">
        <v>-64.7</v>
      </c>
      <c r="Z48" s="9"/>
      <c r="AA48" s="9"/>
      <c r="AB48" s="9"/>
      <c r="AC48" s="9"/>
      <c r="AD48" s="9"/>
      <c r="AE48" s="9"/>
      <c r="AF48" s="9">
        <v>600</v>
      </c>
      <c r="AG48" s="9">
        <v>600</v>
      </c>
      <c r="AH48" s="9"/>
      <c r="AI48" s="9"/>
      <c r="AJ48" s="9"/>
      <c r="AK48" s="9"/>
      <c r="AL48" s="9"/>
      <c r="AM48" s="9">
        <v>237</v>
      </c>
      <c r="AN48" s="9">
        <v>50</v>
      </c>
      <c r="AO48" s="9"/>
      <c r="AP48" s="9"/>
      <c r="AQ48" s="9">
        <v>2900</v>
      </c>
      <c r="AR48" s="9">
        <v>1836</v>
      </c>
      <c r="AS48" s="9"/>
      <c r="AT48" s="9"/>
      <c r="AU48" s="9"/>
      <c r="AV48" s="9"/>
      <c r="AW48" s="9"/>
      <c r="AX48" s="9"/>
      <c r="AY48" s="9">
        <v>500</v>
      </c>
      <c r="AZ48" s="9"/>
      <c r="BA48" s="9">
        <v>26.9</v>
      </c>
      <c r="BB48" s="9"/>
      <c r="BC48" s="9"/>
      <c r="BD48" s="9"/>
      <c r="BE48" s="12"/>
      <c r="BF48" s="12"/>
      <c r="BG48" s="24"/>
      <c r="BH48" s="25"/>
    </row>
    <row r="49" spans="1:60" ht="20.25" customHeight="1">
      <c r="A49" s="20">
        <v>40</v>
      </c>
      <c r="B49" s="5" t="s">
        <v>43</v>
      </c>
      <c r="C49" s="21">
        <f t="shared" si="6"/>
        <v>29393.5</v>
      </c>
      <c r="D49" s="21">
        <f t="shared" si="7"/>
        <v>14940.9</v>
      </c>
      <c r="E49" s="6">
        <f t="shared" si="8"/>
        <v>25246.100000000002</v>
      </c>
      <c r="F49" s="6">
        <f t="shared" si="9"/>
        <v>14940.9</v>
      </c>
      <c r="G49" s="6">
        <f t="shared" si="10"/>
        <v>4147.3999999999996</v>
      </c>
      <c r="H49" s="6">
        <f t="shared" si="11"/>
        <v>0</v>
      </c>
      <c r="I49" s="9">
        <v>17038.900000000001</v>
      </c>
      <c r="J49" s="9">
        <v>11213.9</v>
      </c>
      <c r="K49" s="9">
        <v>4147.3999999999996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>
        <v>1479.7</v>
      </c>
      <c r="W49" s="9">
        <v>330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>
        <v>800</v>
      </c>
      <c r="AN49" s="9">
        <v>180</v>
      </c>
      <c r="AO49" s="9"/>
      <c r="AP49" s="9"/>
      <c r="AQ49" s="9">
        <v>4000</v>
      </c>
      <c r="AR49" s="9">
        <v>2500</v>
      </c>
      <c r="AS49" s="9"/>
      <c r="AT49" s="9"/>
      <c r="AU49" s="9">
        <v>1762</v>
      </c>
      <c r="AV49" s="9">
        <v>717</v>
      </c>
      <c r="AW49" s="9"/>
      <c r="AX49" s="9"/>
      <c r="AY49" s="9">
        <v>165.5</v>
      </c>
      <c r="AZ49" s="9"/>
      <c r="BA49" s="9"/>
      <c r="BB49" s="9"/>
      <c r="BC49" s="9"/>
      <c r="BD49" s="9"/>
      <c r="BE49" s="12"/>
      <c r="BF49" s="12"/>
      <c r="BG49" s="24"/>
      <c r="BH49" s="25"/>
    </row>
    <row r="50" spans="1:60" ht="20.25" customHeight="1">
      <c r="A50" s="20">
        <v>41</v>
      </c>
      <c r="B50" s="5" t="s">
        <v>44</v>
      </c>
      <c r="C50" s="21">
        <f t="shared" si="6"/>
        <v>13929</v>
      </c>
      <c r="D50" s="21">
        <f t="shared" si="7"/>
        <v>6861.6</v>
      </c>
      <c r="E50" s="6">
        <f t="shared" si="8"/>
        <v>11694.5</v>
      </c>
      <c r="F50" s="6">
        <f t="shared" si="9"/>
        <v>6491.3</v>
      </c>
      <c r="G50" s="6">
        <f t="shared" si="10"/>
        <v>2234.5</v>
      </c>
      <c r="H50" s="6">
        <f t="shared" si="11"/>
        <v>370.3</v>
      </c>
      <c r="I50" s="9">
        <v>6314.2</v>
      </c>
      <c r="J50" s="9">
        <v>4336.3</v>
      </c>
      <c r="K50" s="9">
        <v>83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>
        <v>1625</v>
      </c>
      <c r="W50" s="9">
        <v>325</v>
      </c>
      <c r="X50" s="9"/>
      <c r="Y50" s="9"/>
      <c r="Z50" s="9"/>
      <c r="AA50" s="9"/>
      <c r="AB50" s="9"/>
      <c r="AC50" s="9"/>
      <c r="AD50" s="9">
        <v>100</v>
      </c>
      <c r="AE50" s="9">
        <v>50</v>
      </c>
      <c r="AF50" s="9">
        <v>2151.5</v>
      </c>
      <c r="AG50" s="9">
        <v>370.3</v>
      </c>
      <c r="AH50" s="9"/>
      <c r="AI50" s="9"/>
      <c r="AJ50" s="9"/>
      <c r="AK50" s="9"/>
      <c r="AL50" s="9"/>
      <c r="AM50" s="9">
        <v>600</v>
      </c>
      <c r="AN50" s="9">
        <v>390</v>
      </c>
      <c r="AO50" s="9"/>
      <c r="AP50" s="9"/>
      <c r="AQ50" s="9">
        <v>1857</v>
      </c>
      <c r="AR50" s="9">
        <v>900</v>
      </c>
      <c r="AS50" s="9"/>
      <c r="AT50" s="9"/>
      <c r="AU50" s="9">
        <v>500</v>
      </c>
      <c r="AV50" s="9">
        <v>490</v>
      </c>
      <c r="AW50" s="9"/>
      <c r="AX50" s="9"/>
      <c r="AY50" s="9">
        <v>698.3</v>
      </c>
      <c r="AZ50" s="9"/>
      <c r="BA50" s="9"/>
      <c r="BB50" s="9"/>
      <c r="BC50" s="9"/>
      <c r="BD50" s="9"/>
      <c r="BE50" s="12"/>
      <c r="BF50" s="12"/>
      <c r="BG50" s="24"/>
      <c r="BH50" s="25"/>
    </row>
    <row r="51" spans="1:60" ht="20.25" customHeight="1">
      <c r="A51" s="20">
        <v>42</v>
      </c>
      <c r="B51" s="5" t="s">
        <v>45</v>
      </c>
      <c r="C51" s="21">
        <f t="shared" si="6"/>
        <v>15084.9</v>
      </c>
      <c r="D51" s="21">
        <f t="shared" si="7"/>
        <v>8405</v>
      </c>
      <c r="E51" s="6">
        <f t="shared" si="8"/>
        <v>14901.1</v>
      </c>
      <c r="F51" s="6">
        <f t="shared" si="9"/>
        <v>8405</v>
      </c>
      <c r="G51" s="6">
        <f t="shared" si="10"/>
        <v>183.79999999999995</v>
      </c>
      <c r="H51" s="6">
        <f t="shared" si="11"/>
        <v>0</v>
      </c>
      <c r="I51" s="9">
        <v>9519</v>
      </c>
      <c r="J51" s="9">
        <v>5344.5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>
        <v>600</v>
      </c>
      <c r="W51" s="9">
        <v>300</v>
      </c>
      <c r="X51" s="9">
        <v>-500</v>
      </c>
      <c r="Y51" s="9"/>
      <c r="Z51" s="9">
        <v>200</v>
      </c>
      <c r="AA51" s="9"/>
      <c r="AB51" s="9"/>
      <c r="AC51" s="9"/>
      <c r="AD51" s="9">
        <v>328.1</v>
      </c>
      <c r="AE51" s="9">
        <v>328.1</v>
      </c>
      <c r="AF51" s="9">
        <v>683.8</v>
      </c>
      <c r="AG51" s="9"/>
      <c r="AH51" s="9"/>
      <c r="AI51" s="9"/>
      <c r="AJ51" s="9"/>
      <c r="AK51" s="9"/>
      <c r="AL51" s="9"/>
      <c r="AM51" s="9">
        <v>600</v>
      </c>
      <c r="AN51" s="9">
        <v>150</v>
      </c>
      <c r="AO51" s="9"/>
      <c r="AP51" s="9"/>
      <c r="AQ51" s="9">
        <v>2973.6</v>
      </c>
      <c r="AR51" s="9">
        <v>1792</v>
      </c>
      <c r="AS51" s="9"/>
      <c r="AT51" s="9"/>
      <c r="AU51" s="9">
        <v>680.4</v>
      </c>
      <c r="AV51" s="9">
        <v>490.4</v>
      </c>
      <c r="AW51" s="9"/>
      <c r="AX51" s="9"/>
      <c r="AY51" s="9"/>
      <c r="AZ51" s="9"/>
      <c r="BA51" s="9"/>
      <c r="BB51" s="9"/>
      <c r="BC51" s="9"/>
      <c r="BD51" s="9"/>
      <c r="BE51" s="12"/>
      <c r="BF51" s="12"/>
      <c r="BG51" s="180"/>
      <c r="BH51" s="25"/>
    </row>
    <row r="52" spans="1:60" ht="20.25" customHeight="1">
      <c r="A52" s="20">
        <v>43</v>
      </c>
      <c r="B52" s="5" t="s">
        <v>46</v>
      </c>
      <c r="C52" s="21">
        <f t="shared" si="6"/>
        <v>26414.800000000003</v>
      </c>
      <c r="D52" s="21">
        <f t="shared" si="7"/>
        <v>13701.9</v>
      </c>
      <c r="E52" s="6">
        <f t="shared" si="8"/>
        <v>26033.800000000003</v>
      </c>
      <c r="F52" s="6">
        <f t="shared" si="9"/>
        <v>13641.9</v>
      </c>
      <c r="G52" s="6">
        <f t="shared" si="10"/>
        <v>661</v>
      </c>
      <c r="H52" s="6">
        <f t="shared" si="11"/>
        <v>60</v>
      </c>
      <c r="I52" s="9">
        <v>11511</v>
      </c>
      <c r="J52" s="9">
        <v>6029.9</v>
      </c>
      <c r="K52" s="9">
        <v>601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v>2630</v>
      </c>
      <c r="W52" s="9">
        <v>1590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>
        <v>4509.8</v>
      </c>
      <c r="AN52" s="9">
        <v>2539.9</v>
      </c>
      <c r="AO52" s="9"/>
      <c r="AP52" s="9"/>
      <c r="AQ52" s="9">
        <v>5683.1</v>
      </c>
      <c r="AR52" s="9">
        <v>3482.1</v>
      </c>
      <c r="AS52" s="9">
        <v>60</v>
      </c>
      <c r="AT52" s="9">
        <v>60</v>
      </c>
      <c r="AU52" s="9"/>
      <c r="AV52" s="9"/>
      <c r="AW52" s="9"/>
      <c r="AX52" s="9"/>
      <c r="AY52" s="9">
        <v>1699.9</v>
      </c>
      <c r="AZ52" s="9"/>
      <c r="BA52" s="9"/>
      <c r="BB52" s="9"/>
      <c r="BC52" s="9">
        <v>280</v>
      </c>
      <c r="BD52" s="9"/>
      <c r="BE52" s="12"/>
      <c r="BF52" s="12"/>
      <c r="BG52" s="24"/>
      <c r="BH52" s="25"/>
    </row>
    <row r="53" spans="1:60" ht="20.25" customHeight="1">
      <c r="A53" s="20">
        <v>44</v>
      </c>
      <c r="B53" s="5" t="s">
        <v>47</v>
      </c>
      <c r="C53" s="21">
        <f t="shared" si="6"/>
        <v>112995.5</v>
      </c>
      <c r="D53" s="21">
        <f t="shared" si="7"/>
        <v>45805.8</v>
      </c>
      <c r="E53" s="6">
        <f t="shared" si="8"/>
        <v>109578.3</v>
      </c>
      <c r="F53" s="6">
        <f t="shared" si="9"/>
        <v>46885.4</v>
      </c>
      <c r="G53" s="6">
        <f t="shared" si="10"/>
        <v>3417.2</v>
      </c>
      <c r="H53" s="6">
        <f t="shared" si="11"/>
        <v>-1079.5999999999999</v>
      </c>
      <c r="I53" s="9">
        <v>38285</v>
      </c>
      <c r="J53" s="9">
        <v>17799.400000000001</v>
      </c>
      <c r="K53" s="9">
        <v>1500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>
        <v>1236</v>
      </c>
      <c r="W53" s="9">
        <v>18</v>
      </c>
      <c r="X53" s="9"/>
      <c r="Y53" s="9">
        <v>-1079.5999999999999</v>
      </c>
      <c r="Z53" s="9">
        <v>12190</v>
      </c>
      <c r="AA53" s="9">
        <v>5547.1</v>
      </c>
      <c r="AB53" s="9"/>
      <c r="AC53" s="9"/>
      <c r="AD53" s="9">
        <v>1250</v>
      </c>
      <c r="AE53" s="9">
        <v>607.9</v>
      </c>
      <c r="AF53" s="9"/>
      <c r="AG53" s="9"/>
      <c r="AH53" s="9"/>
      <c r="AI53" s="9"/>
      <c r="AJ53" s="9"/>
      <c r="AK53" s="9"/>
      <c r="AL53" s="9"/>
      <c r="AM53" s="9">
        <v>13537</v>
      </c>
      <c r="AN53" s="9">
        <v>5478</v>
      </c>
      <c r="AO53" s="9"/>
      <c r="AP53" s="9"/>
      <c r="AQ53" s="9">
        <v>38096.6</v>
      </c>
      <c r="AR53" s="9">
        <v>16094</v>
      </c>
      <c r="AS53" s="9"/>
      <c r="AT53" s="9"/>
      <c r="AU53" s="9">
        <v>2951</v>
      </c>
      <c r="AV53" s="9">
        <v>1341</v>
      </c>
      <c r="AW53" s="9"/>
      <c r="AX53" s="9"/>
      <c r="AY53" s="9">
        <v>2032.7</v>
      </c>
      <c r="AZ53" s="9"/>
      <c r="BA53" s="9">
        <v>1917.2</v>
      </c>
      <c r="BB53" s="9"/>
      <c r="BC53" s="9"/>
      <c r="BD53" s="9"/>
      <c r="BE53" s="12"/>
      <c r="BF53" s="12"/>
      <c r="BG53" s="24"/>
    </row>
    <row r="54" spans="1:60" ht="20.25" customHeight="1">
      <c r="A54" s="20">
        <v>45</v>
      </c>
      <c r="B54" s="5" t="s">
        <v>48</v>
      </c>
      <c r="C54" s="21">
        <f t="shared" si="6"/>
        <v>48020.900000000009</v>
      </c>
      <c r="D54" s="21">
        <f t="shared" si="7"/>
        <v>26591</v>
      </c>
      <c r="E54" s="6">
        <f t="shared" si="8"/>
        <v>36293.900000000009</v>
      </c>
      <c r="F54" s="6">
        <f t="shared" si="9"/>
        <v>23252.9</v>
      </c>
      <c r="G54" s="6">
        <f t="shared" si="10"/>
        <v>11727</v>
      </c>
      <c r="H54" s="6">
        <f t="shared" si="11"/>
        <v>3338.1</v>
      </c>
      <c r="I54" s="9">
        <v>17144.2</v>
      </c>
      <c r="J54" s="9">
        <v>10906.9</v>
      </c>
      <c r="K54" s="9">
        <v>2450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v>636</v>
      </c>
      <c r="W54" s="9">
        <v>18</v>
      </c>
      <c r="X54" s="9">
        <v>1227</v>
      </c>
      <c r="Y54" s="9">
        <v>2345.6</v>
      </c>
      <c r="Z54" s="9">
        <v>1214.4000000000001</v>
      </c>
      <c r="AA54" s="9">
        <v>807.2</v>
      </c>
      <c r="AB54" s="9"/>
      <c r="AC54" s="9"/>
      <c r="AD54" s="9"/>
      <c r="AE54" s="9"/>
      <c r="AF54" s="9">
        <v>6350</v>
      </c>
      <c r="AG54" s="9"/>
      <c r="AH54" s="9"/>
      <c r="AI54" s="9"/>
      <c r="AJ54" s="9"/>
      <c r="AK54" s="9"/>
      <c r="AL54" s="9"/>
      <c r="AM54" s="9">
        <v>4350</v>
      </c>
      <c r="AN54" s="9">
        <v>3049</v>
      </c>
      <c r="AO54" s="9"/>
      <c r="AP54" s="9"/>
      <c r="AQ54" s="9">
        <v>11469.6</v>
      </c>
      <c r="AR54" s="9">
        <v>7421.8</v>
      </c>
      <c r="AS54" s="9">
        <v>1700</v>
      </c>
      <c r="AT54" s="9">
        <v>992.5</v>
      </c>
      <c r="AU54" s="9">
        <v>1454.8</v>
      </c>
      <c r="AV54" s="9">
        <v>1050</v>
      </c>
      <c r="AW54" s="9"/>
      <c r="AX54" s="9"/>
      <c r="AY54" s="9">
        <v>24.9</v>
      </c>
      <c r="AZ54" s="9"/>
      <c r="BA54" s="9"/>
      <c r="BB54" s="9"/>
      <c r="BC54" s="9"/>
      <c r="BD54" s="9"/>
      <c r="BE54" s="12"/>
      <c r="BF54" s="12"/>
      <c r="BG54" s="24"/>
    </row>
    <row r="55" spans="1:60" ht="20.25" customHeight="1">
      <c r="A55" s="20">
        <v>46</v>
      </c>
      <c r="B55" s="5" t="s">
        <v>49</v>
      </c>
      <c r="C55" s="21">
        <f t="shared" si="6"/>
        <v>23771.899999999998</v>
      </c>
      <c r="D55" s="21">
        <f t="shared" si="7"/>
        <v>11371</v>
      </c>
      <c r="E55" s="6">
        <f t="shared" si="8"/>
        <v>20026.099999999999</v>
      </c>
      <c r="F55" s="6">
        <f t="shared" si="9"/>
        <v>11454.1</v>
      </c>
      <c r="G55" s="6">
        <f t="shared" si="10"/>
        <v>3745.8</v>
      </c>
      <c r="H55" s="6">
        <f t="shared" si="11"/>
        <v>-83.1</v>
      </c>
      <c r="I55" s="9">
        <v>12550.1</v>
      </c>
      <c r="J55" s="9">
        <v>7806.7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>
        <v>636</v>
      </c>
      <c r="W55" s="9">
        <v>15</v>
      </c>
      <c r="X55" s="9">
        <v>3745.8</v>
      </c>
      <c r="Y55" s="9">
        <v>-83.1</v>
      </c>
      <c r="Z55" s="9">
        <v>50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>
        <v>5840</v>
      </c>
      <c r="AR55" s="9">
        <v>3457.4</v>
      </c>
      <c r="AS55" s="9"/>
      <c r="AT55" s="9"/>
      <c r="AU55" s="9">
        <v>550</v>
      </c>
      <c r="AV55" s="9">
        <v>175</v>
      </c>
      <c r="AW55" s="9"/>
      <c r="AX55" s="9"/>
      <c r="AY55" s="9">
        <v>400</v>
      </c>
      <c r="AZ55" s="9"/>
      <c r="BA55" s="9"/>
      <c r="BB55" s="9"/>
      <c r="BC55" s="9"/>
      <c r="BD55" s="9"/>
      <c r="BE55" s="12"/>
      <c r="BF55" s="12"/>
      <c r="BG55" s="24"/>
    </row>
    <row r="56" spans="1:60" ht="20.25" customHeight="1">
      <c r="A56" s="20">
        <v>47</v>
      </c>
      <c r="B56" s="5" t="s">
        <v>50</v>
      </c>
      <c r="C56" s="21">
        <f t="shared" si="6"/>
        <v>49684.100000000006</v>
      </c>
      <c r="D56" s="21">
        <f t="shared" si="7"/>
        <v>25799.200000000001</v>
      </c>
      <c r="E56" s="6">
        <f t="shared" si="8"/>
        <v>43702.8</v>
      </c>
      <c r="F56" s="6">
        <f t="shared" si="9"/>
        <v>25224.3</v>
      </c>
      <c r="G56" s="6">
        <f t="shared" si="10"/>
        <v>5981.3000000000011</v>
      </c>
      <c r="H56" s="6">
        <f t="shared" si="11"/>
        <v>574.9</v>
      </c>
      <c r="I56" s="9">
        <v>19669</v>
      </c>
      <c r="J56" s="9">
        <v>12570</v>
      </c>
      <c r="K56" s="9">
        <v>3331.3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>
        <v>2634.8</v>
      </c>
      <c r="W56" s="9">
        <v>1607</v>
      </c>
      <c r="X56" s="9">
        <v>150</v>
      </c>
      <c r="Y56" s="9">
        <v>-135.1</v>
      </c>
      <c r="Z56" s="9">
        <v>498</v>
      </c>
      <c r="AA56" s="9">
        <v>240</v>
      </c>
      <c r="AB56" s="9"/>
      <c r="AC56" s="9"/>
      <c r="AD56" s="9">
        <v>960</v>
      </c>
      <c r="AE56" s="9"/>
      <c r="AF56" s="9">
        <v>1789.9</v>
      </c>
      <c r="AG56" s="9"/>
      <c r="AH56" s="9"/>
      <c r="AI56" s="9"/>
      <c r="AJ56" s="9"/>
      <c r="AK56" s="9"/>
      <c r="AL56" s="9"/>
      <c r="AM56" s="9">
        <v>250</v>
      </c>
      <c r="AN56" s="9"/>
      <c r="AO56" s="9"/>
      <c r="AP56" s="9"/>
      <c r="AQ56" s="9">
        <v>12121.5</v>
      </c>
      <c r="AR56" s="9">
        <v>9182.2999999999993</v>
      </c>
      <c r="AS56" s="9">
        <v>710.1</v>
      </c>
      <c r="AT56" s="9">
        <v>710</v>
      </c>
      <c r="AU56" s="9">
        <v>2900</v>
      </c>
      <c r="AV56" s="9">
        <v>1625</v>
      </c>
      <c r="AW56" s="9"/>
      <c r="AX56" s="9"/>
      <c r="AY56" s="9">
        <v>4669.5</v>
      </c>
      <c r="AZ56" s="9"/>
      <c r="BA56" s="9"/>
      <c r="BB56" s="9"/>
      <c r="BC56" s="9"/>
      <c r="BD56" s="9"/>
      <c r="BE56" s="12"/>
      <c r="BF56" s="12"/>
      <c r="BG56" s="24"/>
    </row>
    <row r="57" spans="1:60" ht="20.25" customHeight="1">
      <c r="A57" s="20">
        <v>48</v>
      </c>
      <c r="B57" s="5" t="s">
        <v>51</v>
      </c>
      <c r="C57" s="21">
        <f t="shared" si="6"/>
        <v>16346</v>
      </c>
      <c r="D57" s="21">
        <f t="shared" si="7"/>
        <v>10958.8</v>
      </c>
      <c r="E57" s="6">
        <f t="shared" si="8"/>
        <v>12940.7</v>
      </c>
      <c r="F57" s="6">
        <f t="shared" si="9"/>
        <v>7683.9000000000005</v>
      </c>
      <c r="G57" s="6">
        <f t="shared" si="10"/>
        <v>3405.3</v>
      </c>
      <c r="H57" s="6">
        <f t="shared" si="11"/>
        <v>3274.8999999999996</v>
      </c>
      <c r="I57" s="9">
        <v>10444.299999999999</v>
      </c>
      <c r="J57" s="9">
        <v>6764</v>
      </c>
      <c r="K57" s="9">
        <v>4658.3</v>
      </c>
      <c r="L57" s="9">
        <v>4527.8999999999996</v>
      </c>
      <c r="M57" s="9"/>
      <c r="N57" s="9"/>
      <c r="O57" s="9"/>
      <c r="P57" s="9"/>
      <c r="Q57" s="9"/>
      <c r="R57" s="9"/>
      <c r="S57" s="9"/>
      <c r="T57" s="9"/>
      <c r="U57" s="9"/>
      <c r="V57" s="9">
        <v>630</v>
      </c>
      <c r="W57" s="9">
        <v>15</v>
      </c>
      <c r="X57" s="9">
        <v>-1253</v>
      </c>
      <c r="Y57" s="9">
        <v>-1253</v>
      </c>
      <c r="Z57" s="9">
        <v>457.2</v>
      </c>
      <c r="AA57" s="9">
        <v>341.1</v>
      </c>
      <c r="AB57" s="9"/>
      <c r="AC57" s="9"/>
      <c r="AD57" s="9">
        <v>193.2</v>
      </c>
      <c r="AE57" s="9">
        <v>75.8</v>
      </c>
      <c r="AF57" s="9"/>
      <c r="AG57" s="9"/>
      <c r="AH57" s="9"/>
      <c r="AI57" s="9"/>
      <c r="AJ57" s="9"/>
      <c r="AK57" s="9"/>
      <c r="AL57" s="9"/>
      <c r="AM57" s="9">
        <v>70</v>
      </c>
      <c r="AN57" s="9"/>
      <c r="AO57" s="9"/>
      <c r="AP57" s="9"/>
      <c r="AQ57" s="9"/>
      <c r="AR57" s="9"/>
      <c r="AS57" s="9"/>
      <c r="AT57" s="9"/>
      <c r="AU57" s="9">
        <v>588</v>
      </c>
      <c r="AV57" s="9">
        <v>488</v>
      </c>
      <c r="AW57" s="9"/>
      <c r="AX57" s="9"/>
      <c r="AY57" s="9">
        <v>558</v>
      </c>
      <c r="AZ57" s="9"/>
      <c r="BA57" s="9"/>
      <c r="BB57" s="9"/>
      <c r="BC57" s="9"/>
      <c r="BD57" s="9"/>
      <c r="BE57" s="12"/>
      <c r="BF57" s="12"/>
      <c r="BG57" s="24"/>
    </row>
    <row r="58" spans="1:60" ht="20.25" customHeight="1">
      <c r="A58" s="20">
        <v>49</v>
      </c>
      <c r="B58" s="5" t="s">
        <v>52</v>
      </c>
      <c r="C58" s="21">
        <f t="shared" si="6"/>
        <v>8932.6</v>
      </c>
      <c r="D58" s="21">
        <f t="shared" si="7"/>
        <v>5611.6</v>
      </c>
      <c r="E58" s="6">
        <f t="shared" si="8"/>
        <v>8432.7000000000007</v>
      </c>
      <c r="F58" s="6">
        <f t="shared" si="9"/>
        <v>5611.6</v>
      </c>
      <c r="G58" s="6">
        <f t="shared" si="10"/>
        <v>499.9</v>
      </c>
      <c r="H58" s="6">
        <f t="shared" si="11"/>
        <v>0</v>
      </c>
      <c r="I58" s="9">
        <v>6092.7</v>
      </c>
      <c r="J58" s="9">
        <v>3877.6</v>
      </c>
      <c r="K58" s="9">
        <v>499.9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>
        <v>2328</v>
      </c>
      <c r="W58" s="9">
        <v>1725</v>
      </c>
      <c r="X58" s="9"/>
      <c r="Y58" s="9"/>
      <c r="Z58" s="9">
        <v>4.8</v>
      </c>
      <c r="AA58" s="9">
        <v>3.6</v>
      </c>
      <c r="AB58" s="9"/>
      <c r="AC58" s="9"/>
      <c r="AD58" s="9">
        <v>7.2</v>
      </c>
      <c r="AE58" s="9">
        <v>5.4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12"/>
      <c r="BF58" s="12"/>
      <c r="BG58" s="24"/>
    </row>
    <row r="59" spans="1:60" ht="20.25" customHeight="1">
      <c r="A59" s="20">
        <v>50</v>
      </c>
      <c r="B59" s="5" t="s">
        <v>53</v>
      </c>
      <c r="C59" s="21">
        <f t="shared" si="6"/>
        <v>58938.899999999994</v>
      </c>
      <c r="D59" s="21">
        <f t="shared" si="7"/>
        <v>25989.1</v>
      </c>
      <c r="E59" s="6">
        <f t="shared" si="8"/>
        <v>48309.2</v>
      </c>
      <c r="F59" s="6">
        <f t="shared" si="9"/>
        <v>25581</v>
      </c>
      <c r="G59" s="6">
        <f t="shared" si="10"/>
        <v>10629.7</v>
      </c>
      <c r="H59" s="6">
        <f t="shared" si="11"/>
        <v>408.1</v>
      </c>
      <c r="I59" s="9">
        <v>18501.599999999999</v>
      </c>
      <c r="J59" s="9">
        <v>9881</v>
      </c>
      <c r="K59" s="9">
        <v>10650.6</v>
      </c>
      <c r="L59" s="9">
        <v>540</v>
      </c>
      <c r="M59" s="9"/>
      <c r="N59" s="9"/>
      <c r="O59" s="9"/>
      <c r="P59" s="9"/>
      <c r="Q59" s="9"/>
      <c r="R59" s="9"/>
      <c r="S59" s="9"/>
      <c r="T59" s="9"/>
      <c r="U59" s="9"/>
      <c r="V59" s="9">
        <v>1236</v>
      </c>
      <c r="W59" s="9">
        <v>18</v>
      </c>
      <c r="X59" s="9">
        <v>-20.9</v>
      </c>
      <c r="Y59" s="9">
        <v>-131.9</v>
      </c>
      <c r="Z59" s="9">
        <v>700</v>
      </c>
      <c r="AA59" s="9">
        <v>449</v>
      </c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450</v>
      </c>
      <c r="AN59" s="9">
        <v>175</v>
      </c>
      <c r="AO59" s="9"/>
      <c r="AP59" s="9"/>
      <c r="AQ59" s="9">
        <v>22734.799999999999</v>
      </c>
      <c r="AR59" s="9">
        <v>13858</v>
      </c>
      <c r="AS59" s="9"/>
      <c r="AT59" s="9"/>
      <c r="AU59" s="9">
        <v>1500</v>
      </c>
      <c r="AV59" s="9">
        <v>1200</v>
      </c>
      <c r="AW59" s="9"/>
      <c r="AX59" s="9"/>
      <c r="AY59" s="9">
        <v>3186.8</v>
      </c>
      <c r="AZ59" s="9"/>
      <c r="BA59" s="9"/>
      <c r="BB59" s="9"/>
      <c r="BC59" s="9"/>
      <c r="BD59" s="9"/>
      <c r="BE59" s="12"/>
      <c r="BF59" s="12"/>
      <c r="BG59" s="24"/>
    </row>
    <row r="60" spans="1:60" ht="20.25" customHeight="1">
      <c r="A60" s="20">
        <v>51</v>
      </c>
      <c r="B60" s="5" t="s">
        <v>54</v>
      </c>
      <c r="C60" s="21">
        <f t="shared" si="6"/>
        <v>13720.4</v>
      </c>
      <c r="D60" s="21">
        <f t="shared" si="7"/>
        <v>6462.9</v>
      </c>
      <c r="E60" s="6">
        <f t="shared" si="8"/>
        <v>13374.1</v>
      </c>
      <c r="F60" s="6">
        <f t="shared" si="9"/>
        <v>6133.4</v>
      </c>
      <c r="G60" s="6">
        <f t="shared" si="10"/>
        <v>346.3</v>
      </c>
      <c r="H60" s="6">
        <f t="shared" si="11"/>
        <v>329.5</v>
      </c>
      <c r="I60" s="9">
        <v>9007</v>
      </c>
      <c r="J60" s="9">
        <v>4461.3999999999996</v>
      </c>
      <c r="K60" s="9">
        <v>346.3</v>
      </c>
      <c r="L60" s="9">
        <v>329.5</v>
      </c>
      <c r="M60" s="9"/>
      <c r="N60" s="9"/>
      <c r="O60" s="9"/>
      <c r="P60" s="9"/>
      <c r="Q60" s="9"/>
      <c r="R60" s="9"/>
      <c r="S60" s="9"/>
      <c r="T60" s="9"/>
      <c r="U60" s="9"/>
      <c r="V60" s="9">
        <v>24</v>
      </c>
      <c r="W60" s="9">
        <v>12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140</v>
      </c>
      <c r="AN60" s="9"/>
      <c r="AO60" s="9"/>
      <c r="AP60" s="9"/>
      <c r="AQ60" s="9">
        <v>3250</v>
      </c>
      <c r="AR60" s="9">
        <v>1660</v>
      </c>
      <c r="AS60" s="9"/>
      <c r="AT60" s="9"/>
      <c r="AU60" s="9">
        <v>320</v>
      </c>
      <c r="AV60" s="9"/>
      <c r="AW60" s="9"/>
      <c r="AX60" s="9"/>
      <c r="AY60" s="9">
        <v>633.1</v>
      </c>
      <c r="AZ60" s="9"/>
      <c r="BA60" s="9"/>
      <c r="BB60" s="9"/>
      <c r="BC60" s="9"/>
      <c r="BD60" s="9"/>
      <c r="BE60" s="12"/>
      <c r="BF60" s="12"/>
      <c r="BG60" s="24"/>
    </row>
    <row r="61" spans="1:60" ht="20.25" customHeight="1">
      <c r="A61" s="20">
        <v>52</v>
      </c>
      <c r="B61" s="5" t="s">
        <v>55</v>
      </c>
      <c r="C61" s="21">
        <f t="shared" si="6"/>
        <v>5636.5</v>
      </c>
      <c r="D61" s="21">
        <f t="shared" si="7"/>
        <v>3881.8</v>
      </c>
      <c r="E61" s="6">
        <f t="shared" si="8"/>
        <v>5400</v>
      </c>
      <c r="F61" s="6">
        <f t="shared" si="9"/>
        <v>3645.3</v>
      </c>
      <c r="G61" s="6">
        <f t="shared" si="10"/>
        <v>236.5</v>
      </c>
      <c r="H61" s="6">
        <f t="shared" si="11"/>
        <v>236.5</v>
      </c>
      <c r="I61" s="9">
        <v>5180</v>
      </c>
      <c r="J61" s="9">
        <v>3595.3</v>
      </c>
      <c r="K61" s="9">
        <v>236.5</v>
      </c>
      <c r="L61" s="9">
        <v>236.5</v>
      </c>
      <c r="M61" s="9"/>
      <c r="N61" s="9"/>
      <c r="O61" s="9"/>
      <c r="P61" s="9"/>
      <c r="Q61" s="9"/>
      <c r="R61" s="9"/>
      <c r="S61" s="9"/>
      <c r="T61" s="9"/>
      <c r="U61" s="9"/>
      <c r="V61" s="9">
        <v>20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100</v>
      </c>
      <c r="AN61" s="9"/>
      <c r="AO61" s="9"/>
      <c r="AP61" s="9"/>
      <c r="AQ61" s="9"/>
      <c r="AR61" s="9"/>
      <c r="AS61" s="9"/>
      <c r="AT61" s="9"/>
      <c r="AU61" s="9">
        <v>100</v>
      </c>
      <c r="AV61" s="9">
        <v>50</v>
      </c>
      <c r="AW61" s="9"/>
      <c r="AX61" s="9"/>
      <c r="AY61" s="9"/>
      <c r="AZ61" s="9"/>
      <c r="BA61" s="9"/>
      <c r="BB61" s="9"/>
      <c r="BC61" s="9"/>
      <c r="BD61" s="9"/>
      <c r="BE61" s="12"/>
      <c r="BF61" s="12"/>
      <c r="BG61" s="24"/>
    </row>
    <row r="62" spans="1:60" ht="20.25" customHeight="1">
      <c r="A62" s="20">
        <v>53</v>
      </c>
      <c r="B62" s="5" t="s">
        <v>56</v>
      </c>
      <c r="C62" s="21">
        <f t="shared" si="6"/>
        <v>9584.4</v>
      </c>
      <c r="D62" s="21">
        <f t="shared" si="7"/>
        <v>5537</v>
      </c>
      <c r="E62" s="6">
        <f t="shared" si="8"/>
        <v>8767.5</v>
      </c>
      <c r="F62" s="6">
        <f t="shared" si="9"/>
        <v>5537</v>
      </c>
      <c r="G62" s="6">
        <f t="shared" si="10"/>
        <v>816.9</v>
      </c>
      <c r="H62" s="6">
        <f t="shared" si="11"/>
        <v>0</v>
      </c>
      <c r="I62" s="9">
        <v>7566.5</v>
      </c>
      <c r="J62" s="9">
        <v>4811.5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30</v>
      </c>
      <c r="W62" s="9">
        <v>22.5</v>
      </c>
      <c r="X62" s="9"/>
      <c r="Y62" s="9"/>
      <c r="Z62" s="9">
        <v>170</v>
      </c>
      <c r="AA62" s="9">
        <v>127</v>
      </c>
      <c r="AB62" s="9"/>
      <c r="AC62" s="9"/>
      <c r="AD62" s="9">
        <v>215</v>
      </c>
      <c r="AE62" s="9"/>
      <c r="AF62" s="9"/>
      <c r="AG62" s="9"/>
      <c r="AH62" s="9"/>
      <c r="AI62" s="9"/>
      <c r="AJ62" s="9"/>
      <c r="AK62" s="9"/>
      <c r="AL62" s="9"/>
      <c r="AM62" s="9">
        <v>100</v>
      </c>
      <c r="AN62" s="9"/>
      <c r="AO62" s="9"/>
      <c r="AP62" s="9"/>
      <c r="AQ62" s="9"/>
      <c r="AR62" s="9"/>
      <c r="AS62" s="9"/>
      <c r="AT62" s="9"/>
      <c r="AU62" s="9">
        <v>686</v>
      </c>
      <c r="AV62" s="9">
        <v>576</v>
      </c>
      <c r="AW62" s="9"/>
      <c r="AX62" s="9"/>
      <c r="AY62" s="9"/>
      <c r="AZ62" s="9"/>
      <c r="BA62" s="9">
        <v>816.9</v>
      </c>
      <c r="BB62" s="9"/>
      <c r="BC62" s="9"/>
      <c r="BD62" s="9"/>
      <c r="BE62" s="12"/>
      <c r="BF62" s="12"/>
      <c r="BG62" s="24"/>
    </row>
    <row r="63" spans="1:60" ht="20.25" customHeight="1">
      <c r="A63" s="20">
        <v>54</v>
      </c>
      <c r="B63" s="5" t="s">
        <v>57</v>
      </c>
      <c r="C63" s="21">
        <f t="shared" si="6"/>
        <v>18065.599999999999</v>
      </c>
      <c r="D63" s="21">
        <f t="shared" si="7"/>
        <v>6060.3</v>
      </c>
      <c r="E63" s="6">
        <f t="shared" si="8"/>
        <v>11592</v>
      </c>
      <c r="F63" s="6">
        <f t="shared" si="9"/>
        <v>6060.3</v>
      </c>
      <c r="G63" s="6">
        <f t="shared" si="10"/>
        <v>6473.6</v>
      </c>
      <c r="H63" s="6">
        <f t="shared" si="11"/>
        <v>0</v>
      </c>
      <c r="I63" s="9">
        <v>9665</v>
      </c>
      <c r="J63" s="9">
        <v>5760.3</v>
      </c>
      <c r="K63" s="9">
        <v>6973.6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>
        <v>-3000</v>
      </c>
      <c r="Y63" s="9"/>
      <c r="Z63" s="9">
        <v>535</v>
      </c>
      <c r="AA63" s="9"/>
      <c r="AB63" s="9"/>
      <c r="AC63" s="9"/>
      <c r="AD63" s="9"/>
      <c r="AE63" s="9"/>
      <c r="AF63" s="9">
        <v>2500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>
        <v>400</v>
      </c>
      <c r="AV63" s="9">
        <v>300</v>
      </c>
      <c r="AW63" s="9"/>
      <c r="AX63" s="9"/>
      <c r="AY63" s="9">
        <v>992</v>
      </c>
      <c r="AZ63" s="9"/>
      <c r="BA63" s="9"/>
      <c r="BB63" s="9"/>
      <c r="BC63" s="9"/>
      <c r="BD63" s="9"/>
      <c r="BE63" s="12"/>
      <c r="BF63" s="12"/>
      <c r="BG63" s="24"/>
    </row>
    <row r="64" spans="1:60" ht="20.25" customHeight="1">
      <c r="A64" s="20">
        <v>55</v>
      </c>
      <c r="B64" s="5" t="s">
        <v>58</v>
      </c>
      <c r="C64" s="21">
        <f t="shared" si="6"/>
        <v>9586.6</v>
      </c>
      <c r="D64" s="21">
        <f t="shared" si="7"/>
        <v>3910.2</v>
      </c>
      <c r="E64" s="6">
        <f t="shared" si="8"/>
        <v>9295.7000000000007</v>
      </c>
      <c r="F64" s="6">
        <f t="shared" si="9"/>
        <v>3910.2</v>
      </c>
      <c r="G64" s="6">
        <f t="shared" si="10"/>
        <v>290.90000000000003</v>
      </c>
      <c r="H64" s="6">
        <f t="shared" si="11"/>
        <v>0</v>
      </c>
      <c r="I64" s="9">
        <v>6922.5</v>
      </c>
      <c r="J64" s="9">
        <v>3860.2</v>
      </c>
      <c r="K64" s="9">
        <v>290.8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v>1293.5999999999999</v>
      </c>
      <c r="W64" s="9"/>
      <c r="X64" s="9">
        <v>0.1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>
        <v>150</v>
      </c>
      <c r="AV64" s="9">
        <v>50</v>
      </c>
      <c r="AW64" s="9"/>
      <c r="AX64" s="9"/>
      <c r="AY64" s="9">
        <v>929.6</v>
      </c>
      <c r="AZ64" s="9"/>
      <c r="BA64" s="9"/>
      <c r="BB64" s="9"/>
      <c r="BC64" s="9"/>
      <c r="BD64" s="9"/>
      <c r="BE64" s="12"/>
      <c r="BF64" s="12"/>
      <c r="BG64" s="24"/>
    </row>
    <row r="65" spans="1:59" ht="20.25" customHeight="1">
      <c r="A65" s="20">
        <v>56</v>
      </c>
      <c r="B65" s="5" t="s">
        <v>59</v>
      </c>
      <c r="C65" s="21">
        <f t="shared" si="6"/>
        <v>38686.400000000001</v>
      </c>
      <c r="D65" s="21">
        <f t="shared" si="7"/>
        <v>18950.900000000001</v>
      </c>
      <c r="E65" s="6">
        <f t="shared" si="8"/>
        <v>32111.500000000004</v>
      </c>
      <c r="F65" s="6">
        <f t="shared" si="9"/>
        <v>18358.7</v>
      </c>
      <c r="G65" s="6">
        <f t="shared" si="10"/>
        <v>6574.9</v>
      </c>
      <c r="H65" s="6">
        <f t="shared" si="11"/>
        <v>592.20000000000005</v>
      </c>
      <c r="I65" s="9">
        <v>14952.2</v>
      </c>
      <c r="J65" s="9">
        <v>8920.1</v>
      </c>
      <c r="K65" s="9">
        <v>3974.9</v>
      </c>
      <c r="L65" s="9">
        <v>592.20000000000005</v>
      </c>
      <c r="M65" s="9"/>
      <c r="N65" s="9"/>
      <c r="O65" s="9"/>
      <c r="P65" s="9"/>
      <c r="Q65" s="9"/>
      <c r="R65" s="9"/>
      <c r="S65" s="9"/>
      <c r="T65" s="9"/>
      <c r="U65" s="9"/>
      <c r="V65" s="9">
        <v>1630</v>
      </c>
      <c r="W65" s="9">
        <v>347</v>
      </c>
      <c r="X65" s="9">
        <v>100</v>
      </c>
      <c r="Y65" s="9"/>
      <c r="Z65" s="9">
        <v>1087.2</v>
      </c>
      <c r="AA65" s="9">
        <v>587.6</v>
      </c>
      <c r="AB65" s="9"/>
      <c r="AC65" s="9"/>
      <c r="AD65" s="9">
        <v>508.4</v>
      </c>
      <c r="AE65" s="9">
        <v>38</v>
      </c>
      <c r="AF65" s="9">
        <v>2500</v>
      </c>
      <c r="AG65" s="9"/>
      <c r="AH65" s="9"/>
      <c r="AI65" s="9"/>
      <c r="AJ65" s="9"/>
      <c r="AK65" s="9"/>
      <c r="AL65" s="9"/>
      <c r="AM65" s="9">
        <v>4100</v>
      </c>
      <c r="AN65" s="9">
        <v>2241</v>
      </c>
      <c r="AO65" s="9"/>
      <c r="AP65" s="9"/>
      <c r="AQ65" s="9">
        <v>8000</v>
      </c>
      <c r="AR65" s="9">
        <v>5420</v>
      </c>
      <c r="AS65" s="9"/>
      <c r="AT65" s="9"/>
      <c r="AU65" s="9">
        <v>1500</v>
      </c>
      <c r="AV65" s="9">
        <v>805</v>
      </c>
      <c r="AW65" s="9"/>
      <c r="AX65" s="9"/>
      <c r="AY65" s="9">
        <v>333.7</v>
      </c>
      <c r="AZ65" s="9"/>
      <c r="BA65" s="9"/>
      <c r="BB65" s="9"/>
      <c r="BC65" s="9"/>
      <c r="BD65" s="9"/>
      <c r="BE65" s="12"/>
      <c r="BF65" s="12"/>
      <c r="BG65" s="24"/>
    </row>
    <row r="66" spans="1:59" ht="20.25" customHeight="1">
      <c r="A66" s="20">
        <v>57</v>
      </c>
      <c r="B66" s="5" t="s">
        <v>60</v>
      </c>
      <c r="C66" s="21">
        <f t="shared" si="6"/>
        <v>65929</v>
      </c>
      <c r="D66" s="21">
        <f t="shared" si="7"/>
        <v>44663.9</v>
      </c>
      <c r="E66" s="6">
        <f t="shared" si="8"/>
        <v>65778.399999999994</v>
      </c>
      <c r="F66" s="6">
        <f t="shared" si="9"/>
        <v>43125.9</v>
      </c>
      <c r="G66" s="6">
        <f t="shared" si="10"/>
        <v>1973</v>
      </c>
      <c r="H66" s="6">
        <f t="shared" si="11"/>
        <v>1538</v>
      </c>
      <c r="I66" s="9">
        <v>20887.400000000001</v>
      </c>
      <c r="J66" s="9">
        <v>14131.6</v>
      </c>
      <c r="K66" s="9">
        <v>1973</v>
      </c>
      <c r="L66" s="9">
        <v>1573</v>
      </c>
      <c r="M66" s="9"/>
      <c r="N66" s="9"/>
      <c r="O66" s="9"/>
      <c r="P66" s="9"/>
      <c r="Q66" s="9"/>
      <c r="R66" s="9"/>
      <c r="S66" s="9"/>
      <c r="T66" s="9"/>
      <c r="U66" s="9"/>
      <c r="V66" s="9">
        <v>30</v>
      </c>
      <c r="W66" s="9">
        <v>30</v>
      </c>
      <c r="X66" s="9"/>
      <c r="Y66" s="9">
        <v>-35</v>
      </c>
      <c r="Z66" s="9">
        <v>5300</v>
      </c>
      <c r="AA66" s="9">
        <v>3418.1</v>
      </c>
      <c r="AB66" s="9"/>
      <c r="AC66" s="9"/>
      <c r="AD66" s="9">
        <v>305</v>
      </c>
      <c r="AE66" s="9">
        <v>162</v>
      </c>
      <c r="AF66" s="9"/>
      <c r="AG66" s="9"/>
      <c r="AH66" s="9"/>
      <c r="AI66" s="9"/>
      <c r="AJ66" s="9"/>
      <c r="AK66" s="9"/>
      <c r="AL66" s="9"/>
      <c r="AM66" s="9">
        <v>9244</v>
      </c>
      <c r="AN66" s="9">
        <v>5669.2</v>
      </c>
      <c r="AO66" s="9"/>
      <c r="AP66" s="9"/>
      <c r="AQ66" s="9">
        <v>26784.6</v>
      </c>
      <c r="AR66" s="9">
        <v>19250</v>
      </c>
      <c r="AS66" s="9"/>
      <c r="AT66" s="9"/>
      <c r="AU66" s="9">
        <v>1050</v>
      </c>
      <c r="AV66" s="9">
        <v>465</v>
      </c>
      <c r="AW66" s="9"/>
      <c r="AX66" s="9"/>
      <c r="AY66" s="9">
        <v>2177.4</v>
      </c>
      <c r="AZ66" s="9"/>
      <c r="BA66" s="9"/>
      <c r="BB66" s="9"/>
      <c r="BC66" s="9">
        <v>1822.4</v>
      </c>
      <c r="BD66" s="9"/>
      <c r="BE66" s="12"/>
      <c r="BF66" s="12"/>
      <c r="BG66" s="24"/>
    </row>
    <row r="67" spans="1:59" ht="20.25" customHeight="1">
      <c r="A67" s="20">
        <v>58</v>
      </c>
      <c r="B67" s="5" t="s">
        <v>61</v>
      </c>
      <c r="C67" s="21">
        <f t="shared" si="6"/>
        <v>18940.2</v>
      </c>
      <c r="D67" s="21">
        <f t="shared" si="7"/>
        <v>11293.6</v>
      </c>
      <c r="E67" s="6">
        <f t="shared" si="8"/>
        <v>23596.5</v>
      </c>
      <c r="F67" s="6">
        <f t="shared" si="9"/>
        <v>11302</v>
      </c>
      <c r="G67" s="6">
        <f t="shared" si="10"/>
        <v>343.7</v>
      </c>
      <c r="H67" s="6">
        <f t="shared" si="11"/>
        <v>-8.4</v>
      </c>
      <c r="I67" s="9">
        <v>14304.6</v>
      </c>
      <c r="J67" s="9">
        <v>8570</v>
      </c>
      <c r="K67" s="9">
        <v>343.7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>
        <v>630</v>
      </c>
      <c r="W67" s="9"/>
      <c r="X67" s="9"/>
      <c r="Y67" s="9">
        <v>-8.4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>
        <v>3000</v>
      </c>
      <c r="AR67" s="9">
        <v>2250</v>
      </c>
      <c r="AS67" s="9"/>
      <c r="AT67" s="9"/>
      <c r="AU67" s="9">
        <v>300</v>
      </c>
      <c r="AV67" s="9">
        <v>130</v>
      </c>
      <c r="AW67" s="9"/>
      <c r="AX67" s="9"/>
      <c r="AY67" s="9">
        <v>5361.9</v>
      </c>
      <c r="AZ67" s="9">
        <v>352</v>
      </c>
      <c r="BA67" s="9"/>
      <c r="BB67" s="9"/>
      <c r="BC67" s="9">
        <v>5000</v>
      </c>
      <c r="BD67" s="9"/>
      <c r="BE67" s="12"/>
      <c r="BF67" s="12"/>
      <c r="BG67" s="24"/>
    </row>
    <row r="68" spans="1:59" ht="20.25" customHeight="1">
      <c r="A68" s="20">
        <v>59</v>
      </c>
      <c r="B68" s="5" t="s">
        <v>62</v>
      </c>
      <c r="C68" s="21">
        <f t="shared" si="6"/>
        <v>16290.8</v>
      </c>
      <c r="D68" s="21">
        <f t="shared" si="7"/>
        <v>8520.7999999999993</v>
      </c>
      <c r="E68" s="6">
        <f t="shared" si="8"/>
        <v>12988.8</v>
      </c>
      <c r="F68" s="6">
        <f t="shared" si="9"/>
        <v>7541</v>
      </c>
      <c r="G68" s="6">
        <f t="shared" si="10"/>
        <v>3302</v>
      </c>
      <c r="H68" s="6">
        <f t="shared" si="11"/>
        <v>979.8</v>
      </c>
      <c r="I68" s="9">
        <v>11716</v>
      </c>
      <c r="J68" s="9">
        <v>7295</v>
      </c>
      <c r="K68" s="9">
        <v>2000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v>624</v>
      </c>
      <c r="W68" s="9">
        <v>18</v>
      </c>
      <c r="X68" s="9">
        <v>1302</v>
      </c>
      <c r="Y68" s="9">
        <v>979.8</v>
      </c>
      <c r="Z68" s="9">
        <v>147</v>
      </c>
      <c r="AA68" s="9">
        <v>69</v>
      </c>
      <c r="AB68" s="9"/>
      <c r="AC68" s="9"/>
      <c r="AD68" s="9">
        <v>12</v>
      </c>
      <c r="AE68" s="9">
        <v>9</v>
      </c>
      <c r="AF68" s="9"/>
      <c r="AG68" s="9"/>
      <c r="AH68" s="9"/>
      <c r="AI68" s="9"/>
      <c r="AJ68" s="9"/>
      <c r="AK68" s="9"/>
      <c r="AL68" s="9"/>
      <c r="AM68" s="9">
        <v>100</v>
      </c>
      <c r="AN68" s="9"/>
      <c r="AO68" s="9"/>
      <c r="AP68" s="9"/>
      <c r="AQ68" s="9"/>
      <c r="AR68" s="9"/>
      <c r="AS68" s="9"/>
      <c r="AT68" s="9"/>
      <c r="AU68" s="9">
        <v>189.8</v>
      </c>
      <c r="AV68" s="9">
        <v>150</v>
      </c>
      <c r="AW68" s="9"/>
      <c r="AX68" s="9"/>
      <c r="AY68" s="9">
        <v>200</v>
      </c>
      <c r="AZ68" s="9"/>
      <c r="BA68" s="9"/>
      <c r="BB68" s="9"/>
      <c r="BC68" s="9"/>
      <c r="BD68" s="9"/>
      <c r="BE68" s="12"/>
      <c r="BF68" s="12"/>
      <c r="BG68" s="24"/>
    </row>
    <row r="69" spans="1:59" ht="20.25" customHeight="1">
      <c r="A69" s="20">
        <v>60</v>
      </c>
      <c r="B69" s="5" t="s">
        <v>63</v>
      </c>
      <c r="C69" s="21">
        <f t="shared" si="6"/>
        <v>22763.199999999997</v>
      </c>
      <c r="D69" s="21">
        <f t="shared" si="7"/>
        <v>16324.9</v>
      </c>
      <c r="E69" s="6">
        <f t="shared" si="8"/>
        <v>21320</v>
      </c>
      <c r="F69" s="6">
        <f t="shared" si="9"/>
        <v>14881.7</v>
      </c>
      <c r="G69" s="6">
        <f t="shared" si="10"/>
        <v>1548.1</v>
      </c>
      <c r="H69" s="6">
        <f t="shared" si="11"/>
        <v>1548.1</v>
      </c>
      <c r="I69" s="9">
        <v>16867.099999999999</v>
      </c>
      <c r="J69" s="9">
        <v>11344.2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>
        <v>30</v>
      </c>
      <c r="W69" s="9">
        <v>15</v>
      </c>
      <c r="X69" s="9">
        <v>120</v>
      </c>
      <c r="Y69" s="9">
        <v>120</v>
      </c>
      <c r="Z69" s="9">
        <v>568</v>
      </c>
      <c r="AA69" s="9">
        <v>314.60000000000002</v>
      </c>
      <c r="AB69" s="9"/>
      <c r="AC69" s="9"/>
      <c r="AD69" s="9">
        <v>1600</v>
      </c>
      <c r="AE69" s="9">
        <v>1453</v>
      </c>
      <c r="AF69" s="9">
        <v>1428.1</v>
      </c>
      <c r="AG69" s="9">
        <v>1428.1</v>
      </c>
      <c r="AH69" s="9"/>
      <c r="AI69" s="9"/>
      <c r="AJ69" s="9"/>
      <c r="AK69" s="9"/>
      <c r="AL69" s="9"/>
      <c r="AM69" s="9">
        <v>200</v>
      </c>
      <c r="AN69" s="9">
        <v>100</v>
      </c>
      <c r="AO69" s="9"/>
      <c r="AP69" s="9"/>
      <c r="AQ69" s="9"/>
      <c r="AR69" s="9"/>
      <c r="AS69" s="9"/>
      <c r="AT69" s="9"/>
      <c r="AU69" s="9">
        <v>1950</v>
      </c>
      <c r="AV69" s="9">
        <v>1550</v>
      </c>
      <c r="AW69" s="9"/>
      <c r="AX69" s="9"/>
      <c r="AY69" s="9">
        <v>104.9</v>
      </c>
      <c r="AZ69" s="9">
        <v>104.9</v>
      </c>
      <c r="BA69" s="9"/>
      <c r="BB69" s="9"/>
      <c r="BC69" s="9">
        <v>104.9</v>
      </c>
      <c r="BD69" s="9">
        <v>104.9</v>
      </c>
      <c r="BE69" s="12"/>
      <c r="BF69" s="12"/>
      <c r="BG69" s="24"/>
    </row>
    <row r="70" spans="1:59" ht="20.25" customHeight="1">
      <c r="A70" s="20">
        <v>61</v>
      </c>
      <c r="B70" s="5" t="s">
        <v>64</v>
      </c>
      <c r="C70" s="21">
        <f t="shared" si="6"/>
        <v>18173.7</v>
      </c>
      <c r="D70" s="21">
        <f t="shared" si="7"/>
        <v>9007.6</v>
      </c>
      <c r="E70" s="6">
        <f t="shared" si="8"/>
        <v>16094.6</v>
      </c>
      <c r="F70" s="6">
        <f t="shared" si="9"/>
        <v>8717.6</v>
      </c>
      <c r="G70" s="6">
        <f t="shared" si="10"/>
        <v>2079.1</v>
      </c>
      <c r="H70" s="6">
        <f t="shared" si="11"/>
        <v>290</v>
      </c>
      <c r="I70" s="9">
        <v>10695</v>
      </c>
      <c r="J70" s="9">
        <v>6271.3</v>
      </c>
      <c r="K70" s="9">
        <v>2079.1</v>
      </c>
      <c r="L70" s="9">
        <v>290</v>
      </c>
      <c r="M70" s="9"/>
      <c r="N70" s="9"/>
      <c r="O70" s="9"/>
      <c r="P70" s="9"/>
      <c r="Q70" s="9"/>
      <c r="R70" s="9"/>
      <c r="S70" s="9"/>
      <c r="T70" s="9"/>
      <c r="U70" s="9"/>
      <c r="V70" s="9">
        <v>36</v>
      </c>
      <c r="W70" s="9">
        <v>21</v>
      </c>
      <c r="X70" s="9"/>
      <c r="Y70" s="9"/>
      <c r="Z70" s="9">
        <v>309.60000000000002</v>
      </c>
      <c r="AA70" s="9">
        <v>4.8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>
        <v>150</v>
      </c>
      <c r="AN70" s="9"/>
      <c r="AO70" s="9"/>
      <c r="AP70" s="9"/>
      <c r="AQ70" s="9">
        <v>3464</v>
      </c>
      <c r="AR70" s="9">
        <v>2300</v>
      </c>
      <c r="AS70" s="9"/>
      <c r="AT70" s="9"/>
      <c r="AU70" s="9">
        <v>590</v>
      </c>
      <c r="AV70" s="9">
        <v>120.5</v>
      </c>
      <c r="AW70" s="9"/>
      <c r="AX70" s="9"/>
      <c r="AY70" s="9">
        <v>850</v>
      </c>
      <c r="AZ70" s="9"/>
      <c r="BA70" s="9"/>
      <c r="BB70" s="9"/>
      <c r="BC70" s="9"/>
      <c r="BD70" s="9"/>
      <c r="BE70" s="12"/>
      <c r="BF70" s="12"/>
      <c r="BG70" s="24"/>
    </row>
    <row r="71" spans="1:59" ht="20.25" customHeight="1">
      <c r="A71" s="20">
        <v>62</v>
      </c>
      <c r="B71" s="5" t="s">
        <v>65</v>
      </c>
      <c r="C71" s="21">
        <f t="shared" si="6"/>
        <v>10782.2</v>
      </c>
      <c r="D71" s="21">
        <f t="shared" si="7"/>
        <v>5641.4</v>
      </c>
      <c r="E71" s="6">
        <f t="shared" si="8"/>
        <v>8919.7000000000007</v>
      </c>
      <c r="F71" s="6">
        <f t="shared" si="9"/>
        <v>5586.5</v>
      </c>
      <c r="G71" s="6">
        <f t="shared" si="10"/>
        <v>1862.5</v>
      </c>
      <c r="H71" s="6">
        <f t="shared" si="11"/>
        <v>54.900000000000006</v>
      </c>
      <c r="I71" s="9">
        <v>7747</v>
      </c>
      <c r="J71" s="9">
        <v>4791</v>
      </c>
      <c r="K71" s="9">
        <v>1862.5</v>
      </c>
      <c r="L71" s="9">
        <v>286</v>
      </c>
      <c r="M71" s="9"/>
      <c r="N71" s="9"/>
      <c r="O71" s="9"/>
      <c r="P71" s="9"/>
      <c r="Q71" s="9"/>
      <c r="R71" s="9"/>
      <c r="S71" s="9"/>
      <c r="T71" s="9"/>
      <c r="U71" s="9"/>
      <c r="V71" s="9">
        <v>24</v>
      </c>
      <c r="W71" s="9">
        <v>10</v>
      </c>
      <c r="X71" s="9"/>
      <c r="Y71" s="9">
        <v>-231.1</v>
      </c>
      <c r="Z71" s="9">
        <v>230</v>
      </c>
      <c r="AA71" s="9">
        <v>167.4</v>
      </c>
      <c r="AB71" s="9"/>
      <c r="AC71" s="9"/>
      <c r="AD71" s="9">
        <v>177</v>
      </c>
      <c r="AE71" s="9">
        <v>138.1</v>
      </c>
      <c r="AF71" s="9"/>
      <c r="AG71" s="9"/>
      <c r="AH71" s="9"/>
      <c r="AI71" s="9"/>
      <c r="AJ71" s="9"/>
      <c r="AK71" s="9"/>
      <c r="AL71" s="9"/>
      <c r="AM71" s="9">
        <v>60</v>
      </c>
      <c r="AN71" s="9"/>
      <c r="AO71" s="9"/>
      <c r="AP71" s="9"/>
      <c r="AQ71" s="9"/>
      <c r="AR71" s="9"/>
      <c r="AS71" s="9"/>
      <c r="AT71" s="9"/>
      <c r="AU71" s="9">
        <v>681.7</v>
      </c>
      <c r="AV71" s="9">
        <v>480</v>
      </c>
      <c r="AW71" s="9"/>
      <c r="AX71" s="9"/>
      <c r="AY71" s="9"/>
      <c r="AZ71" s="9"/>
      <c r="BA71" s="9"/>
      <c r="BB71" s="9"/>
      <c r="BC71" s="9"/>
      <c r="BD71" s="9"/>
      <c r="BE71" s="12"/>
      <c r="BF71" s="12"/>
      <c r="BG71" s="24"/>
    </row>
    <row r="72" spans="1:59" ht="20.25" customHeight="1">
      <c r="A72" s="181" t="s">
        <v>79</v>
      </c>
      <c r="B72" s="182"/>
      <c r="C72" s="28">
        <f>SUM(C10:C71)</f>
        <v>2645248.1000000006</v>
      </c>
      <c r="D72" s="28">
        <f t="shared" ref="D72:BD72" si="12">SUM(D10:D71)</f>
        <v>1291576.5</v>
      </c>
      <c r="E72" s="28">
        <f t="shared" si="12"/>
        <v>2115769.5000000005</v>
      </c>
      <c r="F72" s="28">
        <f t="shared" si="12"/>
        <v>1319819.4000000001</v>
      </c>
      <c r="G72" s="28">
        <f t="shared" si="12"/>
        <v>554354</v>
      </c>
      <c r="H72" s="28">
        <f t="shared" si="12"/>
        <v>-26197.900000000009</v>
      </c>
      <c r="I72" s="28">
        <f t="shared" si="12"/>
        <v>965398.29999999981</v>
      </c>
      <c r="J72" s="28">
        <f t="shared" si="12"/>
        <v>622112.10000000021</v>
      </c>
      <c r="K72" s="28">
        <f t="shared" si="12"/>
        <v>175940.79999999996</v>
      </c>
      <c r="L72" s="28">
        <f t="shared" si="12"/>
        <v>52810.5</v>
      </c>
      <c r="M72" s="28">
        <f t="shared" si="12"/>
        <v>0</v>
      </c>
      <c r="N72" s="28">
        <f t="shared" si="12"/>
        <v>136.80000000000001</v>
      </c>
      <c r="O72" s="28">
        <f t="shared" si="12"/>
        <v>136.80000000000001</v>
      </c>
      <c r="P72" s="28">
        <f t="shared" si="12"/>
        <v>0</v>
      </c>
      <c r="Q72" s="28">
        <f t="shared" si="12"/>
        <v>0</v>
      </c>
      <c r="R72" s="28">
        <f t="shared" si="12"/>
        <v>0</v>
      </c>
      <c r="S72" s="28">
        <f t="shared" si="12"/>
        <v>0</v>
      </c>
      <c r="T72" s="28">
        <f t="shared" si="12"/>
        <v>0</v>
      </c>
      <c r="U72" s="28">
        <f t="shared" si="12"/>
        <v>0</v>
      </c>
      <c r="V72" s="28">
        <f t="shared" si="12"/>
        <v>54231.6</v>
      </c>
      <c r="W72" s="28">
        <f t="shared" si="12"/>
        <v>20158.3</v>
      </c>
      <c r="X72" s="28">
        <f t="shared" si="12"/>
        <v>137079.70000000001</v>
      </c>
      <c r="Y72" s="28">
        <f t="shared" si="12"/>
        <v>-150036.20000000001</v>
      </c>
      <c r="Z72" s="28">
        <f t="shared" si="12"/>
        <v>162975.70000000001</v>
      </c>
      <c r="AA72" s="28">
        <f t="shared" si="12"/>
        <v>111797.20000000003</v>
      </c>
      <c r="AB72" s="28">
        <f t="shared" si="12"/>
        <v>33993.9</v>
      </c>
      <c r="AC72" s="28">
        <f t="shared" si="12"/>
        <v>5233.5</v>
      </c>
      <c r="AD72" s="28">
        <f t="shared" si="12"/>
        <v>69767.099999999977</v>
      </c>
      <c r="AE72" s="28">
        <f t="shared" si="12"/>
        <v>37470.400000000001</v>
      </c>
      <c r="AF72" s="28">
        <f t="shared" si="12"/>
        <v>92571.4</v>
      </c>
      <c r="AG72" s="28">
        <f t="shared" si="12"/>
        <v>20326.399999999998</v>
      </c>
      <c r="AH72" s="28">
        <f t="shared" si="12"/>
        <v>0</v>
      </c>
      <c r="AI72" s="28">
        <f t="shared" si="12"/>
        <v>400</v>
      </c>
      <c r="AJ72" s="28">
        <f t="shared" si="12"/>
        <v>0</v>
      </c>
      <c r="AK72" s="28">
        <f t="shared" si="12"/>
        <v>317</v>
      </c>
      <c r="AL72" s="28">
        <f t="shared" si="12"/>
        <v>290</v>
      </c>
      <c r="AM72" s="28">
        <f t="shared" si="12"/>
        <v>191499.4</v>
      </c>
      <c r="AN72" s="28">
        <f t="shared" si="12"/>
        <v>121368.7</v>
      </c>
      <c r="AO72" s="28">
        <f t="shared" si="12"/>
        <v>41026.199999999997</v>
      </c>
      <c r="AP72" s="28">
        <f t="shared" si="12"/>
        <v>12367.6</v>
      </c>
      <c r="AQ72" s="28">
        <f t="shared" si="12"/>
        <v>535994.39999999991</v>
      </c>
      <c r="AR72" s="28">
        <f t="shared" si="12"/>
        <v>359625.39999999997</v>
      </c>
      <c r="AS72" s="28">
        <f t="shared" si="12"/>
        <v>47575.399999999994</v>
      </c>
      <c r="AT72" s="28">
        <f t="shared" si="12"/>
        <v>32028.3</v>
      </c>
      <c r="AU72" s="28">
        <f t="shared" si="12"/>
        <v>59282.600000000006</v>
      </c>
      <c r="AV72" s="28">
        <f t="shared" si="12"/>
        <v>39017.4</v>
      </c>
      <c r="AW72" s="28">
        <f t="shared" si="12"/>
        <v>0</v>
      </c>
      <c r="AX72" s="28">
        <f t="shared" si="12"/>
        <v>0</v>
      </c>
      <c r="AY72" s="28">
        <f t="shared" si="12"/>
        <v>76083.599999999991</v>
      </c>
      <c r="AZ72" s="28">
        <f t="shared" si="12"/>
        <v>8133.1</v>
      </c>
      <c r="BA72" s="28">
        <f t="shared" si="12"/>
        <v>25849.600000000002</v>
      </c>
      <c r="BB72" s="28">
        <f t="shared" si="12"/>
        <v>782</v>
      </c>
      <c r="BC72" s="28">
        <f t="shared" si="12"/>
        <v>24875.4</v>
      </c>
      <c r="BD72" s="28">
        <f t="shared" si="12"/>
        <v>2045</v>
      </c>
      <c r="BE72" s="11"/>
      <c r="BF72" s="11"/>
      <c r="BG72" s="183"/>
    </row>
    <row r="73" spans="1:59" ht="5.25" customHeight="1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1"/>
      <c r="BF73" s="31"/>
    </row>
  </sheetData>
  <mergeCells count="46">
    <mergeCell ref="B3:Q3"/>
    <mergeCell ref="BC7:BD7"/>
    <mergeCell ref="P7:Q7"/>
    <mergeCell ref="R7:S7"/>
    <mergeCell ref="AI7:AJ7"/>
    <mergeCell ref="AF7:AH7"/>
    <mergeCell ref="K7:M7"/>
    <mergeCell ref="X7:Y7"/>
    <mergeCell ref="Z7:AA7"/>
    <mergeCell ref="AB7:AC7"/>
    <mergeCell ref="Z6:AC6"/>
    <mergeCell ref="T7:U7"/>
    <mergeCell ref="A72:B72"/>
    <mergeCell ref="N7:O7"/>
    <mergeCell ref="I5:BB5"/>
    <mergeCell ref="I6:M6"/>
    <mergeCell ref="AK7:AL7"/>
    <mergeCell ref="AM7:AN7"/>
    <mergeCell ref="AO7:AP7"/>
    <mergeCell ref="AQ7:AR7"/>
    <mergeCell ref="AW7:AX7"/>
    <mergeCell ref="AY7:AZ7"/>
    <mergeCell ref="AS7:AT7"/>
    <mergeCell ref="AU7:AV7"/>
    <mergeCell ref="AD7:AE7"/>
    <mergeCell ref="BA7:BB7"/>
    <mergeCell ref="V7:W7"/>
    <mergeCell ref="V6:Y6"/>
    <mergeCell ref="N6:Q6"/>
    <mergeCell ref="R6:U6"/>
    <mergeCell ref="BC6:BD6"/>
    <mergeCell ref="AD6:AH6"/>
    <mergeCell ref="AM6:AP6"/>
    <mergeCell ref="AQ6:AT6"/>
    <mergeCell ref="AY6:BB6"/>
    <mergeCell ref="AU6:AX6"/>
    <mergeCell ref="AI6:AL6"/>
    <mergeCell ref="A1:U1"/>
    <mergeCell ref="B2:Q2"/>
    <mergeCell ref="A5:A8"/>
    <mergeCell ref="B5:B8"/>
    <mergeCell ref="C5:H6"/>
    <mergeCell ref="C7:D7"/>
    <mergeCell ref="E7:F7"/>
    <mergeCell ref="G7:H7"/>
    <mergeCell ref="I7:J7"/>
  </mergeCells>
  <phoneticPr fontId="24" type="noConversion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79"/>
  <sheetViews>
    <sheetView tabSelected="1" workbookViewId="0">
      <selection activeCell="C75" sqref="C75"/>
    </sheetView>
  </sheetViews>
  <sheetFormatPr defaultRowHeight="17.25"/>
  <cols>
    <col min="1" max="1" width="4.7109375" style="13" customWidth="1"/>
    <col min="2" max="2" width="14.28515625" style="13" customWidth="1"/>
    <col min="3" max="10" width="11.85546875" style="13" customWidth="1"/>
    <col min="11" max="12" width="11.85546875" style="3" customWidth="1"/>
    <col min="13" max="41" width="11.85546875" style="13" customWidth="1"/>
    <col min="42" max="42" width="11.85546875" style="32" customWidth="1"/>
    <col min="43" max="43" width="11.85546875" style="1" customWidth="1"/>
    <col min="44" max="45" width="11.85546875" style="13" customWidth="1"/>
    <col min="46" max="16384" width="9.140625" style="13"/>
  </cols>
  <sheetData>
    <row r="1" spans="1:43" ht="12.75" customHeight="1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114"/>
      <c r="M1" s="114"/>
      <c r="N1" s="114"/>
      <c r="O1" s="114"/>
      <c r="P1" s="114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3" ht="27.75" customHeight="1">
      <c r="B2" s="79" t="s">
        <v>108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  <c r="N2" s="116"/>
      <c r="O2" s="116"/>
      <c r="P2" s="116"/>
      <c r="Q2" s="34"/>
      <c r="R2" s="34"/>
      <c r="S2" s="34"/>
      <c r="T2" s="34"/>
      <c r="U2" s="34"/>
      <c r="V2" s="3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43" ht="9.75" customHeight="1">
      <c r="B3" s="15"/>
      <c r="O3" s="121" t="s">
        <v>1</v>
      </c>
      <c r="P3" s="121"/>
      <c r="U3" s="122"/>
      <c r="V3" s="122"/>
    </row>
    <row r="4" spans="1:43" ht="12" customHeight="1">
      <c r="A4" s="117" t="s">
        <v>2</v>
      </c>
      <c r="B4" s="83" t="s">
        <v>3</v>
      </c>
      <c r="C4" s="81" t="s">
        <v>80</v>
      </c>
      <c r="D4" s="118"/>
      <c r="E4" s="69" t="s">
        <v>81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89"/>
      <c r="AO4" s="89"/>
      <c r="AP4" s="37"/>
    </row>
    <row r="5" spans="1:43" ht="20.25" customHeight="1">
      <c r="A5" s="117"/>
      <c r="B5" s="123"/>
      <c r="C5" s="125"/>
      <c r="D5" s="126"/>
      <c r="E5" s="82" t="s">
        <v>82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92" t="s">
        <v>83</v>
      </c>
      <c r="V5" s="93"/>
      <c r="W5" s="71" t="s">
        <v>84</v>
      </c>
      <c r="X5" s="98"/>
      <c r="Y5" s="98"/>
      <c r="Z5" s="98"/>
      <c r="AA5" s="98"/>
      <c r="AB5" s="98"/>
      <c r="AC5" s="99"/>
      <c r="AD5" s="71" t="s">
        <v>85</v>
      </c>
      <c r="AE5" s="98"/>
      <c r="AF5" s="98"/>
      <c r="AG5" s="98"/>
      <c r="AH5" s="98"/>
      <c r="AI5" s="99"/>
      <c r="AJ5" s="100" t="s">
        <v>86</v>
      </c>
      <c r="AK5" s="101"/>
      <c r="AL5" s="72" t="s">
        <v>87</v>
      </c>
      <c r="AM5" s="118"/>
      <c r="AN5" s="92" t="s">
        <v>73</v>
      </c>
      <c r="AO5" s="93"/>
      <c r="AP5" s="38"/>
    </row>
    <row r="6" spans="1:43" s="4" customFormat="1" ht="16.5" customHeight="1">
      <c r="A6" s="117"/>
      <c r="B6" s="123"/>
      <c r="C6" s="125"/>
      <c r="D6" s="126"/>
      <c r="E6" s="127" t="s">
        <v>88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94"/>
      <c r="V6" s="95"/>
      <c r="W6" s="127" t="s">
        <v>88</v>
      </c>
      <c r="X6" s="133"/>
      <c r="Y6" s="133"/>
      <c r="Z6" s="133"/>
      <c r="AA6" s="133"/>
      <c r="AB6" s="133"/>
      <c r="AC6" s="134"/>
      <c r="AD6" s="135" t="s">
        <v>89</v>
      </c>
      <c r="AE6" s="136"/>
      <c r="AF6" s="73" t="s">
        <v>102</v>
      </c>
      <c r="AG6" s="74"/>
      <c r="AH6" s="74"/>
      <c r="AI6" s="75"/>
      <c r="AJ6" s="102"/>
      <c r="AK6" s="103"/>
      <c r="AL6" s="125"/>
      <c r="AM6" s="126"/>
      <c r="AN6" s="94"/>
      <c r="AO6" s="95"/>
      <c r="AP6" s="38"/>
      <c r="AQ6" s="1"/>
    </row>
    <row r="7" spans="1:43" ht="27.75" customHeight="1">
      <c r="A7" s="117"/>
      <c r="B7" s="123"/>
      <c r="C7" s="125"/>
      <c r="D7" s="126"/>
      <c r="E7" s="71" t="s">
        <v>103</v>
      </c>
      <c r="F7" s="98"/>
      <c r="G7" s="98"/>
      <c r="H7" s="99"/>
      <c r="I7" s="145" t="s">
        <v>107</v>
      </c>
      <c r="J7" s="101"/>
      <c r="K7" s="141" t="s">
        <v>90</v>
      </c>
      <c r="L7" s="142"/>
      <c r="M7" s="106" t="s">
        <v>91</v>
      </c>
      <c r="N7" s="107"/>
      <c r="O7" s="106" t="s">
        <v>104</v>
      </c>
      <c r="P7" s="107"/>
      <c r="Q7" s="106" t="s">
        <v>105</v>
      </c>
      <c r="R7" s="107"/>
      <c r="S7" s="106" t="s">
        <v>92</v>
      </c>
      <c r="T7" s="107"/>
      <c r="U7" s="94"/>
      <c r="V7" s="95"/>
      <c r="W7" s="73" t="s">
        <v>93</v>
      </c>
      <c r="X7" s="131"/>
      <c r="Y7" s="118"/>
      <c r="Z7" s="73" t="s">
        <v>98</v>
      </c>
      <c r="AA7" s="118"/>
      <c r="AB7" s="130" t="s">
        <v>94</v>
      </c>
      <c r="AC7" s="101"/>
      <c r="AD7" s="137"/>
      <c r="AE7" s="138"/>
      <c r="AF7" s="76"/>
      <c r="AG7" s="77"/>
      <c r="AH7" s="77"/>
      <c r="AI7" s="78"/>
      <c r="AJ7" s="102"/>
      <c r="AK7" s="103"/>
      <c r="AL7" s="125"/>
      <c r="AM7" s="126"/>
      <c r="AN7" s="94"/>
      <c r="AO7" s="95"/>
      <c r="AP7" s="38"/>
    </row>
    <row r="8" spans="1:43" s="4" customFormat="1" ht="75" customHeight="1">
      <c r="A8" s="117"/>
      <c r="B8" s="123"/>
      <c r="C8" s="119"/>
      <c r="D8" s="120"/>
      <c r="E8" s="84" t="s">
        <v>100</v>
      </c>
      <c r="F8" s="85"/>
      <c r="G8" s="84" t="s">
        <v>99</v>
      </c>
      <c r="H8" s="85"/>
      <c r="I8" s="104"/>
      <c r="J8" s="105"/>
      <c r="K8" s="143"/>
      <c r="L8" s="144"/>
      <c r="M8" s="108"/>
      <c r="N8" s="109"/>
      <c r="O8" s="108"/>
      <c r="P8" s="109"/>
      <c r="Q8" s="108"/>
      <c r="R8" s="109"/>
      <c r="S8" s="108"/>
      <c r="T8" s="109"/>
      <c r="U8" s="96"/>
      <c r="V8" s="97"/>
      <c r="W8" s="119"/>
      <c r="X8" s="132"/>
      <c r="Y8" s="120"/>
      <c r="Z8" s="119"/>
      <c r="AA8" s="120"/>
      <c r="AB8" s="104"/>
      <c r="AC8" s="105"/>
      <c r="AD8" s="139"/>
      <c r="AE8" s="140"/>
      <c r="AF8" s="110" t="s">
        <v>95</v>
      </c>
      <c r="AG8" s="111"/>
      <c r="AH8" s="110" t="s">
        <v>96</v>
      </c>
      <c r="AI8" s="111"/>
      <c r="AJ8" s="104"/>
      <c r="AK8" s="105"/>
      <c r="AL8" s="119"/>
      <c r="AM8" s="120"/>
      <c r="AN8" s="96"/>
      <c r="AO8" s="97"/>
      <c r="AP8" s="38"/>
      <c r="AQ8" s="1"/>
    </row>
    <row r="9" spans="1:43" s="4" customFormat="1" ht="21" customHeight="1">
      <c r="A9" s="117"/>
      <c r="B9" s="124"/>
      <c r="C9" s="39" t="s">
        <v>97</v>
      </c>
      <c r="D9" s="39" t="s">
        <v>77</v>
      </c>
      <c r="E9" s="40" t="s">
        <v>97</v>
      </c>
      <c r="F9" s="41" t="s">
        <v>77</v>
      </c>
      <c r="G9" s="40" t="s">
        <v>97</v>
      </c>
      <c r="H9" s="41" t="s">
        <v>77</v>
      </c>
      <c r="I9" s="40" t="s">
        <v>97</v>
      </c>
      <c r="J9" s="41" t="s">
        <v>77</v>
      </c>
      <c r="K9" s="59" t="s">
        <v>97</v>
      </c>
      <c r="L9" s="17" t="s">
        <v>77</v>
      </c>
      <c r="M9" s="40" t="s">
        <v>97</v>
      </c>
      <c r="N9" s="41" t="s">
        <v>77</v>
      </c>
      <c r="O9" s="40" t="s">
        <v>97</v>
      </c>
      <c r="P9" s="41" t="s">
        <v>77</v>
      </c>
      <c r="Q9" s="40" t="s">
        <v>97</v>
      </c>
      <c r="R9" s="41" t="s">
        <v>77</v>
      </c>
      <c r="S9" s="40" t="s">
        <v>97</v>
      </c>
      <c r="T9" s="41" t="s">
        <v>77</v>
      </c>
      <c r="U9" s="40" t="s">
        <v>97</v>
      </c>
      <c r="V9" s="41" t="s">
        <v>77</v>
      </c>
      <c r="W9" s="40" t="s">
        <v>97</v>
      </c>
      <c r="X9" s="41" t="s">
        <v>77</v>
      </c>
      <c r="Y9" s="42" t="s">
        <v>101</v>
      </c>
      <c r="Z9" s="40" t="s">
        <v>97</v>
      </c>
      <c r="AA9" s="41" t="s">
        <v>77</v>
      </c>
      <c r="AB9" s="40" t="s">
        <v>97</v>
      </c>
      <c r="AC9" s="41" t="s">
        <v>77</v>
      </c>
      <c r="AD9" s="40" t="s">
        <v>97</v>
      </c>
      <c r="AE9" s="41" t="s">
        <v>77</v>
      </c>
      <c r="AF9" s="40" t="s">
        <v>97</v>
      </c>
      <c r="AG9" s="41" t="s">
        <v>77</v>
      </c>
      <c r="AH9" s="40" t="s">
        <v>97</v>
      </c>
      <c r="AI9" s="41" t="s">
        <v>77</v>
      </c>
      <c r="AJ9" s="40" t="s">
        <v>97</v>
      </c>
      <c r="AK9" s="41" t="s">
        <v>77</v>
      </c>
      <c r="AL9" s="40" t="s">
        <v>97</v>
      </c>
      <c r="AM9" s="41" t="s">
        <v>77</v>
      </c>
      <c r="AN9" s="40" t="s">
        <v>97</v>
      </c>
      <c r="AO9" s="41" t="s">
        <v>77</v>
      </c>
      <c r="AP9" s="43"/>
      <c r="AQ9" s="1"/>
    </row>
    <row r="10" spans="1:43" s="66" customFormat="1" ht="11.25" customHeight="1">
      <c r="A10" s="44"/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56">
        <v>10</v>
      </c>
      <c r="L10" s="56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19">
        <v>20</v>
      </c>
      <c r="V10" s="19">
        <v>21</v>
      </c>
      <c r="W10" s="19">
        <v>22</v>
      </c>
      <c r="X10" s="19">
        <v>23</v>
      </c>
      <c r="Y10" s="19"/>
      <c r="Z10" s="19">
        <v>24</v>
      </c>
      <c r="AA10" s="19">
        <v>25</v>
      </c>
      <c r="AB10" s="19">
        <v>26</v>
      </c>
      <c r="AC10" s="19">
        <v>27</v>
      </c>
      <c r="AD10" s="19">
        <v>28</v>
      </c>
      <c r="AE10" s="19">
        <v>29</v>
      </c>
      <c r="AF10" s="19">
        <v>30</v>
      </c>
      <c r="AG10" s="19">
        <v>31</v>
      </c>
      <c r="AH10" s="19">
        <v>32</v>
      </c>
      <c r="AI10" s="19">
        <v>33</v>
      </c>
      <c r="AJ10" s="19">
        <v>34</v>
      </c>
      <c r="AK10" s="19">
        <v>35</v>
      </c>
      <c r="AL10" s="19"/>
      <c r="AM10" s="19"/>
      <c r="AN10" s="19">
        <v>36</v>
      </c>
      <c r="AO10" s="19">
        <v>37</v>
      </c>
      <c r="AP10" s="38"/>
      <c r="AQ10" s="65"/>
    </row>
    <row r="11" spans="1:43" ht="17.25" customHeight="1">
      <c r="A11" s="20">
        <v>1</v>
      </c>
      <c r="B11" s="5" t="s">
        <v>4</v>
      </c>
      <c r="C11" s="6">
        <f t="shared" ref="C11:D30" si="0">U11+AN11-AJ11</f>
        <v>371482</v>
      </c>
      <c r="D11" s="6">
        <f t="shared" si="0"/>
        <v>223496.49999999997</v>
      </c>
      <c r="E11" s="6">
        <v>89955</v>
      </c>
      <c r="F11" s="6">
        <v>63580.9</v>
      </c>
      <c r="G11" s="6">
        <v>18855</v>
      </c>
      <c r="H11" s="6">
        <v>13434.3</v>
      </c>
      <c r="I11" s="6">
        <v>67555</v>
      </c>
      <c r="J11" s="6">
        <v>48080.1</v>
      </c>
      <c r="K11" s="7"/>
      <c r="L11" s="7"/>
      <c r="M11" s="6"/>
      <c r="N11" s="6"/>
      <c r="O11" s="6">
        <v>124480</v>
      </c>
      <c r="P11" s="6">
        <v>87901.9</v>
      </c>
      <c r="Q11" s="6">
        <v>2900</v>
      </c>
      <c r="R11" s="6">
        <v>2000</v>
      </c>
      <c r="S11" s="6">
        <v>1068.0999999999999</v>
      </c>
      <c r="T11" s="6">
        <v>723.9</v>
      </c>
      <c r="U11" s="6">
        <f>S11+Q11+O11+M11+K11+I11+G11+E11</f>
        <v>304813.09999999998</v>
      </c>
      <c r="V11" s="6">
        <f>T11+R11+P11+N11+L11+J11+H11+F11</f>
        <v>215721.09999999998</v>
      </c>
      <c r="W11" s="6">
        <v>144668.9</v>
      </c>
      <c r="X11" s="6">
        <v>13416.7</v>
      </c>
      <c r="Y11" s="6"/>
      <c r="Z11" s="6"/>
      <c r="AA11" s="6"/>
      <c r="AB11" s="6"/>
      <c r="AC11" s="6"/>
      <c r="AD11" s="6">
        <v>-10000</v>
      </c>
      <c r="AE11" s="6">
        <v>-421.7</v>
      </c>
      <c r="AF11" s="6">
        <v>-68000</v>
      </c>
      <c r="AG11" s="6">
        <v>-5219.6000000000004</v>
      </c>
      <c r="AH11" s="6"/>
      <c r="AI11" s="6"/>
      <c r="AJ11" s="6"/>
      <c r="AK11" s="6"/>
      <c r="AL11" s="6"/>
      <c r="AM11" s="6"/>
      <c r="AN11" s="6">
        <f>W11+Z11+AB11+AD11+AF11+AH11+AL11</f>
        <v>66668.899999999994</v>
      </c>
      <c r="AO11" s="6">
        <f>X11+AA11+AC11+AE11+AG11+AI11+AM11</f>
        <v>7775.4</v>
      </c>
      <c r="AP11" s="45"/>
      <c r="AQ11" s="2"/>
    </row>
    <row r="12" spans="1:43" ht="17.25" customHeight="1">
      <c r="A12" s="20">
        <v>2</v>
      </c>
      <c r="B12" s="5" t="s">
        <v>5</v>
      </c>
      <c r="C12" s="6">
        <f t="shared" si="0"/>
        <v>39803.600000000006</v>
      </c>
      <c r="D12" s="6">
        <f t="shared" si="0"/>
        <v>28999.8</v>
      </c>
      <c r="E12" s="6">
        <v>9445</v>
      </c>
      <c r="F12" s="6">
        <v>7003.5</v>
      </c>
      <c r="G12" s="6">
        <v>1818</v>
      </c>
      <c r="H12" s="6">
        <v>1346.3</v>
      </c>
      <c r="I12" s="6">
        <v>23512.400000000001</v>
      </c>
      <c r="J12" s="6">
        <v>17194.5</v>
      </c>
      <c r="K12" s="7"/>
      <c r="L12" s="7"/>
      <c r="M12" s="6"/>
      <c r="N12" s="6"/>
      <c r="O12" s="6">
        <v>1457.3</v>
      </c>
      <c r="P12" s="6">
        <v>1049.3</v>
      </c>
      <c r="Q12" s="6">
        <v>2616.1999999999998</v>
      </c>
      <c r="R12" s="6">
        <v>1930</v>
      </c>
      <c r="S12" s="6">
        <v>531.4</v>
      </c>
      <c r="T12" s="6">
        <v>149</v>
      </c>
      <c r="U12" s="6">
        <f t="shared" ref="U12:V21" si="1">S12+Q12+O12+M12+K12+I12+G12+E12</f>
        <v>39380.300000000003</v>
      </c>
      <c r="V12" s="6">
        <f t="shared" si="1"/>
        <v>28672.6</v>
      </c>
      <c r="W12" s="6">
        <v>970</v>
      </c>
      <c r="X12" s="6">
        <v>807.5</v>
      </c>
      <c r="Y12" s="6"/>
      <c r="Z12" s="6"/>
      <c r="AA12" s="6"/>
      <c r="AB12" s="6"/>
      <c r="AC12" s="6"/>
      <c r="AD12" s="6">
        <v>-478.7</v>
      </c>
      <c r="AE12" s="6">
        <v>-373.4</v>
      </c>
      <c r="AF12" s="6">
        <v>-68</v>
      </c>
      <c r="AG12" s="6">
        <v>-106.9</v>
      </c>
      <c r="AH12" s="6"/>
      <c r="AI12" s="6"/>
      <c r="AJ12" s="6"/>
      <c r="AK12" s="6"/>
      <c r="AL12" s="6"/>
      <c r="AM12" s="6"/>
      <c r="AN12" s="6">
        <f t="shared" ref="AN12:AO21" si="2">W12+Z12+AB12+AD12+AF12+AH12+AL12</f>
        <v>423.3</v>
      </c>
      <c r="AO12" s="6">
        <f t="shared" si="2"/>
        <v>327.20000000000005</v>
      </c>
      <c r="AP12" s="45"/>
      <c r="AQ12" s="2"/>
    </row>
    <row r="13" spans="1:43" ht="17.25" customHeight="1">
      <c r="A13" s="20">
        <v>3</v>
      </c>
      <c r="B13" s="5" t="s">
        <v>6</v>
      </c>
      <c r="C13" s="6">
        <f t="shared" si="0"/>
        <v>6980.2</v>
      </c>
      <c r="D13" s="6">
        <f t="shared" si="0"/>
        <v>4521.6000000000004</v>
      </c>
      <c r="E13" s="6">
        <v>4728</v>
      </c>
      <c r="F13" s="6">
        <v>3490</v>
      </c>
      <c r="G13" s="6">
        <v>1093.2</v>
      </c>
      <c r="H13" s="6">
        <v>807.5</v>
      </c>
      <c r="I13" s="6">
        <v>716</v>
      </c>
      <c r="J13" s="6">
        <v>151.19999999999999</v>
      </c>
      <c r="K13" s="7"/>
      <c r="L13" s="7"/>
      <c r="M13" s="6"/>
      <c r="N13" s="6"/>
      <c r="O13" s="6"/>
      <c r="P13" s="6"/>
      <c r="Q13" s="6"/>
      <c r="R13" s="6"/>
      <c r="S13" s="6">
        <v>362</v>
      </c>
      <c r="T13" s="6">
        <v>72.900000000000006</v>
      </c>
      <c r="U13" s="6">
        <f t="shared" si="1"/>
        <v>6899.2</v>
      </c>
      <c r="V13" s="6">
        <f t="shared" si="1"/>
        <v>4521.6000000000004</v>
      </c>
      <c r="W13" s="6">
        <v>81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f t="shared" si="2"/>
        <v>81</v>
      </c>
      <c r="AO13" s="6">
        <f t="shared" si="2"/>
        <v>0</v>
      </c>
      <c r="AP13" s="45"/>
      <c r="AQ13" s="2"/>
    </row>
    <row r="14" spans="1:43" ht="17.25" customHeight="1">
      <c r="A14" s="20">
        <v>4</v>
      </c>
      <c r="B14" s="5" t="s">
        <v>7</v>
      </c>
      <c r="C14" s="6">
        <f t="shared" si="0"/>
        <v>4642.5</v>
      </c>
      <c r="D14" s="6">
        <f t="shared" si="0"/>
        <v>3189.8</v>
      </c>
      <c r="E14" s="6">
        <v>3038</v>
      </c>
      <c r="F14" s="6">
        <v>2228</v>
      </c>
      <c r="G14" s="6">
        <v>720</v>
      </c>
      <c r="H14" s="6">
        <v>509.2</v>
      </c>
      <c r="I14" s="6">
        <v>410</v>
      </c>
      <c r="J14" s="6">
        <v>101</v>
      </c>
      <c r="K14" s="7"/>
      <c r="L14" s="7"/>
      <c r="M14" s="6"/>
      <c r="N14" s="6"/>
      <c r="O14" s="6"/>
      <c r="P14" s="6"/>
      <c r="Q14" s="6"/>
      <c r="R14" s="6"/>
      <c r="S14" s="6">
        <v>139.6</v>
      </c>
      <c r="T14" s="6">
        <v>93.7</v>
      </c>
      <c r="U14" s="6">
        <f t="shared" si="1"/>
        <v>4307.6000000000004</v>
      </c>
      <c r="V14" s="6">
        <f t="shared" si="1"/>
        <v>2931.9</v>
      </c>
      <c r="W14" s="6">
        <v>334.9</v>
      </c>
      <c r="X14" s="6">
        <v>257.89999999999998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>
        <f t="shared" si="2"/>
        <v>334.9</v>
      </c>
      <c r="AO14" s="6">
        <f t="shared" si="2"/>
        <v>257.89999999999998</v>
      </c>
      <c r="AP14" s="45"/>
      <c r="AQ14" s="2"/>
    </row>
    <row r="15" spans="1:43" ht="17.25" customHeight="1">
      <c r="A15" s="20">
        <v>5</v>
      </c>
      <c r="B15" s="5" t="s">
        <v>8</v>
      </c>
      <c r="C15" s="6">
        <f t="shared" si="0"/>
        <v>67551.199999999997</v>
      </c>
      <c r="D15" s="6">
        <f t="shared" si="0"/>
        <v>29735.4</v>
      </c>
      <c r="E15" s="6">
        <v>14450</v>
      </c>
      <c r="F15" s="6">
        <v>10917.6</v>
      </c>
      <c r="G15" s="6">
        <v>2900</v>
      </c>
      <c r="H15" s="6">
        <v>2132.4</v>
      </c>
      <c r="I15" s="6">
        <v>5980</v>
      </c>
      <c r="J15" s="6">
        <v>2478.4</v>
      </c>
      <c r="K15" s="7"/>
      <c r="L15" s="7"/>
      <c r="M15" s="6"/>
      <c r="N15" s="6"/>
      <c r="O15" s="6">
        <v>13780</v>
      </c>
      <c r="P15" s="6">
        <v>10350</v>
      </c>
      <c r="Q15" s="6">
        <v>3800</v>
      </c>
      <c r="R15" s="6">
        <v>2581</v>
      </c>
      <c r="S15" s="6">
        <v>6055.7</v>
      </c>
      <c r="T15" s="6">
        <v>1148</v>
      </c>
      <c r="U15" s="6">
        <f t="shared" si="1"/>
        <v>46965.7</v>
      </c>
      <c r="V15" s="6">
        <f t="shared" si="1"/>
        <v>29607.4</v>
      </c>
      <c r="W15" s="6">
        <v>19500</v>
      </c>
      <c r="X15" s="6"/>
      <c r="Y15" s="6"/>
      <c r="Z15" s="6"/>
      <c r="AA15" s="6"/>
      <c r="AB15" s="6"/>
      <c r="AC15" s="6"/>
      <c r="AD15" s="6"/>
      <c r="AE15" s="6"/>
      <c r="AF15" s="6">
        <v>-1000</v>
      </c>
      <c r="AG15" s="6"/>
      <c r="AH15" s="6"/>
      <c r="AI15" s="6"/>
      <c r="AJ15" s="6"/>
      <c r="AK15" s="6"/>
      <c r="AL15" s="6">
        <v>2085.5</v>
      </c>
      <c r="AM15" s="6">
        <v>128</v>
      </c>
      <c r="AN15" s="6">
        <f t="shared" si="2"/>
        <v>20585.5</v>
      </c>
      <c r="AO15" s="6">
        <f t="shared" si="2"/>
        <v>128</v>
      </c>
      <c r="AP15" s="45"/>
      <c r="AQ15" s="2"/>
    </row>
    <row r="16" spans="1:43" ht="17.25" customHeight="1">
      <c r="A16" s="20">
        <v>6</v>
      </c>
      <c r="B16" s="5" t="s">
        <v>9</v>
      </c>
      <c r="C16" s="6">
        <f t="shared" si="0"/>
        <v>65400.899999999994</v>
      </c>
      <c r="D16" s="6">
        <f t="shared" si="0"/>
        <v>46183.799999999996</v>
      </c>
      <c r="E16" s="6">
        <v>24760</v>
      </c>
      <c r="F16" s="6">
        <v>18470.5</v>
      </c>
      <c r="G16" s="6">
        <v>4540</v>
      </c>
      <c r="H16" s="6">
        <v>3166.6</v>
      </c>
      <c r="I16" s="6">
        <v>7398</v>
      </c>
      <c r="J16" s="6">
        <v>3130</v>
      </c>
      <c r="K16" s="7"/>
      <c r="L16" s="7"/>
      <c r="M16" s="6"/>
      <c r="N16" s="6"/>
      <c r="O16" s="6">
        <v>24300</v>
      </c>
      <c r="P16" s="6">
        <v>20195</v>
      </c>
      <c r="Q16" s="6">
        <v>600</v>
      </c>
      <c r="R16" s="6">
        <v>170</v>
      </c>
      <c r="S16" s="6">
        <v>5209.8999999999996</v>
      </c>
      <c r="T16" s="6">
        <v>968</v>
      </c>
      <c r="U16" s="6">
        <f t="shared" si="1"/>
        <v>66807.899999999994</v>
      </c>
      <c r="V16" s="6">
        <f t="shared" si="1"/>
        <v>46100.1</v>
      </c>
      <c r="W16" s="6">
        <v>7375</v>
      </c>
      <c r="X16" s="6">
        <v>3960</v>
      </c>
      <c r="Y16" s="6"/>
      <c r="Z16" s="6"/>
      <c r="AA16" s="6"/>
      <c r="AB16" s="6"/>
      <c r="AC16" s="6"/>
      <c r="AD16" s="6">
        <v>-4000</v>
      </c>
      <c r="AE16" s="6"/>
      <c r="AF16" s="6">
        <v>-375</v>
      </c>
      <c r="AG16" s="6">
        <v>-3218.3</v>
      </c>
      <c r="AH16" s="6"/>
      <c r="AI16" s="6"/>
      <c r="AJ16" s="6">
        <v>4407</v>
      </c>
      <c r="AK16" s="6">
        <v>658</v>
      </c>
      <c r="AL16" s="6"/>
      <c r="AM16" s="6"/>
      <c r="AN16" s="6">
        <f t="shared" si="2"/>
        <v>3000</v>
      </c>
      <c r="AO16" s="6">
        <f t="shared" si="2"/>
        <v>741.69999999999982</v>
      </c>
      <c r="AP16" s="45"/>
      <c r="AQ16" s="2"/>
    </row>
    <row r="17" spans="1:43" ht="17.25" customHeight="1">
      <c r="A17" s="20">
        <v>7</v>
      </c>
      <c r="B17" s="5" t="s">
        <v>10</v>
      </c>
      <c r="C17" s="6">
        <f t="shared" si="0"/>
        <v>7354.3</v>
      </c>
      <c r="D17" s="6">
        <f t="shared" si="0"/>
        <v>4902</v>
      </c>
      <c r="E17" s="9">
        <v>4165</v>
      </c>
      <c r="F17" s="9">
        <v>3014.5</v>
      </c>
      <c r="G17" s="9">
        <v>1045</v>
      </c>
      <c r="H17" s="9">
        <v>777.8</v>
      </c>
      <c r="I17" s="9">
        <v>1460</v>
      </c>
      <c r="J17" s="9">
        <v>843.5</v>
      </c>
      <c r="K17" s="10"/>
      <c r="L17" s="10"/>
      <c r="M17" s="9"/>
      <c r="N17" s="9"/>
      <c r="O17" s="9"/>
      <c r="P17" s="9"/>
      <c r="Q17" s="9">
        <v>150</v>
      </c>
      <c r="R17" s="9">
        <v>110</v>
      </c>
      <c r="S17" s="9">
        <v>515</v>
      </c>
      <c r="T17" s="9">
        <v>156.19999999999999</v>
      </c>
      <c r="U17" s="6">
        <f t="shared" si="1"/>
        <v>7335</v>
      </c>
      <c r="V17" s="6">
        <f t="shared" si="1"/>
        <v>4902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>
        <v>19.3</v>
      </c>
      <c r="AM17" s="9"/>
      <c r="AN17" s="6">
        <f t="shared" si="2"/>
        <v>19.3</v>
      </c>
      <c r="AO17" s="6">
        <f t="shared" si="2"/>
        <v>0</v>
      </c>
      <c r="AP17" s="45"/>
      <c r="AQ17" s="2"/>
    </row>
    <row r="18" spans="1:43" ht="17.25" customHeight="1">
      <c r="A18" s="20">
        <v>8</v>
      </c>
      <c r="B18" s="5" t="s">
        <v>11</v>
      </c>
      <c r="C18" s="6">
        <f t="shared" si="0"/>
        <v>56442.299999999996</v>
      </c>
      <c r="D18" s="6">
        <f t="shared" si="0"/>
        <v>34376.6</v>
      </c>
      <c r="E18" s="9">
        <v>19255</v>
      </c>
      <c r="F18" s="9">
        <v>12772.9</v>
      </c>
      <c r="G18" s="9">
        <v>3928.5</v>
      </c>
      <c r="H18" s="9">
        <v>2541.6</v>
      </c>
      <c r="I18" s="9">
        <v>5822</v>
      </c>
      <c r="J18" s="9">
        <v>3191.1</v>
      </c>
      <c r="K18" s="10"/>
      <c r="L18" s="10"/>
      <c r="M18" s="9"/>
      <c r="N18" s="9"/>
      <c r="O18" s="9">
        <v>15138</v>
      </c>
      <c r="P18" s="9">
        <v>10890.4</v>
      </c>
      <c r="Q18" s="9">
        <v>3550</v>
      </c>
      <c r="R18" s="9">
        <v>2773</v>
      </c>
      <c r="S18" s="9">
        <v>3168.1</v>
      </c>
      <c r="T18" s="9">
        <v>1278.5999999999999</v>
      </c>
      <c r="U18" s="6">
        <f t="shared" si="1"/>
        <v>50861.599999999999</v>
      </c>
      <c r="V18" s="6">
        <f t="shared" si="1"/>
        <v>33447.599999999999</v>
      </c>
      <c r="W18" s="9">
        <v>5580.7</v>
      </c>
      <c r="X18" s="9">
        <v>275</v>
      </c>
      <c r="Y18" s="9"/>
      <c r="Z18" s="9"/>
      <c r="AA18" s="9"/>
      <c r="AB18" s="9"/>
      <c r="AC18" s="9"/>
      <c r="AD18" s="9"/>
      <c r="AE18" s="9"/>
      <c r="AF18" s="9">
        <v>-1000</v>
      </c>
      <c r="AG18" s="9"/>
      <c r="AH18" s="9"/>
      <c r="AI18" s="9"/>
      <c r="AJ18" s="9"/>
      <c r="AK18" s="9"/>
      <c r="AL18" s="9">
        <v>1000</v>
      </c>
      <c r="AM18" s="9">
        <v>654</v>
      </c>
      <c r="AN18" s="6">
        <f t="shared" si="2"/>
        <v>5580.7</v>
      </c>
      <c r="AO18" s="6">
        <f t="shared" si="2"/>
        <v>929</v>
      </c>
      <c r="AP18" s="45"/>
      <c r="AQ18" s="2"/>
    </row>
    <row r="19" spans="1:43" ht="17.25" customHeight="1">
      <c r="A19" s="20">
        <v>9</v>
      </c>
      <c r="B19" s="5" t="s">
        <v>12</v>
      </c>
      <c r="C19" s="6">
        <f t="shared" si="0"/>
        <v>30910.799999999999</v>
      </c>
      <c r="D19" s="6">
        <f t="shared" si="0"/>
        <v>20137.100000000006</v>
      </c>
      <c r="E19" s="9">
        <v>9300</v>
      </c>
      <c r="F19" s="9">
        <v>6743.1</v>
      </c>
      <c r="G19" s="9">
        <v>2100</v>
      </c>
      <c r="H19" s="9">
        <v>1509.2</v>
      </c>
      <c r="I19" s="9">
        <v>4640</v>
      </c>
      <c r="J19" s="9">
        <v>2009.2</v>
      </c>
      <c r="K19" s="10"/>
      <c r="L19" s="10"/>
      <c r="M19" s="9"/>
      <c r="N19" s="9"/>
      <c r="O19" s="9">
        <v>10300</v>
      </c>
      <c r="P19" s="9">
        <v>7720</v>
      </c>
      <c r="Q19" s="9">
        <v>2650</v>
      </c>
      <c r="R19" s="9">
        <v>1400</v>
      </c>
      <c r="S19" s="9">
        <v>1109.7</v>
      </c>
      <c r="T19" s="9">
        <v>847.7</v>
      </c>
      <c r="U19" s="6">
        <f t="shared" si="1"/>
        <v>30099.7</v>
      </c>
      <c r="V19" s="6">
        <f t="shared" si="1"/>
        <v>20229.200000000004</v>
      </c>
      <c r="W19" s="9">
        <v>1411.1</v>
      </c>
      <c r="X19" s="9">
        <v>261.2</v>
      </c>
      <c r="Y19" s="9"/>
      <c r="Z19" s="9"/>
      <c r="AA19" s="9"/>
      <c r="AB19" s="9"/>
      <c r="AC19" s="9"/>
      <c r="AD19" s="9"/>
      <c r="AE19" s="9"/>
      <c r="AF19" s="9">
        <v>-600</v>
      </c>
      <c r="AG19" s="9">
        <v>-353.3</v>
      </c>
      <c r="AH19" s="9"/>
      <c r="AI19" s="9"/>
      <c r="AJ19" s="9"/>
      <c r="AK19" s="9"/>
      <c r="AL19" s="9"/>
      <c r="AM19" s="9"/>
      <c r="AN19" s="6">
        <f t="shared" si="2"/>
        <v>811.09999999999991</v>
      </c>
      <c r="AO19" s="6">
        <f t="shared" si="2"/>
        <v>-92.100000000000023</v>
      </c>
      <c r="AP19" s="45"/>
      <c r="AQ19" s="2"/>
    </row>
    <row r="20" spans="1:43" ht="17.25" customHeight="1">
      <c r="A20" s="20">
        <v>10</v>
      </c>
      <c r="B20" s="5" t="s">
        <v>13</v>
      </c>
      <c r="C20" s="6">
        <f t="shared" si="0"/>
        <v>6910.9</v>
      </c>
      <c r="D20" s="6">
        <f t="shared" si="0"/>
        <v>5082.3999999999996</v>
      </c>
      <c r="E20" s="9">
        <v>3235</v>
      </c>
      <c r="F20" s="9">
        <v>2174.6</v>
      </c>
      <c r="G20" s="9">
        <v>773.5</v>
      </c>
      <c r="H20" s="9">
        <v>518.20000000000005</v>
      </c>
      <c r="I20" s="9">
        <v>275</v>
      </c>
      <c r="J20" s="9">
        <v>146.1</v>
      </c>
      <c r="K20" s="10"/>
      <c r="L20" s="10"/>
      <c r="M20" s="9"/>
      <c r="N20" s="9"/>
      <c r="O20" s="9"/>
      <c r="P20" s="9"/>
      <c r="Q20" s="9"/>
      <c r="R20" s="9"/>
      <c r="S20" s="9">
        <v>348.9</v>
      </c>
      <c r="T20" s="9">
        <v>3.5</v>
      </c>
      <c r="U20" s="6">
        <f t="shared" si="1"/>
        <v>4632.3999999999996</v>
      </c>
      <c r="V20" s="6">
        <f t="shared" si="1"/>
        <v>2842.4</v>
      </c>
      <c r="W20" s="9">
        <v>2278.5</v>
      </c>
      <c r="X20" s="9">
        <v>2240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6">
        <f t="shared" si="2"/>
        <v>2278.5</v>
      </c>
      <c r="AO20" s="6">
        <f t="shared" si="2"/>
        <v>2240</v>
      </c>
      <c r="AP20" s="45"/>
      <c r="AQ20" s="14"/>
    </row>
    <row r="21" spans="1:43" ht="17.25" customHeight="1">
      <c r="A21" s="20">
        <v>11</v>
      </c>
      <c r="B21" s="5" t="s">
        <v>14</v>
      </c>
      <c r="C21" s="6">
        <f t="shared" si="0"/>
        <v>10237.299999999999</v>
      </c>
      <c r="D21" s="6">
        <f t="shared" si="0"/>
        <v>6745.2000000000007</v>
      </c>
      <c r="E21" s="9">
        <v>6400</v>
      </c>
      <c r="F21" s="9">
        <v>4355.1000000000004</v>
      </c>
      <c r="G21" s="9">
        <v>1700</v>
      </c>
      <c r="H21" s="9">
        <v>1145.0999999999999</v>
      </c>
      <c r="I21" s="9">
        <v>825</v>
      </c>
      <c r="J21" s="9">
        <v>385</v>
      </c>
      <c r="K21" s="10"/>
      <c r="L21" s="10"/>
      <c r="M21" s="9"/>
      <c r="N21" s="9"/>
      <c r="O21" s="9"/>
      <c r="P21" s="9"/>
      <c r="Q21" s="9">
        <v>1095.5</v>
      </c>
      <c r="R21" s="9">
        <v>770</v>
      </c>
      <c r="S21" s="9">
        <v>120</v>
      </c>
      <c r="T21" s="9">
        <v>90</v>
      </c>
      <c r="U21" s="6">
        <f t="shared" si="1"/>
        <v>10140.5</v>
      </c>
      <c r="V21" s="6">
        <f t="shared" si="1"/>
        <v>6745.2000000000007</v>
      </c>
      <c r="W21" s="9">
        <v>96.8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6">
        <f t="shared" si="2"/>
        <v>96.8</v>
      </c>
      <c r="AO21" s="6">
        <f t="shared" si="2"/>
        <v>0</v>
      </c>
      <c r="AP21" s="45"/>
      <c r="AQ21" s="2"/>
    </row>
    <row r="22" spans="1:43" ht="17.25" customHeight="1">
      <c r="A22" s="20">
        <v>12</v>
      </c>
      <c r="B22" s="5" t="s">
        <v>15</v>
      </c>
      <c r="C22" s="6">
        <f t="shared" si="0"/>
        <v>5455.5</v>
      </c>
      <c r="D22" s="6">
        <f t="shared" si="0"/>
        <v>3915.6</v>
      </c>
      <c r="E22" s="9">
        <v>3636</v>
      </c>
      <c r="F22" s="9">
        <v>2727</v>
      </c>
      <c r="G22" s="9">
        <v>785.4</v>
      </c>
      <c r="H22" s="9">
        <v>589</v>
      </c>
      <c r="I22" s="9">
        <v>553.5</v>
      </c>
      <c r="J22" s="9">
        <v>317.60000000000002</v>
      </c>
      <c r="K22" s="10"/>
      <c r="L22" s="10"/>
      <c r="M22" s="9"/>
      <c r="N22" s="9"/>
      <c r="O22" s="9"/>
      <c r="P22" s="9"/>
      <c r="Q22" s="9">
        <v>100</v>
      </c>
      <c r="R22" s="9">
        <v>100</v>
      </c>
      <c r="S22" s="9">
        <v>380.6</v>
      </c>
      <c r="T22" s="9">
        <v>252</v>
      </c>
      <c r="U22" s="6">
        <f t="shared" ref="U22:U30" si="3">S22+Q22+O22+M22+K22+I22+G22+E22</f>
        <v>5455.5</v>
      </c>
      <c r="V22" s="6">
        <f t="shared" ref="V22:V30" si="4">T22+R22+P22+N22+L22+J22+H22+F22</f>
        <v>3985.6</v>
      </c>
      <c r="W22" s="9">
        <v>420</v>
      </c>
      <c r="X22" s="9">
        <v>350</v>
      </c>
      <c r="Y22" s="9"/>
      <c r="Z22" s="9"/>
      <c r="AA22" s="9"/>
      <c r="AB22" s="9"/>
      <c r="AC22" s="9"/>
      <c r="AD22" s="9"/>
      <c r="AE22" s="9"/>
      <c r="AF22" s="9"/>
      <c r="AG22" s="9"/>
      <c r="AH22" s="9">
        <v>-420</v>
      </c>
      <c r="AI22" s="9">
        <v>-420</v>
      </c>
      <c r="AJ22" s="9"/>
      <c r="AK22" s="9"/>
      <c r="AL22" s="9"/>
      <c r="AM22" s="9"/>
      <c r="AN22" s="6">
        <f t="shared" ref="AN22:AO37" si="5">W22+Z22+AB22+AD22+AF22+AH22+AL22</f>
        <v>0</v>
      </c>
      <c r="AO22" s="6">
        <f t="shared" si="5"/>
        <v>-70</v>
      </c>
      <c r="AP22" s="45"/>
      <c r="AQ22" s="2"/>
    </row>
    <row r="23" spans="1:43" ht="17.25" customHeight="1">
      <c r="A23" s="20">
        <v>13</v>
      </c>
      <c r="B23" s="5" t="s">
        <v>16</v>
      </c>
      <c r="C23" s="6">
        <f t="shared" si="0"/>
        <v>10686.1</v>
      </c>
      <c r="D23" s="6">
        <f t="shared" si="0"/>
        <v>6352.7999999999993</v>
      </c>
      <c r="E23" s="9">
        <v>7082</v>
      </c>
      <c r="F23" s="9">
        <v>4694.3999999999996</v>
      </c>
      <c r="G23" s="9">
        <v>1431.1</v>
      </c>
      <c r="H23" s="9">
        <v>942.9</v>
      </c>
      <c r="I23" s="9">
        <v>1543</v>
      </c>
      <c r="J23" s="9">
        <v>507.2</v>
      </c>
      <c r="K23" s="10"/>
      <c r="L23" s="10"/>
      <c r="M23" s="9"/>
      <c r="N23" s="9"/>
      <c r="O23" s="9"/>
      <c r="P23" s="9"/>
      <c r="Q23" s="9">
        <v>500</v>
      </c>
      <c r="R23" s="9">
        <v>290</v>
      </c>
      <c r="S23" s="9">
        <v>2109</v>
      </c>
      <c r="T23" s="9">
        <v>28.3</v>
      </c>
      <c r="U23" s="6">
        <f t="shared" si="3"/>
        <v>12665.1</v>
      </c>
      <c r="V23" s="6">
        <f t="shared" si="4"/>
        <v>6462.7999999999993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v>-110</v>
      </c>
      <c r="AH23" s="9"/>
      <c r="AI23" s="9"/>
      <c r="AJ23" s="9">
        <v>1979</v>
      </c>
      <c r="AK23" s="9"/>
      <c r="AL23" s="9"/>
      <c r="AM23" s="9"/>
      <c r="AN23" s="6">
        <f t="shared" si="5"/>
        <v>0</v>
      </c>
      <c r="AO23" s="6">
        <f t="shared" si="5"/>
        <v>-110</v>
      </c>
      <c r="AP23" s="45"/>
      <c r="AQ23" s="2"/>
    </row>
    <row r="24" spans="1:43" ht="17.25" customHeight="1">
      <c r="A24" s="20">
        <v>14</v>
      </c>
      <c r="B24" s="5" t="s">
        <v>17</v>
      </c>
      <c r="C24" s="6">
        <f t="shared" si="0"/>
        <v>26634.199999999997</v>
      </c>
      <c r="D24" s="6">
        <f t="shared" si="0"/>
        <v>18268.599999999999</v>
      </c>
      <c r="E24" s="9">
        <v>10910</v>
      </c>
      <c r="F24" s="9">
        <v>7637.2</v>
      </c>
      <c r="G24" s="9">
        <v>2311.8000000000002</v>
      </c>
      <c r="H24" s="9">
        <v>1599</v>
      </c>
      <c r="I24" s="9">
        <v>3462</v>
      </c>
      <c r="J24" s="9">
        <v>2467.9</v>
      </c>
      <c r="K24" s="10"/>
      <c r="L24" s="10"/>
      <c r="M24" s="9"/>
      <c r="N24" s="9"/>
      <c r="O24" s="9">
        <v>7090</v>
      </c>
      <c r="P24" s="9">
        <v>5059.5</v>
      </c>
      <c r="Q24" s="9">
        <v>1400</v>
      </c>
      <c r="R24" s="9">
        <v>625</v>
      </c>
      <c r="S24" s="9">
        <v>1083.3</v>
      </c>
      <c r="T24" s="9">
        <v>510</v>
      </c>
      <c r="U24" s="6">
        <f t="shared" si="3"/>
        <v>26257.1</v>
      </c>
      <c r="V24" s="6">
        <f t="shared" si="4"/>
        <v>17898.599999999999</v>
      </c>
      <c r="W24" s="9">
        <v>377.1</v>
      </c>
      <c r="X24" s="9">
        <v>370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6">
        <f t="shared" si="5"/>
        <v>377.1</v>
      </c>
      <c r="AO24" s="6">
        <f t="shared" si="5"/>
        <v>370</v>
      </c>
      <c r="AP24" s="45"/>
      <c r="AQ24" s="2"/>
    </row>
    <row r="25" spans="1:43" ht="17.25" customHeight="1">
      <c r="A25" s="20">
        <v>15</v>
      </c>
      <c r="B25" s="5" t="s">
        <v>18</v>
      </c>
      <c r="C25" s="6">
        <f t="shared" si="0"/>
        <v>6968.9</v>
      </c>
      <c r="D25" s="6">
        <f t="shared" si="0"/>
        <v>4612.8999999999996</v>
      </c>
      <c r="E25" s="9">
        <v>4524</v>
      </c>
      <c r="F25" s="9">
        <v>3194.4</v>
      </c>
      <c r="G25" s="9">
        <v>938.6</v>
      </c>
      <c r="H25" s="9">
        <v>657.3</v>
      </c>
      <c r="I25" s="9">
        <v>1191.5999999999999</v>
      </c>
      <c r="J25" s="9">
        <v>673.2</v>
      </c>
      <c r="K25" s="10"/>
      <c r="L25" s="10"/>
      <c r="M25" s="9"/>
      <c r="N25" s="9"/>
      <c r="O25" s="9"/>
      <c r="P25" s="9"/>
      <c r="Q25" s="9">
        <v>200</v>
      </c>
      <c r="R25" s="9">
        <v>15</v>
      </c>
      <c r="S25" s="9">
        <v>100</v>
      </c>
      <c r="T25" s="9">
        <v>73</v>
      </c>
      <c r="U25" s="6">
        <f t="shared" si="3"/>
        <v>6954.2</v>
      </c>
      <c r="V25" s="6">
        <f t="shared" si="4"/>
        <v>4612.8999999999996</v>
      </c>
      <c r="W25" s="9">
        <v>14.7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6">
        <f t="shared" si="5"/>
        <v>14.7</v>
      </c>
      <c r="AO25" s="6">
        <f t="shared" si="5"/>
        <v>0</v>
      </c>
      <c r="AP25" s="45"/>
      <c r="AQ25" s="2"/>
    </row>
    <row r="26" spans="1:43" ht="17.25" customHeight="1">
      <c r="A26" s="20">
        <v>16</v>
      </c>
      <c r="B26" s="5" t="s">
        <v>19</v>
      </c>
      <c r="C26" s="6">
        <f t="shared" si="0"/>
        <v>5261.6999999999989</v>
      </c>
      <c r="D26" s="6">
        <f t="shared" si="0"/>
        <v>3288.3</v>
      </c>
      <c r="E26" s="9">
        <v>3139.1</v>
      </c>
      <c r="F26" s="9">
        <v>2251</v>
      </c>
      <c r="G26" s="9">
        <v>727.2</v>
      </c>
      <c r="H26" s="9">
        <v>480.7</v>
      </c>
      <c r="I26" s="9">
        <v>1161</v>
      </c>
      <c r="J26" s="9">
        <v>526.6</v>
      </c>
      <c r="K26" s="10"/>
      <c r="L26" s="10"/>
      <c r="M26" s="9"/>
      <c r="N26" s="9"/>
      <c r="O26" s="9"/>
      <c r="P26" s="9"/>
      <c r="Q26" s="9">
        <v>100</v>
      </c>
      <c r="R26" s="9"/>
      <c r="S26" s="9">
        <v>60</v>
      </c>
      <c r="T26" s="9">
        <v>30</v>
      </c>
      <c r="U26" s="6">
        <f t="shared" si="3"/>
        <v>5187.2999999999993</v>
      </c>
      <c r="V26" s="6">
        <f t="shared" si="4"/>
        <v>3288.3</v>
      </c>
      <c r="W26" s="9">
        <v>74.400000000000006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6">
        <f t="shared" si="5"/>
        <v>74.400000000000006</v>
      </c>
      <c r="AO26" s="6">
        <f t="shared" si="5"/>
        <v>0</v>
      </c>
      <c r="AP26" s="45"/>
      <c r="AQ26" s="49"/>
    </row>
    <row r="27" spans="1:43" ht="17.25" customHeight="1">
      <c r="A27" s="20">
        <v>17</v>
      </c>
      <c r="B27" s="5" t="s">
        <v>20</v>
      </c>
      <c r="C27" s="6">
        <f t="shared" si="0"/>
        <v>9798.6</v>
      </c>
      <c r="D27" s="6">
        <f t="shared" si="0"/>
        <v>2817.7</v>
      </c>
      <c r="E27" s="9">
        <v>3864</v>
      </c>
      <c r="F27" s="9">
        <v>2632</v>
      </c>
      <c r="G27" s="9">
        <v>915.6</v>
      </c>
      <c r="H27" s="9">
        <v>606.29999999999995</v>
      </c>
      <c r="I27" s="9">
        <v>1050</v>
      </c>
      <c r="J27" s="9">
        <v>424.7</v>
      </c>
      <c r="K27" s="10"/>
      <c r="L27" s="10"/>
      <c r="M27" s="9"/>
      <c r="N27" s="9"/>
      <c r="O27" s="9"/>
      <c r="P27" s="9"/>
      <c r="Q27" s="9">
        <v>200</v>
      </c>
      <c r="R27" s="9">
        <v>60</v>
      </c>
      <c r="S27" s="9">
        <v>130</v>
      </c>
      <c r="T27" s="9">
        <v>30</v>
      </c>
      <c r="U27" s="6">
        <f t="shared" si="3"/>
        <v>6159.6</v>
      </c>
      <c r="V27" s="6">
        <f t="shared" si="4"/>
        <v>3753</v>
      </c>
      <c r="W27" s="9">
        <v>4039</v>
      </c>
      <c r="X27" s="9"/>
      <c r="Y27" s="9"/>
      <c r="Z27" s="9"/>
      <c r="AA27" s="9"/>
      <c r="AB27" s="9"/>
      <c r="AC27" s="9"/>
      <c r="AD27" s="9"/>
      <c r="AE27" s="9"/>
      <c r="AF27" s="9">
        <v>-400</v>
      </c>
      <c r="AG27" s="9">
        <v>-935.3</v>
      </c>
      <c r="AH27" s="9"/>
      <c r="AI27" s="9"/>
      <c r="AJ27" s="9"/>
      <c r="AK27" s="9"/>
      <c r="AL27" s="9"/>
      <c r="AM27" s="9"/>
      <c r="AN27" s="6">
        <f t="shared" si="5"/>
        <v>3639</v>
      </c>
      <c r="AO27" s="6">
        <f t="shared" si="5"/>
        <v>-935.3</v>
      </c>
      <c r="AP27" s="45"/>
      <c r="AQ27" s="2"/>
    </row>
    <row r="28" spans="1:43" ht="17.25" customHeight="1">
      <c r="A28" s="20">
        <v>18</v>
      </c>
      <c r="B28" s="5" t="s">
        <v>21</v>
      </c>
      <c r="C28" s="6">
        <f t="shared" si="0"/>
        <v>19870.900000000001</v>
      </c>
      <c r="D28" s="6">
        <f t="shared" si="0"/>
        <v>12763.7</v>
      </c>
      <c r="E28" s="9">
        <v>8586.2000000000007</v>
      </c>
      <c r="F28" s="9">
        <v>6369.6</v>
      </c>
      <c r="G28" s="9">
        <v>1880.4</v>
      </c>
      <c r="H28" s="9">
        <v>1343.4</v>
      </c>
      <c r="I28" s="9">
        <v>3937.8</v>
      </c>
      <c r="J28" s="9">
        <v>1650.2</v>
      </c>
      <c r="K28" s="10"/>
      <c r="L28" s="10"/>
      <c r="M28" s="9"/>
      <c r="N28" s="9"/>
      <c r="O28" s="9">
        <v>4097.3999999999996</v>
      </c>
      <c r="P28" s="9">
        <v>2516</v>
      </c>
      <c r="Q28" s="9">
        <v>500</v>
      </c>
      <c r="R28" s="9">
        <v>300</v>
      </c>
      <c r="S28" s="9">
        <v>850</v>
      </c>
      <c r="T28" s="9">
        <v>584.5</v>
      </c>
      <c r="U28" s="6">
        <f t="shared" si="3"/>
        <v>19851.800000000003</v>
      </c>
      <c r="V28" s="6">
        <f t="shared" si="4"/>
        <v>12763.7</v>
      </c>
      <c r="W28" s="9">
        <v>1219.0999999999999</v>
      </c>
      <c r="X28" s="9">
        <v>0</v>
      </c>
      <c r="Y28" s="9"/>
      <c r="Z28" s="9"/>
      <c r="AA28" s="9"/>
      <c r="AB28" s="9"/>
      <c r="AC28" s="9"/>
      <c r="AD28" s="9">
        <v>-1200</v>
      </c>
      <c r="AE28" s="9"/>
      <c r="AF28" s="9"/>
      <c r="AG28" s="9"/>
      <c r="AH28" s="9"/>
      <c r="AI28" s="9"/>
      <c r="AJ28" s="9"/>
      <c r="AK28" s="9"/>
      <c r="AL28" s="9"/>
      <c r="AM28" s="9"/>
      <c r="AN28" s="6">
        <f t="shared" si="5"/>
        <v>19.099999999999909</v>
      </c>
      <c r="AO28" s="6">
        <f t="shared" si="5"/>
        <v>0</v>
      </c>
      <c r="AP28" s="45"/>
      <c r="AQ28" s="2"/>
    </row>
    <row r="29" spans="1:43" ht="17.25" customHeight="1">
      <c r="A29" s="20">
        <v>19</v>
      </c>
      <c r="B29" s="5" t="s">
        <v>22</v>
      </c>
      <c r="C29" s="6">
        <f t="shared" si="0"/>
        <v>32472.6</v>
      </c>
      <c r="D29" s="6">
        <f t="shared" si="0"/>
        <v>21368.699999999997</v>
      </c>
      <c r="E29" s="9">
        <v>10840</v>
      </c>
      <c r="F29" s="9">
        <v>6706.4</v>
      </c>
      <c r="G29" s="9">
        <v>2167</v>
      </c>
      <c r="H29" s="9">
        <v>1350</v>
      </c>
      <c r="I29" s="9">
        <v>7580</v>
      </c>
      <c r="J29" s="9">
        <v>2537.4</v>
      </c>
      <c r="K29" s="10"/>
      <c r="L29" s="10"/>
      <c r="M29" s="9"/>
      <c r="N29" s="9"/>
      <c r="O29" s="9">
        <v>8666.2000000000007</v>
      </c>
      <c r="P29" s="9">
        <v>5735.2</v>
      </c>
      <c r="Q29" s="9">
        <v>1000</v>
      </c>
      <c r="R29" s="9">
        <v>942</v>
      </c>
      <c r="S29" s="9">
        <v>11341.4</v>
      </c>
      <c r="T29" s="9">
        <v>3633.4</v>
      </c>
      <c r="U29" s="6">
        <f t="shared" si="3"/>
        <v>41594.6</v>
      </c>
      <c r="V29" s="6">
        <f t="shared" si="4"/>
        <v>20904.399999999998</v>
      </c>
      <c r="W29" s="9">
        <v>878</v>
      </c>
      <c r="X29" s="9">
        <v>550</v>
      </c>
      <c r="Y29" s="9"/>
      <c r="Z29" s="9"/>
      <c r="AA29" s="9"/>
      <c r="AB29" s="9"/>
      <c r="AC29" s="9"/>
      <c r="AD29" s="9"/>
      <c r="AE29" s="9"/>
      <c r="AF29" s="9"/>
      <c r="AG29" s="9">
        <v>-85.7</v>
      </c>
      <c r="AH29" s="9"/>
      <c r="AI29" s="9"/>
      <c r="AJ29" s="9">
        <v>10000</v>
      </c>
      <c r="AK29" s="9"/>
      <c r="AL29" s="9"/>
      <c r="AM29" s="9"/>
      <c r="AN29" s="6">
        <f t="shared" si="5"/>
        <v>878</v>
      </c>
      <c r="AO29" s="6">
        <f t="shared" si="5"/>
        <v>464.3</v>
      </c>
      <c r="AP29" s="45"/>
      <c r="AQ29" s="2"/>
    </row>
    <row r="30" spans="1:43" s="48" customFormat="1" ht="17.25" customHeight="1">
      <c r="A30" s="20">
        <v>20</v>
      </c>
      <c r="B30" s="5" t="s">
        <v>23</v>
      </c>
      <c r="C30" s="46">
        <f t="shared" si="0"/>
        <v>18797.300000000003</v>
      </c>
      <c r="D30" s="46">
        <f t="shared" si="0"/>
        <v>8044.1</v>
      </c>
      <c r="E30" s="23">
        <v>7434.8</v>
      </c>
      <c r="F30" s="23">
        <v>4881.5</v>
      </c>
      <c r="G30" s="23">
        <v>1734</v>
      </c>
      <c r="H30" s="23">
        <v>1136.4000000000001</v>
      </c>
      <c r="I30" s="23">
        <v>2489.1999999999998</v>
      </c>
      <c r="J30" s="23">
        <v>1600.2</v>
      </c>
      <c r="K30" s="57"/>
      <c r="L30" s="57"/>
      <c r="M30" s="23"/>
      <c r="N30" s="23"/>
      <c r="O30" s="23"/>
      <c r="P30" s="23"/>
      <c r="Q30" s="23">
        <v>380</v>
      </c>
      <c r="R30" s="23">
        <v>238</v>
      </c>
      <c r="S30" s="23">
        <v>214.4</v>
      </c>
      <c r="T30" s="23">
        <v>109</v>
      </c>
      <c r="U30" s="46">
        <f t="shared" si="3"/>
        <v>12252.400000000001</v>
      </c>
      <c r="V30" s="46">
        <f t="shared" si="4"/>
        <v>7965.1</v>
      </c>
      <c r="W30" s="23">
        <v>6544.9</v>
      </c>
      <c r="X30" s="23">
        <v>79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6">
        <f t="shared" si="5"/>
        <v>6544.9</v>
      </c>
      <c r="AO30" s="6">
        <f t="shared" si="5"/>
        <v>79</v>
      </c>
      <c r="AP30" s="47"/>
      <c r="AQ30" s="49"/>
    </row>
    <row r="31" spans="1:43" ht="17.25" customHeight="1">
      <c r="A31" s="20">
        <v>21</v>
      </c>
      <c r="B31" s="5" t="s">
        <v>24</v>
      </c>
      <c r="C31" s="6">
        <f t="shared" ref="C31:D33" si="6">U31+AN31-AJ31</f>
        <v>618387.19999999995</v>
      </c>
      <c r="D31" s="6">
        <f t="shared" si="6"/>
        <v>129291.50000000001</v>
      </c>
      <c r="E31" s="9">
        <v>53168</v>
      </c>
      <c r="F31" s="9">
        <v>33192</v>
      </c>
      <c r="G31" s="9">
        <v>9412.2000000000007</v>
      </c>
      <c r="H31" s="9">
        <v>5790.2</v>
      </c>
      <c r="I31" s="9">
        <v>80538.3</v>
      </c>
      <c r="J31" s="9">
        <v>54537.8</v>
      </c>
      <c r="K31" s="10"/>
      <c r="L31" s="10"/>
      <c r="M31" s="9">
        <v>135149.1</v>
      </c>
      <c r="N31" s="9">
        <v>89612.9</v>
      </c>
      <c r="O31" s="9">
        <v>1755</v>
      </c>
      <c r="P31" s="9">
        <v>1162</v>
      </c>
      <c r="Q31" s="9">
        <v>4203.5</v>
      </c>
      <c r="R31" s="9">
        <v>3283.5</v>
      </c>
      <c r="S31" s="9">
        <v>6201.4</v>
      </c>
      <c r="T31" s="9">
        <v>127.6</v>
      </c>
      <c r="U31" s="6">
        <f t="shared" ref="U31:V36" si="7">S31+Q31+O31+M31+K31+I31+G31+E31</f>
        <v>290427.5</v>
      </c>
      <c r="V31" s="6">
        <f t="shared" si="7"/>
        <v>187706</v>
      </c>
      <c r="W31" s="9">
        <v>494022.1</v>
      </c>
      <c r="X31" s="9">
        <v>122007.8</v>
      </c>
      <c r="Y31" s="9"/>
      <c r="Z31" s="9"/>
      <c r="AA31" s="9"/>
      <c r="AB31" s="9"/>
      <c r="AC31" s="9"/>
      <c r="AD31" s="9">
        <v>-10000</v>
      </c>
      <c r="AE31" s="9">
        <v>-449.4</v>
      </c>
      <c r="AF31" s="9">
        <v>-170000</v>
      </c>
      <c r="AG31" s="9">
        <v>-179972.9</v>
      </c>
      <c r="AH31" s="9"/>
      <c r="AI31" s="9"/>
      <c r="AJ31" s="9"/>
      <c r="AK31" s="9"/>
      <c r="AL31" s="9">
        <v>13937.6</v>
      </c>
      <c r="AM31" s="9"/>
      <c r="AN31" s="6">
        <f t="shared" si="5"/>
        <v>327959.69999999995</v>
      </c>
      <c r="AO31" s="6">
        <f t="shared" si="5"/>
        <v>-58414.499999999985</v>
      </c>
      <c r="AP31" s="45"/>
      <c r="AQ31" s="2"/>
    </row>
    <row r="32" spans="1:43" ht="17.25" customHeight="1">
      <c r="A32" s="20">
        <v>22</v>
      </c>
      <c r="B32" s="5" t="s">
        <v>25</v>
      </c>
      <c r="C32" s="6">
        <f t="shared" si="6"/>
        <v>4658.6000000000004</v>
      </c>
      <c r="D32" s="6">
        <f t="shared" si="6"/>
        <v>2870.1000000000004</v>
      </c>
      <c r="E32" s="9">
        <v>2860</v>
      </c>
      <c r="F32" s="9">
        <v>1829.9</v>
      </c>
      <c r="G32" s="9">
        <v>637</v>
      </c>
      <c r="H32" s="9">
        <v>408</v>
      </c>
      <c r="I32" s="9">
        <v>772.1</v>
      </c>
      <c r="J32" s="9">
        <v>376.2</v>
      </c>
      <c r="K32" s="10"/>
      <c r="L32" s="10"/>
      <c r="M32" s="9"/>
      <c r="N32" s="9"/>
      <c r="O32" s="9">
        <v>125</v>
      </c>
      <c r="P32" s="9">
        <v>60</v>
      </c>
      <c r="Q32" s="9">
        <v>75</v>
      </c>
      <c r="R32" s="9">
        <v>35</v>
      </c>
      <c r="S32" s="9">
        <v>16</v>
      </c>
      <c r="T32" s="9">
        <v>6</v>
      </c>
      <c r="U32" s="6">
        <f t="shared" si="7"/>
        <v>4485.1000000000004</v>
      </c>
      <c r="V32" s="6">
        <f t="shared" si="7"/>
        <v>2715.1000000000004</v>
      </c>
      <c r="W32" s="9">
        <v>173.5</v>
      </c>
      <c r="X32" s="9">
        <v>155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>
        <f t="shared" si="5"/>
        <v>173.5</v>
      </c>
      <c r="AO32" s="6">
        <f t="shared" si="5"/>
        <v>155</v>
      </c>
      <c r="AP32" s="45"/>
      <c r="AQ32" s="2"/>
    </row>
    <row r="33" spans="1:44" ht="17.25" customHeight="1">
      <c r="A33" s="22">
        <v>23</v>
      </c>
      <c r="B33" s="5" t="s">
        <v>26</v>
      </c>
      <c r="C33" s="6">
        <f t="shared" si="6"/>
        <v>17706.699999999997</v>
      </c>
      <c r="D33" s="6">
        <f t="shared" si="6"/>
        <v>11636.9</v>
      </c>
      <c r="E33" s="9">
        <v>9330</v>
      </c>
      <c r="F33" s="9">
        <v>6667.7</v>
      </c>
      <c r="G33" s="9">
        <v>1570</v>
      </c>
      <c r="H33" s="9">
        <v>972.3</v>
      </c>
      <c r="I33" s="9">
        <v>6688.6</v>
      </c>
      <c r="J33" s="9">
        <v>4418.3999999999996</v>
      </c>
      <c r="K33" s="10"/>
      <c r="L33" s="10"/>
      <c r="M33" s="9"/>
      <c r="N33" s="9"/>
      <c r="O33" s="9"/>
      <c r="P33" s="9"/>
      <c r="Q33" s="9"/>
      <c r="R33" s="9"/>
      <c r="S33" s="9">
        <v>50</v>
      </c>
      <c r="T33" s="9">
        <v>0</v>
      </c>
      <c r="U33" s="6">
        <f t="shared" si="7"/>
        <v>17638.599999999999</v>
      </c>
      <c r="V33" s="6">
        <f t="shared" si="7"/>
        <v>12058.4</v>
      </c>
      <c r="W33" s="9">
        <v>318.10000000000002</v>
      </c>
      <c r="X33" s="9">
        <v>0</v>
      </c>
      <c r="Y33" s="9"/>
      <c r="Z33" s="9"/>
      <c r="AA33" s="9"/>
      <c r="AB33" s="9"/>
      <c r="AC33" s="9"/>
      <c r="AD33" s="9"/>
      <c r="AE33" s="9"/>
      <c r="AF33" s="9">
        <v>-250</v>
      </c>
      <c r="AG33" s="9">
        <v>-421.5</v>
      </c>
      <c r="AH33" s="9"/>
      <c r="AI33" s="9"/>
      <c r="AJ33" s="9"/>
      <c r="AK33" s="9"/>
      <c r="AL33" s="9"/>
      <c r="AM33" s="9"/>
      <c r="AN33" s="6">
        <f t="shared" si="5"/>
        <v>68.100000000000023</v>
      </c>
      <c r="AO33" s="6">
        <f t="shared" si="5"/>
        <v>-421.5</v>
      </c>
      <c r="AP33" s="45"/>
      <c r="AQ33" s="2"/>
    </row>
    <row r="34" spans="1:44" ht="17.25" customHeight="1">
      <c r="A34" s="22">
        <v>24</v>
      </c>
      <c r="B34" s="5" t="s">
        <v>27</v>
      </c>
      <c r="C34" s="6">
        <f>U34+AN34</f>
        <v>26444.9</v>
      </c>
      <c r="D34" s="6">
        <f>V34+AO34</f>
        <v>15615.700000000003</v>
      </c>
      <c r="E34" s="9">
        <v>9716.6</v>
      </c>
      <c r="F34" s="9">
        <v>6345.3</v>
      </c>
      <c r="G34" s="9">
        <v>1811.2</v>
      </c>
      <c r="H34" s="9">
        <v>1154.0999999999999</v>
      </c>
      <c r="I34" s="9">
        <v>13802.1</v>
      </c>
      <c r="J34" s="9">
        <v>7801.7</v>
      </c>
      <c r="K34" s="10"/>
      <c r="L34" s="10"/>
      <c r="M34" s="9"/>
      <c r="N34" s="9"/>
      <c r="O34" s="9">
        <v>200</v>
      </c>
      <c r="P34" s="9">
        <v>150</v>
      </c>
      <c r="Q34" s="9">
        <v>700</v>
      </c>
      <c r="R34" s="9">
        <v>420</v>
      </c>
      <c r="S34" s="9">
        <v>211</v>
      </c>
      <c r="T34" s="9">
        <v>20</v>
      </c>
      <c r="U34" s="6">
        <f t="shared" si="7"/>
        <v>26440.9</v>
      </c>
      <c r="V34" s="6">
        <f t="shared" si="7"/>
        <v>15891.100000000002</v>
      </c>
      <c r="W34" s="9">
        <v>3204</v>
      </c>
      <c r="X34" s="9">
        <v>1368</v>
      </c>
      <c r="Y34" s="9"/>
      <c r="Z34" s="9"/>
      <c r="AA34" s="9"/>
      <c r="AB34" s="9"/>
      <c r="AC34" s="9"/>
      <c r="AD34" s="9">
        <v>-1000</v>
      </c>
      <c r="AE34" s="9">
        <v>-1132.8</v>
      </c>
      <c r="AF34" s="9">
        <v>-2200</v>
      </c>
      <c r="AG34" s="9">
        <v>-510.6</v>
      </c>
      <c r="AH34" s="9"/>
      <c r="AI34" s="9"/>
      <c r="AJ34" s="9"/>
      <c r="AK34" s="9"/>
      <c r="AL34" s="9"/>
      <c r="AM34" s="9"/>
      <c r="AN34" s="6">
        <f t="shared" si="5"/>
        <v>4</v>
      </c>
      <c r="AO34" s="6">
        <f t="shared" si="5"/>
        <v>-275.39999999999998</v>
      </c>
      <c r="AP34" s="45"/>
      <c r="AQ34" s="2"/>
    </row>
    <row r="35" spans="1:44" ht="17.25" customHeight="1">
      <c r="A35" s="20">
        <v>25</v>
      </c>
      <c r="B35" s="5" t="s">
        <v>28</v>
      </c>
      <c r="C35" s="6">
        <f>U35+AN35-AJ35</f>
        <v>5701.7</v>
      </c>
      <c r="D35" s="6">
        <f>V35+AO35-AK35</f>
        <v>3524.2000000000003</v>
      </c>
      <c r="E35" s="9">
        <v>3036</v>
      </c>
      <c r="F35" s="9">
        <v>1752.1</v>
      </c>
      <c r="G35" s="9">
        <v>744</v>
      </c>
      <c r="H35" s="9">
        <v>421</v>
      </c>
      <c r="I35" s="9">
        <v>906.8</v>
      </c>
      <c r="J35" s="9">
        <v>400.2</v>
      </c>
      <c r="K35" s="10"/>
      <c r="L35" s="10"/>
      <c r="M35" s="9"/>
      <c r="N35" s="9"/>
      <c r="O35" s="9">
        <v>60</v>
      </c>
      <c r="P35" s="9">
        <v>60</v>
      </c>
      <c r="Q35" s="9">
        <v>100</v>
      </c>
      <c r="R35" s="9">
        <v>42</v>
      </c>
      <c r="S35" s="9">
        <v>12</v>
      </c>
      <c r="T35" s="9">
        <v>6</v>
      </c>
      <c r="U35" s="6">
        <f t="shared" si="7"/>
        <v>4858.8</v>
      </c>
      <c r="V35" s="6">
        <f t="shared" si="7"/>
        <v>2681.3</v>
      </c>
      <c r="W35" s="9">
        <v>842.9</v>
      </c>
      <c r="X35" s="9">
        <v>842.9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>
        <f t="shared" si="5"/>
        <v>842.9</v>
      </c>
      <c r="AO35" s="6">
        <f t="shared" si="5"/>
        <v>842.9</v>
      </c>
      <c r="AP35" s="45"/>
      <c r="AQ35" s="2"/>
    </row>
    <row r="36" spans="1:44" ht="17.25" customHeight="1">
      <c r="A36" s="20">
        <v>26</v>
      </c>
      <c r="B36" s="5" t="s">
        <v>29</v>
      </c>
      <c r="C36" s="6">
        <f>U36+AN36-AJ36</f>
        <v>69903.5</v>
      </c>
      <c r="D36" s="6">
        <f>V36+AO36-AK36</f>
        <v>35093.100000000006</v>
      </c>
      <c r="E36" s="9">
        <v>22500</v>
      </c>
      <c r="F36" s="9">
        <v>13735.9</v>
      </c>
      <c r="G36" s="9">
        <v>4100</v>
      </c>
      <c r="H36" s="9">
        <v>2583</v>
      </c>
      <c r="I36" s="9">
        <v>10215.4</v>
      </c>
      <c r="J36" s="9">
        <v>6586.9</v>
      </c>
      <c r="K36" s="10"/>
      <c r="L36" s="10"/>
      <c r="M36" s="9">
        <v>23126.5</v>
      </c>
      <c r="N36" s="9">
        <v>14985.4</v>
      </c>
      <c r="O36" s="9">
        <v>281</v>
      </c>
      <c r="P36" s="9">
        <v>160.19999999999999</v>
      </c>
      <c r="Q36" s="9">
        <v>1900</v>
      </c>
      <c r="R36" s="9">
        <v>1500</v>
      </c>
      <c r="S36" s="9">
        <v>100</v>
      </c>
      <c r="T36" s="9">
        <v>26</v>
      </c>
      <c r="U36" s="6">
        <f t="shared" si="7"/>
        <v>62222.9</v>
      </c>
      <c r="V36" s="6">
        <f t="shared" si="7"/>
        <v>39577.4</v>
      </c>
      <c r="W36" s="9">
        <v>19780.599999999999</v>
      </c>
      <c r="X36" s="9">
        <v>8280</v>
      </c>
      <c r="Y36" s="9"/>
      <c r="Z36" s="9"/>
      <c r="AA36" s="9"/>
      <c r="AB36" s="9"/>
      <c r="AC36" s="9"/>
      <c r="AD36" s="9">
        <v>-2100</v>
      </c>
      <c r="AE36" s="9">
        <v>-2689.9</v>
      </c>
      <c r="AF36" s="9">
        <v>-10000</v>
      </c>
      <c r="AG36" s="9">
        <v>-10074.4</v>
      </c>
      <c r="AH36" s="9"/>
      <c r="AI36" s="9"/>
      <c r="AJ36" s="9"/>
      <c r="AK36" s="9"/>
      <c r="AL36" s="9"/>
      <c r="AM36" s="9"/>
      <c r="AN36" s="6">
        <f t="shared" si="5"/>
        <v>7680.5999999999985</v>
      </c>
      <c r="AO36" s="6">
        <f t="shared" si="5"/>
        <v>-4484.2999999999993</v>
      </c>
      <c r="AP36" s="45"/>
      <c r="AQ36" s="2"/>
    </row>
    <row r="37" spans="1:44" ht="17.25" customHeight="1">
      <c r="A37" s="20">
        <v>27</v>
      </c>
      <c r="B37" s="5" t="s">
        <v>30</v>
      </c>
      <c r="C37" s="6">
        <f t="shared" ref="C37:D53" si="8">U37+AN37-AJ37</f>
        <v>151660.50000000003</v>
      </c>
      <c r="D37" s="6">
        <f t="shared" si="8"/>
        <v>103555.3</v>
      </c>
      <c r="E37" s="9">
        <v>47528.3</v>
      </c>
      <c r="F37" s="9">
        <v>31850.7</v>
      </c>
      <c r="G37" s="9">
        <v>11431.8</v>
      </c>
      <c r="H37" s="9">
        <v>7556.7</v>
      </c>
      <c r="I37" s="9">
        <v>17528.400000000001</v>
      </c>
      <c r="J37" s="9">
        <v>10624.7</v>
      </c>
      <c r="K37" s="10"/>
      <c r="L37" s="10"/>
      <c r="M37" s="9">
        <v>67371.600000000006</v>
      </c>
      <c r="N37" s="9">
        <v>49012.5</v>
      </c>
      <c r="O37" s="9"/>
      <c r="P37" s="9"/>
      <c r="Q37" s="9">
        <v>5000</v>
      </c>
      <c r="R37" s="9">
        <v>3330</v>
      </c>
      <c r="S37" s="9">
        <v>1192.8</v>
      </c>
      <c r="T37" s="9">
        <v>7.1</v>
      </c>
      <c r="U37" s="6">
        <f t="shared" ref="U37:V53" si="9">S37+Q37+O37+M37+K37+I37+G37+E37</f>
        <v>150052.90000000002</v>
      </c>
      <c r="V37" s="6">
        <f t="shared" si="9"/>
        <v>102381.7</v>
      </c>
      <c r="W37" s="9">
        <v>6888.1</v>
      </c>
      <c r="X37" s="9">
        <v>5888</v>
      </c>
      <c r="Y37" s="9"/>
      <c r="Z37" s="9"/>
      <c r="AA37" s="9"/>
      <c r="AB37" s="9"/>
      <c r="AC37" s="9"/>
      <c r="AD37" s="9">
        <v>-6000</v>
      </c>
      <c r="AE37" s="9">
        <v>-2683.7</v>
      </c>
      <c r="AF37" s="9"/>
      <c r="AG37" s="9">
        <v>-2030.7</v>
      </c>
      <c r="AH37" s="9"/>
      <c r="AI37" s="50"/>
      <c r="AJ37" s="9"/>
      <c r="AK37" s="9"/>
      <c r="AL37" s="9">
        <v>719.5</v>
      </c>
      <c r="AM37" s="9"/>
      <c r="AN37" s="6">
        <f t="shared" si="5"/>
        <v>1607.6000000000004</v>
      </c>
      <c r="AO37" s="6">
        <f t="shared" si="5"/>
        <v>1173.6000000000001</v>
      </c>
      <c r="AP37" s="45"/>
      <c r="AQ37" s="2"/>
      <c r="AR37" s="25"/>
    </row>
    <row r="38" spans="1:44" ht="17.25" customHeight="1">
      <c r="A38" s="22">
        <v>28</v>
      </c>
      <c r="B38" s="5" t="s">
        <v>31</v>
      </c>
      <c r="C38" s="6">
        <f t="shared" si="8"/>
        <v>48375.899999999994</v>
      </c>
      <c r="D38" s="6">
        <f t="shared" si="8"/>
        <v>22987.200000000001</v>
      </c>
      <c r="E38" s="9">
        <v>13082.2</v>
      </c>
      <c r="F38" s="9">
        <v>8784</v>
      </c>
      <c r="G38" s="9">
        <v>2867.8</v>
      </c>
      <c r="H38" s="9">
        <v>1819.4</v>
      </c>
      <c r="I38" s="9">
        <v>7700</v>
      </c>
      <c r="J38" s="9">
        <v>4354.3999999999996</v>
      </c>
      <c r="K38" s="10"/>
      <c r="L38" s="10"/>
      <c r="M38" s="9">
        <v>8100</v>
      </c>
      <c r="N38" s="9">
        <v>5200</v>
      </c>
      <c r="O38" s="9"/>
      <c r="P38" s="9"/>
      <c r="Q38" s="9"/>
      <c r="R38" s="9"/>
      <c r="S38" s="9">
        <v>6545.7</v>
      </c>
      <c r="T38" s="9"/>
      <c r="U38" s="6">
        <f t="shared" si="9"/>
        <v>38295.699999999997</v>
      </c>
      <c r="V38" s="6">
        <f t="shared" si="9"/>
        <v>20157.8</v>
      </c>
      <c r="W38" s="9">
        <v>10080.200000000001</v>
      </c>
      <c r="X38" s="9">
        <v>3288.9</v>
      </c>
      <c r="Y38" s="9"/>
      <c r="Z38" s="9"/>
      <c r="AA38" s="9"/>
      <c r="AB38" s="9"/>
      <c r="AC38" s="9"/>
      <c r="AD38" s="9"/>
      <c r="AE38" s="9">
        <v>-459.5</v>
      </c>
      <c r="AF38" s="9"/>
      <c r="AG38" s="50"/>
      <c r="AH38" s="9"/>
      <c r="AI38" s="50"/>
      <c r="AJ38" s="9"/>
      <c r="AK38" s="9"/>
      <c r="AL38" s="9"/>
      <c r="AM38" s="9"/>
      <c r="AN38" s="6">
        <f t="shared" ref="AN38:AO72" si="10">W38+Z38+AB38+AD38+AF38+AH38+AL38</f>
        <v>10080.200000000001</v>
      </c>
      <c r="AO38" s="6">
        <f t="shared" si="10"/>
        <v>2829.4</v>
      </c>
      <c r="AP38" s="45"/>
      <c r="AQ38" s="2"/>
      <c r="AR38" s="25"/>
    </row>
    <row r="39" spans="1:44" ht="17.25" customHeight="1">
      <c r="A39" s="20">
        <v>29</v>
      </c>
      <c r="B39" s="5" t="s">
        <v>32</v>
      </c>
      <c r="C39" s="6">
        <f t="shared" si="8"/>
        <v>8722.7999999999993</v>
      </c>
      <c r="D39" s="6">
        <f t="shared" si="8"/>
        <v>5847.7</v>
      </c>
      <c r="E39" s="9">
        <v>3035</v>
      </c>
      <c r="F39" s="9">
        <v>2266.6999999999998</v>
      </c>
      <c r="G39" s="9">
        <v>810</v>
      </c>
      <c r="H39" s="9">
        <v>601.6</v>
      </c>
      <c r="I39" s="9">
        <v>1610</v>
      </c>
      <c r="J39" s="9">
        <v>1169.4000000000001</v>
      </c>
      <c r="K39" s="10"/>
      <c r="L39" s="10"/>
      <c r="M39" s="9">
        <v>2740</v>
      </c>
      <c r="N39" s="9">
        <v>1490</v>
      </c>
      <c r="O39" s="9"/>
      <c r="P39" s="9"/>
      <c r="Q39" s="9"/>
      <c r="R39" s="9"/>
      <c r="S39" s="9">
        <v>177.5</v>
      </c>
      <c r="T39" s="9">
        <v>110</v>
      </c>
      <c r="U39" s="6">
        <f t="shared" si="9"/>
        <v>8372.5</v>
      </c>
      <c r="V39" s="6">
        <f t="shared" si="9"/>
        <v>5637.7</v>
      </c>
      <c r="W39" s="9">
        <v>350.3</v>
      </c>
      <c r="X39" s="9">
        <v>210</v>
      </c>
      <c r="Y39" s="9"/>
      <c r="Z39" s="9"/>
      <c r="AA39" s="9"/>
      <c r="AB39" s="9"/>
      <c r="AC39" s="9"/>
      <c r="AD39" s="9"/>
      <c r="AE39" s="50"/>
      <c r="AF39" s="9"/>
      <c r="AG39" s="50"/>
      <c r="AH39" s="9"/>
      <c r="AI39" s="50"/>
      <c r="AJ39" s="9"/>
      <c r="AK39" s="9"/>
      <c r="AL39" s="9"/>
      <c r="AM39" s="9"/>
      <c r="AN39" s="6">
        <f t="shared" si="10"/>
        <v>350.3</v>
      </c>
      <c r="AO39" s="6">
        <f t="shared" si="10"/>
        <v>210</v>
      </c>
      <c r="AP39" s="45"/>
      <c r="AQ39" s="2"/>
      <c r="AR39" s="25"/>
    </row>
    <row r="40" spans="1:44" ht="17.25" customHeight="1">
      <c r="A40" s="20">
        <v>30</v>
      </c>
      <c r="B40" s="5" t="s">
        <v>33</v>
      </c>
      <c r="C40" s="6">
        <f t="shared" si="8"/>
        <v>52334.6</v>
      </c>
      <c r="D40" s="6">
        <f t="shared" si="8"/>
        <v>32755.599999999999</v>
      </c>
      <c r="E40" s="9">
        <v>15405</v>
      </c>
      <c r="F40" s="9">
        <v>10583.8</v>
      </c>
      <c r="G40" s="9">
        <v>3372</v>
      </c>
      <c r="H40" s="9">
        <v>2298.8000000000002</v>
      </c>
      <c r="I40" s="9">
        <v>10411.700000000001</v>
      </c>
      <c r="J40" s="9">
        <v>6111.6</v>
      </c>
      <c r="K40" s="10"/>
      <c r="L40" s="10"/>
      <c r="M40" s="9">
        <v>15838</v>
      </c>
      <c r="N40" s="9">
        <v>10819.4</v>
      </c>
      <c r="O40" s="9"/>
      <c r="P40" s="9"/>
      <c r="Q40" s="9">
        <v>600</v>
      </c>
      <c r="R40" s="9">
        <v>426</v>
      </c>
      <c r="S40" s="9">
        <v>3229.5</v>
      </c>
      <c r="T40" s="9">
        <v>0</v>
      </c>
      <c r="U40" s="6">
        <f t="shared" si="9"/>
        <v>48856.2</v>
      </c>
      <c r="V40" s="6">
        <f t="shared" si="9"/>
        <v>30239.599999999999</v>
      </c>
      <c r="W40" s="9">
        <v>3790.4</v>
      </c>
      <c r="X40" s="9">
        <v>3050</v>
      </c>
      <c r="Y40" s="9"/>
      <c r="Z40" s="9"/>
      <c r="AA40" s="9"/>
      <c r="AB40" s="9"/>
      <c r="AC40" s="9"/>
      <c r="AD40" s="9"/>
      <c r="AE40" s="9"/>
      <c r="AF40" s="9"/>
      <c r="AG40" s="9">
        <v>-222</v>
      </c>
      <c r="AH40" s="9"/>
      <c r="AI40" s="9"/>
      <c r="AJ40" s="9">
        <v>312</v>
      </c>
      <c r="AK40" s="9">
        <v>312</v>
      </c>
      <c r="AL40" s="9"/>
      <c r="AM40" s="9"/>
      <c r="AN40" s="6">
        <f t="shared" si="10"/>
        <v>3790.4</v>
      </c>
      <c r="AO40" s="6">
        <f t="shared" si="10"/>
        <v>2828</v>
      </c>
      <c r="AP40" s="45"/>
      <c r="AQ40" s="2"/>
      <c r="AR40" s="25"/>
    </row>
    <row r="41" spans="1:44" s="48" customFormat="1" ht="17.25" customHeight="1">
      <c r="A41" s="20">
        <v>31</v>
      </c>
      <c r="B41" s="5" t="s">
        <v>34</v>
      </c>
      <c r="C41" s="46">
        <f t="shared" si="8"/>
        <v>28398.3</v>
      </c>
      <c r="D41" s="46">
        <f t="shared" si="8"/>
        <v>16239.3</v>
      </c>
      <c r="E41" s="23">
        <v>8190</v>
      </c>
      <c r="F41" s="23">
        <v>5309.7</v>
      </c>
      <c r="G41" s="23">
        <v>1720</v>
      </c>
      <c r="H41" s="23">
        <v>1159.9000000000001</v>
      </c>
      <c r="I41" s="23">
        <v>6183.6</v>
      </c>
      <c r="J41" s="23">
        <v>3040.2</v>
      </c>
      <c r="K41" s="57"/>
      <c r="L41" s="57"/>
      <c r="M41" s="23">
        <v>5210</v>
      </c>
      <c r="N41" s="23">
        <v>3630</v>
      </c>
      <c r="O41" s="23"/>
      <c r="P41" s="23"/>
      <c r="Q41" s="23">
        <v>1000</v>
      </c>
      <c r="R41" s="23">
        <v>750</v>
      </c>
      <c r="S41" s="23">
        <v>1658</v>
      </c>
      <c r="T41" s="23">
        <v>256.2</v>
      </c>
      <c r="U41" s="46">
        <f t="shared" si="9"/>
        <v>23961.599999999999</v>
      </c>
      <c r="V41" s="46">
        <f t="shared" si="9"/>
        <v>14146</v>
      </c>
      <c r="W41" s="23">
        <v>3835.7</v>
      </c>
      <c r="X41" s="23">
        <v>2192</v>
      </c>
      <c r="Y41" s="23"/>
      <c r="Z41" s="23"/>
      <c r="AA41" s="23"/>
      <c r="AB41" s="23"/>
      <c r="AC41" s="23"/>
      <c r="AD41" s="23"/>
      <c r="AE41" s="23"/>
      <c r="AF41" s="23"/>
      <c r="AG41" s="23">
        <v>-7</v>
      </c>
      <c r="AH41" s="23"/>
      <c r="AI41" s="23">
        <v>-91.7</v>
      </c>
      <c r="AJ41" s="23"/>
      <c r="AK41" s="23"/>
      <c r="AL41" s="23">
        <v>601</v>
      </c>
      <c r="AM41" s="23"/>
      <c r="AN41" s="6">
        <f t="shared" si="10"/>
        <v>4436.7</v>
      </c>
      <c r="AO41" s="6">
        <f t="shared" si="10"/>
        <v>2093.3000000000002</v>
      </c>
      <c r="AP41" s="47"/>
      <c r="AQ41" s="49"/>
      <c r="AR41" s="25"/>
    </row>
    <row r="42" spans="1:44" ht="17.25" customHeight="1">
      <c r="A42" s="20">
        <v>32</v>
      </c>
      <c r="B42" s="5" t="s">
        <v>35</v>
      </c>
      <c r="C42" s="6">
        <f t="shared" si="8"/>
        <v>5641.0999999999995</v>
      </c>
      <c r="D42" s="6">
        <f t="shared" si="8"/>
        <v>3171.9</v>
      </c>
      <c r="E42" s="9">
        <v>3384</v>
      </c>
      <c r="F42" s="9">
        <v>2144.8000000000002</v>
      </c>
      <c r="G42" s="9">
        <v>833.9</v>
      </c>
      <c r="H42" s="9">
        <v>532.4</v>
      </c>
      <c r="I42" s="9">
        <v>927.9</v>
      </c>
      <c r="J42" s="9">
        <v>464.7</v>
      </c>
      <c r="K42" s="10"/>
      <c r="L42" s="10"/>
      <c r="M42" s="9"/>
      <c r="N42" s="9"/>
      <c r="O42" s="9"/>
      <c r="P42" s="9"/>
      <c r="Q42" s="9">
        <v>30</v>
      </c>
      <c r="R42" s="9">
        <v>30</v>
      </c>
      <c r="S42" s="9">
        <v>351.6</v>
      </c>
      <c r="T42" s="9"/>
      <c r="U42" s="6">
        <f t="shared" si="9"/>
        <v>5527.4</v>
      </c>
      <c r="V42" s="6">
        <f t="shared" si="9"/>
        <v>3171.9</v>
      </c>
      <c r="W42" s="9">
        <v>113.7</v>
      </c>
      <c r="X42" s="9"/>
      <c r="Y42" s="9"/>
      <c r="Z42" s="9"/>
      <c r="AA42" s="9"/>
      <c r="AB42" s="9"/>
      <c r="AC42" s="9"/>
      <c r="AD42" s="9"/>
      <c r="AE42" s="9"/>
      <c r="AF42" s="9"/>
      <c r="AG42" s="50"/>
      <c r="AH42" s="9"/>
      <c r="AI42" s="50"/>
      <c r="AJ42" s="9"/>
      <c r="AK42" s="9"/>
      <c r="AL42" s="9"/>
      <c r="AM42" s="9"/>
      <c r="AN42" s="6">
        <f t="shared" si="10"/>
        <v>113.7</v>
      </c>
      <c r="AO42" s="6">
        <f t="shared" si="10"/>
        <v>0</v>
      </c>
      <c r="AP42" s="45"/>
      <c r="AQ42" s="2"/>
      <c r="AR42" s="25"/>
    </row>
    <row r="43" spans="1:44" ht="17.25" customHeight="1">
      <c r="A43" s="20">
        <v>33</v>
      </c>
      <c r="B43" s="5" t="s">
        <v>36</v>
      </c>
      <c r="C43" s="6">
        <f t="shared" si="8"/>
        <v>28046.400000000001</v>
      </c>
      <c r="D43" s="6">
        <f t="shared" si="8"/>
        <v>18778.400000000001</v>
      </c>
      <c r="E43" s="9">
        <v>14720</v>
      </c>
      <c r="F43" s="9">
        <v>9433.1</v>
      </c>
      <c r="G43" s="9">
        <v>3540</v>
      </c>
      <c r="H43" s="9">
        <v>2483.9</v>
      </c>
      <c r="I43" s="9">
        <v>7408</v>
      </c>
      <c r="J43" s="9">
        <v>4769.8999999999996</v>
      </c>
      <c r="K43" s="10"/>
      <c r="L43" s="10"/>
      <c r="M43" s="9"/>
      <c r="N43" s="9"/>
      <c r="O43" s="9"/>
      <c r="P43" s="9"/>
      <c r="Q43" s="9">
        <v>700</v>
      </c>
      <c r="R43" s="9">
        <v>505</v>
      </c>
      <c r="S43" s="9">
        <v>1332</v>
      </c>
      <c r="T43" s="9">
        <v>1240.0999999999999</v>
      </c>
      <c r="U43" s="6">
        <f t="shared" si="9"/>
        <v>27700</v>
      </c>
      <c r="V43" s="6">
        <f t="shared" si="9"/>
        <v>18432</v>
      </c>
      <c r="W43" s="9">
        <v>1316.5</v>
      </c>
      <c r="X43" s="9">
        <v>1316.5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50"/>
      <c r="AJ43" s="9">
        <v>970.1</v>
      </c>
      <c r="AK43" s="9">
        <v>970.1</v>
      </c>
      <c r="AL43" s="9"/>
      <c r="AM43" s="9"/>
      <c r="AN43" s="6">
        <f t="shared" si="10"/>
        <v>1316.5</v>
      </c>
      <c r="AO43" s="6">
        <f t="shared" si="10"/>
        <v>1316.5</v>
      </c>
      <c r="AP43" s="45"/>
      <c r="AQ43" s="2"/>
      <c r="AR43" s="25"/>
    </row>
    <row r="44" spans="1:44" ht="17.25" customHeight="1">
      <c r="A44" s="20">
        <v>34</v>
      </c>
      <c r="B44" s="5" t="s">
        <v>37</v>
      </c>
      <c r="C44" s="6">
        <f t="shared" si="8"/>
        <v>21896.799999999999</v>
      </c>
      <c r="D44" s="6">
        <f t="shared" si="8"/>
        <v>8810.4000000000015</v>
      </c>
      <c r="E44" s="9">
        <v>6731.6</v>
      </c>
      <c r="F44" s="9">
        <v>3346.9</v>
      </c>
      <c r="G44" s="9">
        <v>1494</v>
      </c>
      <c r="H44" s="9">
        <v>977.2</v>
      </c>
      <c r="I44" s="9">
        <v>4618.5</v>
      </c>
      <c r="J44" s="9">
        <v>1749.1</v>
      </c>
      <c r="K44" s="10"/>
      <c r="L44" s="10"/>
      <c r="M44" s="9">
        <v>4500</v>
      </c>
      <c r="N44" s="9">
        <v>2250</v>
      </c>
      <c r="O44" s="9"/>
      <c r="P44" s="9"/>
      <c r="Q44" s="9">
        <v>1100</v>
      </c>
      <c r="R44" s="9">
        <v>380</v>
      </c>
      <c r="S44" s="9">
        <v>754.6</v>
      </c>
      <c r="T44" s="9">
        <v>114.5</v>
      </c>
      <c r="U44" s="6">
        <f t="shared" si="9"/>
        <v>19198.7</v>
      </c>
      <c r="V44" s="6">
        <f t="shared" si="9"/>
        <v>8817.7000000000007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>
        <v>-7.3</v>
      </c>
      <c r="AH44" s="9"/>
      <c r="AI44" s="50"/>
      <c r="AJ44" s="9"/>
      <c r="AK44" s="9"/>
      <c r="AL44" s="9">
        <v>2698.1</v>
      </c>
      <c r="AM44" s="9"/>
      <c r="AN44" s="6">
        <f t="shared" si="10"/>
        <v>2698.1</v>
      </c>
      <c r="AO44" s="6">
        <f t="shared" si="10"/>
        <v>-7.3</v>
      </c>
      <c r="AP44" s="45"/>
      <c r="AQ44" s="2"/>
      <c r="AR44" s="25"/>
    </row>
    <row r="45" spans="1:44" ht="17.25" customHeight="1">
      <c r="A45" s="20">
        <v>35</v>
      </c>
      <c r="B45" s="5" t="s">
        <v>38</v>
      </c>
      <c r="C45" s="6">
        <f t="shared" si="8"/>
        <v>32737.4</v>
      </c>
      <c r="D45" s="6">
        <f t="shared" si="8"/>
        <v>16864.400000000001</v>
      </c>
      <c r="E45" s="9">
        <v>12608</v>
      </c>
      <c r="F45" s="9">
        <v>8351.9</v>
      </c>
      <c r="G45" s="9">
        <v>3861</v>
      </c>
      <c r="H45" s="9">
        <v>2545.9</v>
      </c>
      <c r="I45" s="9">
        <v>10345</v>
      </c>
      <c r="J45" s="9">
        <v>5541.6</v>
      </c>
      <c r="K45" s="10"/>
      <c r="L45" s="10"/>
      <c r="M45" s="9"/>
      <c r="N45" s="9"/>
      <c r="O45" s="9"/>
      <c r="P45" s="9"/>
      <c r="Q45" s="9"/>
      <c r="R45" s="9"/>
      <c r="S45" s="9">
        <v>2075.8000000000002</v>
      </c>
      <c r="T45" s="9"/>
      <c r="U45" s="6">
        <f t="shared" si="9"/>
        <v>28889.8</v>
      </c>
      <c r="V45" s="6">
        <f t="shared" si="9"/>
        <v>16439.400000000001</v>
      </c>
      <c r="W45" s="9">
        <v>8147.6</v>
      </c>
      <c r="X45" s="9">
        <v>425</v>
      </c>
      <c r="Y45" s="9"/>
      <c r="Z45" s="9"/>
      <c r="AA45" s="9"/>
      <c r="AB45" s="9"/>
      <c r="AC45" s="9"/>
      <c r="AD45" s="9">
        <v>-4000</v>
      </c>
      <c r="AE45" s="9"/>
      <c r="AF45" s="9">
        <v>-300</v>
      </c>
      <c r="AG45" s="50"/>
      <c r="AH45" s="9"/>
      <c r="AI45" s="50"/>
      <c r="AJ45" s="9"/>
      <c r="AK45" s="9"/>
      <c r="AL45" s="9"/>
      <c r="AM45" s="9"/>
      <c r="AN45" s="6">
        <f t="shared" si="10"/>
        <v>3847.6000000000004</v>
      </c>
      <c r="AO45" s="6">
        <f t="shared" si="10"/>
        <v>425</v>
      </c>
      <c r="AP45" s="45"/>
      <c r="AQ45" s="2"/>
      <c r="AR45" s="25"/>
    </row>
    <row r="46" spans="1:44" ht="17.25" customHeight="1">
      <c r="A46" s="22">
        <v>36</v>
      </c>
      <c r="B46" s="5" t="s">
        <v>39</v>
      </c>
      <c r="C46" s="6">
        <f t="shared" si="8"/>
        <v>17660.599999999999</v>
      </c>
      <c r="D46" s="6">
        <f t="shared" si="8"/>
        <v>9198.2000000000007</v>
      </c>
      <c r="E46" s="9">
        <v>7180</v>
      </c>
      <c r="F46" s="9">
        <v>4561.5</v>
      </c>
      <c r="G46" s="9">
        <v>1500</v>
      </c>
      <c r="H46" s="9">
        <v>1086</v>
      </c>
      <c r="I46" s="9">
        <v>3863.6</v>
      </c>
      <c r="J46" s="9">
        <v>1335.7</v>
      </c>
      <c r="K46" s="10"/>
      <c r="L46" s="10"/>
      <c r="M46" s="9">
        <v>2700</v>
      </c>
      <c r="N46" s="9">
        <v>2100</v>
      </c>
      <c r="O46" s="9"/>
      <c r="P46" s="9"/>
      <c r="Q46" s="9"/>
      <c r="R46" s="9"/>
      <c r="S46" s="9">
        <v>600</v>
      </c>
      <c r="T46" s="9">
        <v>115</v>
      </c>
      <c r="U46" s="6">
        <f t="shared" si="9"/>
        <v>15843.6</v>
      </c>
      <c r="V46" s="6">
        <f t="shared" si="9"/>
        <v>9198.2000000000007</v>
      </c>
      <c r="W46" s="9">
        <v>1817</v>
      </c>
      <c r="X46" s="9"/>
      <c r="Y46" s="9"/>
      <c r="Z46" s="9"/>
      <c r="AA46" s="9"/>
      <c r="AB46" s="9"/>
      <c r="AC46" s="9"/>
      <c r="AD46" s="9"/>
      <c r="AE46" s="9"/>
      <c r="AF46" s="9"/>
      <c r="AG46" s="50"/>
      <c r="AH46" s="9"/>
      <c r="AI46" s="50"/>
      <c r="AJ46" s="9"/>
      <c r="AK46" s="9"/>
      <c r="AL46" s="9"/>
      <c r="AM46" s="9"/>
      <c r="AN46" s="6">
        <f t="shared" si="10"/>
        <v>1817</v>
      </c>
      <c r="AO46" s="6">
        <f t="shared" si="10"/>
        <v>0</v>
      </c>
      <c r="AP46" s="45"/>
      <c r="AQ46" s="2"/>
      <c r="AR46" s="25"/>
    </row>
    <row r="47" spans="1:44" ht="17.25" customHeight="1">
      <c r="A47" s="20">
        <v>37</v>
      </c>
      <c r="B47" s="5" t="s">
        <v>40</v>
      </c>
      <c r="C47" s="6">
        <f t="shared" si="8"/>
        <v>18975.8</v>
      </c>
      <c r="D47" s="6">
        <f t="shared" si="8"/>
        <v>12759.8</v>
      </c>
      <c r="E47" s="9">
        <v>10770.8</v>
      </c>
      <c r="F47" s="9">
        <v>7338.9</v>
      </c>
      <c r="G47" s="9">
        <v>2825.5</v>
      </c>
      <c r="H47" s="9">
        <v>1905.3</v>
      </c>
      <c r="I47" s="9">
        <v>3719.5</v>
      </c>
      <c r="J47" s="9">
        <v>1905.6</v>
      </c>
      <c r="K47" s="10"/>
      <c r="L47" s="10"/>
      <c r="M47" s="9"/>
      <c r="N47" s="9"/>
      <c r="O47" s="9">
        <v>1200</v>
      </c>
      <c r="P47" s="9">
        <v>1200</v>
      </c>
      <c r="Q47" s="9">
        <v>300</v>
      </c>
      <c r="R47" s="9">
        <v>250</v>
      </c>
      <c r="S47" s="9">
        <v>160</v>
      </c>
      <c r="T47" s="9">
        <v>160</v>
      </c>
      <c r="U47" s="6">
        <f t="shared" si="9"/>
        <v>18975.8</v>
      </c>
      <c r="V47" s="6">
        <f t="shared" si="9"/>
        <v>12759.8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0"/>
      <c r="AH47" s="9"/>
      <c r="AI47" s="50"/>
      <c r="AJ47" s="9"/>
      <c r="AK47" s="9"/>
      <c r="AL47" s="9"/>
      <c r="AM47" s="9"/>
      <c r="AN47" s="6">
        <f t="shared" si="10"/>
        <v>0</v>
      </c>
      <c r="AO47" s="6">
        <f t="shared" si="10"/>
        <v>0</v>
      </c>
      <c r="AP47" s="45"/>
      <c r="AQ47" s="2"/>
      <c r="AR47" s="25"/>
    </row>
    <row r="48" spans="1:44" ht="17.25" customHeight="1">
      <c r="A48" s="20">
        <v>38</v>
      </c>
      <c r="B48" s="5" t="s">
        <v>41</v>
      </c>
      <c r="C48" s="6">
        <f t="shared" si="8"/>
        <v>14962.400000000001</v>
      </c>
      <c r="D48" s="6">
        <f t="shared" si="8"/>
        <v>6364.2</v>
      </c>
      <c r="E48" s="9">
        <v>6530</v>
      </c>
      <c r="F48" s="9">
        <v>3677.3</v>
      </c>
      <c r="G48" s="9">
        <v>1690.2</v>
      </c>
      <c r="H48" s="9">
        <v>1048.4000000000001</v>
      </c>
      <c r="I48" s="9">
        <v>3352.5</v>
      </c>
      <c r="J48" s="9">
        <v>1051.5999999999999</v>
      </c>
      <c r="K48" s="10"/>
      <c r="L48" s="10"/>
      <c r="M48" s="9"/>
      <c r="N48" s="9"/>
      <c r="O48" s="9"/>
      <c r="P48" s="9"/>
      <c r="Q48" s="9">
        <v>200</v>
      </c>
      <c r="R48" s="9">
        <v>50</v>
      </c>
      <c r="S48" s="9">
        <v>157</v>
      </c>
      <c r="T48" s="9">
        <v>70</v>
      </c>
      <c r="U48" s="6">
        <f t="shared" si="9"/>
        <v>11929.7</v>
      </c>
      <c r="V48" s="6">
        <f t="shared" si="9"/>
        <v>5897.3</v>
      </c>
      <c r="W48" s="9">
        <v>1005</v>
      </c>
      <c r="X48" s="9">
        <v>500</v>
      </c>
      <c r="Y48" s="9"/>
      <c r="Z48" s="9"/>
      <c r="AA48" s="9"/>
      <c r="AB48" s="9"/>
      <c r="AC48" s="9"/>
      <c r="AD48" s="9"/>
      <c r="AE48" s="9"/>
      <c r="AF48" s="9"/>
      <c r="AG48" s="27">
        <v>-33.1</v>
      </c>
      <c r="AH48" s="9"/>
      <c r="AI48" s="50"/>
      <c r="AJ48" s="9"/>
      <c r="AK48" s="9"/>
      <c r="AL48" s="9">
        <v>2027.7</v>
      </c>
      <c r="AM48" s="9"/>
      <c r="AN48" s="6">
        <f t="shared" si="10"/>
        <v>3032.7</v>
      </c>
      <c r="AO48" s="6">
        <f t="shared" si="10"/>
        <v>466.9</v>
      </c>
      <c r="AP48" s="45"/>
      <c r="AQ48" s="2"/>
      <c r="AR48" s="25"/>
    </row>
    <row r="49" spans="1:49" ht="17.25" customHeight="1">
      <c r="A49" s="20">
        <v>39</v>
      </c>
      <c r="B49" s="5" t="s">
        <v>42</v>
      </c>
      <c r="C49" s="6">
        <f t="shared" si="8"/>
        <v>17700</v>
      </c>
      <c r="D49" s="6">
        <f t="shared" si="8"/>
        <v>11118.8</v>
      </c>
      <c r="E49" s="9">
        <v>7170</v>
      </c>
      <c r="F49" s="9">
        <v>4696.3999999999996</v>
      </c>
      <c r="G49" s="9">
        <v>1868</v>
      </c>
      <c r="H49" s="9">
        <v>1341.9</v>
      </c>
      <c r="I49" s="9">
        <v>4315.1000000000004</v>
      </c>
      <c r="J49" s="9">
        <v>2709.2</v>
      </c>
      <c r="K49" s="10"/>
      <c r="L49" s="10"/>
      <c r="M49" s="9">
        <v>2900</v>
      </c>
      <c r="N49" s="9">
        <v>1836</v>
      </c>
      <c r="O49" s="9"/>
      <c r="P49" s="9"/>
      <c r="Q49" s="9"/>
      <c r="R49" s="9"/>
      <c r="S49" s="9">
        <v>820</v>
      </c>
      <c r="T49" s="9"/>
      <c r="U49" s="6">
        <f t="shared" si="9"/>
        <v>17073.099999999999</v>
      </c>
      <c r="V49" s="6">
        <f t="shared" si="9"/>
        <v>10583.5</v>
      </c>
      <c r="W49" s="9">
        <v>600</v>
      </c>
      <c r="X49" s="9">
        <v>600</v>
      </c>
      <c r="Y49" s="9"/>
      <c r="Z49" s="9"/>
      <c r="AA49" s="9"/>
      <c r="AB49" s="9"/>
      <c r="AC49" s="9"/>
      <c r="AD49" s="9"/>
      <c r="AE49" s="9">
        <v>-64.7</v>
      </c>
      <c r="AF49" s="9"/>
      <c r="AG49" s="9"/>
      <c r="AH49" s="9"/>
      <c r="AI49" s="50"/>
      <c r="AJ49" s="9"/>
      <c r="AK49" s="9"/>
      <c r="AL49" s="9">
        <v>26.9</v>
      </c>
      <c r="AM49" s="9"/>
      <c r="AN49" s="6">
        <f t="shared" si="10"/>
        <v>626.9</v>
      </c>
      <c r="AO49" s="6">
        <f t="shared" si="10"/>
        <v>535.29999999999995</v>
      </c>
      <c r="AP49" s="45"/>
      <c r="AQ49" s="2"/>
      <c r="AR49" s="25"/>
    </row>
    <row r="50" spans="1:49" ht="17.25" customHeight="1">
      <c r="A50" s="20">
        <v>40</v>
      </c>
      <c r="B50" s="5" t="s">
        <v>43</v>
      </c>
      <c r="C50" s="6">
        <f t="shared" si="8"/>
        <v>29393.5</v>
      </c>
      <c r="D50" s="6">
        <f t="shared" si="8"/>
        <v>14940.9</v>
      </c>
      <c r="E50" s="9">
        <v>10117.200000000001</v>
      </c>
      <c r="F50" s="9">
        <v>6886.3</v>
      </c>
      <c r="G50" s="9">
        <v>2195.1999999999998</v>
      </c>
      <c r="H50" s="9">
        <v>1623.2</v>
      </c>
      <c r="I50" s="9">
        <v>7028.2</v>
      </c>
      <c r="J50" s="9">
        <v>3241.4</v>
      </c>
      <c r="K50" s="10"/>
      <c r="L50" s="10"/>
      <c r="M50" s="9">
        <v>4000</v>
      </c>
      <c r="N50" s="9">
        <v>2500</v>
      </c>
      <c r="O50" s="9"/>
      <c r="P50" s="9"/>
      <c r="Q50" s="9">
        <v>1470</v>
      </c>
      <c r="R50" s="9">
        <v>425</v>
      </c>
      <c r="S50" s="9">
        <v>435.5</v>
      </c>
      <c r="T50" s="9">
        <v>265</v>
      </c>
      <c r="U50" s="6">
        <f t="shared" si="9"/>
        <v>25246.100000000002</v>
      </c>
      <c r="V50" s="6">
        <f t="shared" si="9"/>
        <v>14940.9</v>
      </c>
      <c r="W50" s="9">
        <v>4147.3999999999996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50"/>
      <c r="AJ50" s="9"/>
      <c r="AK50" s="9"/>
      <c r="AL50" s="9"/>
      <c r="AM50" s="9"/>
      <c r="AN50" s="6">
        <f t="shared" si="10"/>
        <v>4147.3999999999996</v>
      </c>
      <c r="AO50" s="6">
        <f t="shared" si="10"/>
        <v>0</v>
      </c>
      <c r="AP50" s="45"/>
      <c r="AQ50" s="2"/>
      <c r="AR50" s="25"/>
    </row>
    <row r="51" spans="1:49" ht="17.25" customHeight="1">
      <c r="A51" s="20">
        <v>41</v>
      </c>
      <c r="B51" s="5" t="s">
        <v>44</v>
      </c>
      <c r="C51" s="6">
        <f t="shared" si="8"/>
        <v>13929</v>
      </c>
      <c r="D51" s="6">
        <f t="shared" si="8"/>
        <v>6861.6</v>
      </c>
      <c r="E51" s="9">
        <v>4488</v>
      </c>
      <c r="F51" s="9">
        <v>3246</v>
      </c>
      <c r="G51" s="9">
        <v>1081.2</v>
      </c>
      <c r="H51" s="9">
        <v>702</v>
      </c>
      <c r="I51" s="9">
        <v>2960</v>
      </c>
      <c r="J51" s="9">
        <v>1153.3</v>
      </c>
      <c r="K51" s="10"/>
      <c r="L51" s="10"/>
      <c r="M51" s="9">
        <v>1857</v>
      </c>
      <c r="N51" s="9">
        <v>900</v>
      </c>
      <c r="O51" s="9"/>
      <c r="P51" s="9"/>
      <c r="Q51" s="9">
        <v>500</v>
      </c>
      <c r="R51" s="9">
        <v>490</v>
      </c>
      <c r="S51" s="9">
        <v>808.3</v>
      </c>
      <c r="T51" s="9">
        <v>0</v>
      </c>
      <c r="U51" s="6">
        <f t="shared" si="9"/>
        <v>11694.5</v>
      </c>
      <c r="V51" s="6">
        <f t="shared" si="9"/>
        <v>6491.3</v>
      </c>
      <c r="W51" s="9">
        <v>2234.5</v>
      </c>
      <c r="X51" s="9">
        <v>370.3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50"/>
      <c r="AJ51" s="9"/>
      <c r="AK51" s="9"/>
      <c r="AL51" s="9"/>
      <c r="AM51" s="9"/>
      <c r="AN51" s="6">
        <f t="shared" si="10"/>
        <v>2234.5</v>
      </c>
      <c r="AO51" s="6">
        <f t="shared" si="10"/>
        <v>370.3</v>
      </c>
      <c r="AP51" s="45"/>
      <c r="AQ51" s="2"/>
      <c r="AR51" s="25"/>
    </row>
    <row r="52" spans="1:49" ht="17.25" customHeight="1">
      <c r="A52" s="20">
        <v>42</v>
      </c>
      <c r="B52" s="5" t="s">
        <v>45</v>
      </c>
      <c r="C52" s="6">
        <f t="shared" si="8"/>
        <v>15084.9</v>
      </c>
      <c r="D52" s="6">
        <f t="shared" si="8"/>
        <v>8405</v>
      </c>
      <c r="E52" s="9">
        <v>7791</v>
      </c>
      <c r="F52" s="9">
        <v>5093.7</v>
      </c>
      <c r="G52" s="9">
        <v>2031.6</v>
      </c>
      <c r="H52" s="9">
        <v>1340.8</v>
      </c>
      <c r="I52" s="9">
        <v>4528.5</v>
      </c>
      <c r="J52" s="9">
        <v>1640.5</v>
      </c>
      <c r="K52" s="10"/>
      <c r="L52" s="10"/>
      <c r="M52" s="9"/>
      <c r="N52" s="9"/>
      <c r="O52" s="9"/>
      <c r="P52" s="9"/>
      <c r="Q52" s="9">
        <v>400</v>
      </c>
      <c r="R52" s="9">
        <v>210</v>
      </c>
      <c r="S52" s="9">
        <v>150</v>
      </c>
      <c r="T52" s="9">
        <v>120</v>
      </c>
      <c r="U52" s="6">
        <f t="shared" si="9"/>
        <v>14901.1</v>
      </c>
      <c r="V52" s="6">
        <f t="shared" si="9"/>
        <v>8405</v>
      </c>
      <c r="W52" s="9">
        <v>683.8</v>
      </c>
      <c r="X52" s="9"/>
      <c r="Y52" s="9"/>
      <c r="Z52" s="9"/>
      <c r="AA52" s="9"/>
      <c r="AB52" s="9"/>
      <c r="AC52" s="9"/>
      <c r="AD52" s="9"/>
      <c r="AE52" s="9"/>
      <c r="AF52" s="9">
        <v>-500</v>
      </c>
      <c r="AG52" s="9"/>
      <c r="AH52" s="9"/>
      <c r="AI52" s="50"/>
      <c r="AJ52" s="9"/>
      <c r="AK52" s="9"/>
      <c r="AL52" s="9"/>
      <c r="AM52" s="9"/>
      <c r="AN52" s="6">
        <f t="shared" si="10"/>
        <v>183.79999999999995</v>
      </c>
      <c r="AO52" s="6">
        <f t="shared" si="10"/>
        <v>0</v>
      </c>
      <c r="AP52" s="45"/>
      <c r="AQ52" s="2"/>
      <c r="AR52" s="25"/>
      <c r="AV52" s="15"/>
    </row>
    <row r="53" spans="1:49" ht="17.25" customHeight="1">
      <c r="A53" s="20">
        <v>43</v>
      </c>
      <c r="B53" s="5" t="s">
        <v>46</v>
      </c>
      <c r="C53" s="6">
        <f t="shared" si="8"/>
        <v>26414.799999999999</v>
      </c>
      <c r="D53" s="6">
        <f t="shared" si="8"/>
        <v>13701.900000000001</v>
      </c>
      <c r="E53" s="9">
        <v>12292</v>
      </c>
      <c r="F53" s="9">
        <v>7353.6</v>
      </c>
      <c r="G53" s="9">
        <v>3389.4</v>
      </c>
      <c r="H53" s="9">
        <v>2093.1999999999998</v>
      </c>
      <c r="I53" s="9">
        <v>7437.5</v>
      </c>
      <c r="J53" s="9">
        <v>3195.1</v>
      </c>
      <c r="K53" s="10"/>
      <c r="L53" s="10"/>
      <c r="M53" s="9"/>
      <c r="N53" s="9"/>
      <c r="O53" s="9">
        <v>1000</v>
      </c>
      <c r="P53" s="9">
        <v>1000</v>
      </c>
      <c r="Q53" s="9"/>
      <c r="R53" s="9"/>
      <c r="S53" s="9">
        <v>1914.9</v>
      </c>
      <c r="T53" s="9"/>
      <c r="U53" s="6">
        <f t="shared" si="9"/>
        <v>26033.8</v>
      </c>
      <c r="V53" s="6">
        <f t="shared" si="9"/>
        <v>13641.900000000001</v>
      </c>
      <c r="W53" s="9">
        <v>661</v>
      </c>
      <c r="X53" s="9">
        <v>60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>
        <v>280</v>
      </c>
      <c r="AK53" s="9"/>
      <c r="AL53" s="9"/>
      <c r="AM53" s="9"/>
      <c r="AN53" s="6">
        <f t="shared" si="10"/>
        <v>661</v>
      </c>
      <c r="AO53" s="6">
        <f t="shared" si="10"/>
        <v>60</v>
      </c>
      <c r="AP53" s="45"/>
      <c r="AQ53" s="2"/>
      <c r="AR53" s="25"/>
      <c r="AV53" s="15"/>
    </row>
    <row r="54" spans="1:49" ht="17.25" customHeight="1">
      <c r="A54" s="20">
        <v>44</v>
      </c>
      <c r="B54" s="5" t="s">
        <v>47</v>
      </c>
      <c r="C54" s="6">
        <f t="shared" ref="C54:D72" si="11">U54+AN54-AJ54</f>
        <v>112995.5</v>
      </c>
      <c r="D54" s="6">
        <f t="shared" si="11"/>
        <v>45805.8</v>
      </c>
      <c r="E54" s="9">
        <v>54700</v>
      </c>
      <c r="F54" s="9">
        <v>24187.4</v>
      </c>
      <c r="G54" s="9">
        <v>12870</v>
      </c>
      <c r="H54" s="9">
        <v>5905.5</v>
      </c>
      <c r="I54" s="9">
        <v>27486</v>
      </c>
      <c r="J54" s="9">
        <v>10835.7</v>
      </c>
      <c r="K54" s="10"/>
      <c r="L54" s="10"/>
      <c r="M54" s="9">
        <v>8709.6</v>
      </c>
      <c r="N54" s="9">
        <v>4570.8</v>
      </c>
      <c r="O54" s="9">
        <v>250</v>
      </c>
      <c r="P54" s="9">
        <v>60</v>
      </c>
      <c r="Q54" s="9">
        <v>2500</v>
      </c>
      <c r="R54" s="9">
        <v>1080</v>
      </c>
      <c r="S54" s="9">
        <v>3062.7</v>
      </c>
      <c r="T54" s="9">
        <v>246</v>
      </c>
      <c r="U54" s="6">
        <f t="shared" ref="U54:V72" si="12">S54+Q54+O54+M54+K54+I54+G54+E54</f>
        <v>109578.3</v>
      </c>
      <c r="V54" s="6">
        <f t="shared" si="12"/>
        <v>46885.4</v>
      </c>
      <c r="W54" s="9">
        <v>1500</v>
      </c>
      <c r="X54" s="9"/>
      <c r="Y54" s="9"/>
      <c r="Z54" s="9"/>
      <c r="AA54" s="9"/>
      <c r="AB54" s="9"/>
      <c r="AC54" s="9"/>
      <c r="AD54" s="9"/>
      <c r="AE54" s="9"/>
      <c r="AF54" s="9"/>
      <c r="AG54" s="9">
        <v>-1079.5999999999999</v>
      </c>
      <c r="AH54" s="9"/>
      <c r="AI54" s="9"/>
      <c r="AJ54" s="9"/>
      <c r="AK54" s="9"/>
      <c r="AL54" s="9">
        <v>1917.2</v>
      </c>
      <c r="AM54" s="9"/>
      <c r="AN54" s="6">
        <f t="shared" si="10"/>
        <v>3417.2</v>
      </c>
      <c r="AO54" s="6">
        <f t="shared" si="10"/>
        <v>-1079.5999999999999</v>
      </c>
      <c r="AP54" s="45"/>
      <c r="AQ54" s="2"/>
      <c r="AV54" s="15"/>
    </row>
    <row r="55" spans="1:49" s="53" customFormat="1" ht="17.25" customHeight="1">
      <c r="A55" s="26">
        <v>45</v>
      </c>
      <c r="B55" s="5" t="s">
        <v>48</v>
      </c>
      <c r="C55" s="51">
        <f t="shared" si="11"/>
        <v>48020.9</v>
      </c>
      <c r="D55" s="51">
        <f t="shared" si="11"/>
        <v>26590.999999999996</v>
      </c>
      <c r="E55" s="27">
        <v>11773</v>
      </c>
      <c r="F55" s="27">
        <v>7649.7</v>
      </c>
      <c r="G55" s="27">
        <v>2250</v>
      </c>
      <c r="H55" s="27">
        <v>1342.6</v>
      </c>
      <c r="I55" s="27">
        <v>4761.7</v>
      </c>
      <c r="J55" s="27">
        <v>2692.7</v>
      </c>
      <c r="K55" s="58"/>
      <c r="L55" s="58"/>
      <c r="M55" s="27">
        <v>15819.6</v>
      </c>
      <c r="N55" s="27">
        <v>10470.799999999999</v>
      </c>
      <c r="O55" s="27"/>
      <c r="P55" s="27"/>
      <c r="Q55" s="27">
        <v>1454.8</v>
      </c>
      <c r="R55" s="27">
        <v>1050</v>
      </c>
      <c r="S55" s="27">
        <v>234.8</v>
      </c>
      <c r="T55" s="27">
        <v>47.1</v>
      </c>
      <c r="U55" s="51">
        <f t="shared" si="12"/>
        <v>36293.9</v>
      </c>
      <c r="V55" s="51">
        <f t="shared" si="12"/>
        <v>23252.899999999998</v>
      </c>
      <c r="W55" s="27">
        <v>22727</v>
      </c>
      <c r="X55" s="27">
        <v>3950.1</v>
      </c>
      <c r="Y55" s="27"/>
      <c r="Z55" s="27"/>
      <c r="AA55" s="27"/>
      <c r="AB55" s="27"/>
      <c r="AC55" s="27"/>
      <c r="AD55" s="27">
        <v>-10000</v>
      </c>
      <c r="AE55" s="27">
        <v>-50</v>
      </c>
      <c r="AF55" s="27">
        <v>-1000</v>
      </c>
      <c r="AG55" s="27">
        <v>-562</v>
      </c>
      <c r="AH55" s="27"/>
      <c r="AI55" s="27"/>
      <c r="AJ55" s="27"/>
      <c r="AK55" s="27"/>
      <c r="AL55" s="27"/>
      <c r="AM55" s="27"/>
      <c r="AN55" s="6">
        <f t="shared" si="10"/>
        <v>11727</v>
      </c>
      <c r="AO55" s="6">
        <f t="shared" si="10"/>
        <v>3338.1</v>
      </c>
      <c r="AP55" s="45"/>
      <c r="AQ55" s="52"/>
      <c r="AV55" s="54"/>
    </row>
    <row r="56" spans="1:49" ht="17.25" customHeight="1">
      <c r="A56" s="20">
        <v>46</v>
      </c>
      <c r="B56" s="5" t="s">
        <v>49</v>
      </c>
      <c r="C56" s="6">
        <f t="shared" si="11"/>
        <v>23771.899999999998</v>
      </c>
      <c r="D56" s="6">
        <f t="shared" si="11"/>
        <v>11370.999999999998</v>
      </c>
      <c r="E56" s="9">
        <v>12070</v>
      </c>
      <c r="F56" s="9">
        <v>7946.9</v>
      </c>
      <c r="G56" s="9">
        <v>2780</v>
      </c>
      <c r="H56" s="9">
        <v>1707</v>
      </c>
      <c r="I56" s="9">
        <v>3676.1</v>
      </c>
      <c r="J56" s="9">
        <v>1355.2</v>
      </c>
      <c r="K56" s="10"/>
      <c r="L56" s="10"/>
      <c r="M56" s="9"/>
      <c r="N56" s="9"/>
      <c r="O56" s="9"/>
      <c r="P56" s="9"/>
      <c r="Q56" s="9">
        <v>550</v>
      </c>
      <c r="R56" s="9">
        <v>175</v>
      </c>
      <c r="S56" s="9">
        <v>950</v>
      </c>
      <c r="T56" s="9">
        <v>270</v>
      </c>
      <c r="U56" s="6">
        <f t="shared" si="12"/>
        <v>20026.099999999999</v>
      </c>
      <c r="V56" s="6">
        <f t="shared" si="12"/>
        <v>11454.099999999999</v>
      </c>
      <c r="W56" s="9">
        <v>3625.8</v>
      </c>
      <c r="X56" s="9"/>
      <c r="Y56" s="9"/>
      <c r="Z56" s="9"/>
      <c r="AA56" s="9"/>
      <c r="AB56" s="9">
        <v>120</v>
      </c>
      <c r="AC56" s="9"/>
      <c r="AD56" s="9"/>
      <c r="AE56" s="9"/>
      <c r="AF56" s="9"/>
      <c r="AG56" s="9">
        <v>-83.1</v>
      </c>
      <c r="AH56" s="9"/>
      <c r="AI56" s="9"/>
      <c r="AJ56" s="9"/>
      <c r="AK56" s="9"/>
      <c r="AL56" s="9"/>
      <c r="AM56" s="9"/>
      <c r="AN56" s="6">
        <f t="shared" si="10"/>
        <v>3745.8</v>
      </c>
      <c r="AO56" s="6">
        <f t="shared" si="10"/>
        <v>-83.1</v>
      </c>
      <c r="AP56" s="45"/>
      <c r="AQ56" s="2"/>
      <c r="AV56" s="15"/>
    </row>
    <row r="57" spans="1:49" ht="17.25" customHeight="1">
      <c r="A57" s="20">
        <v>47</v>
      </c>
      <c r="B57" s="5" t="s">
        <v>50</v>
      </c>
      <c r="C57" s="6">
        <f t="shared" si="11"/>
        <v>49684.100000000006</v>
      </c>
      <c r="D57" s="6">
        <f t="shared" si="11"/>
        <v>25799.199999999997</v>
      </c>
      <c r="E57" s="9">
        <v>12025</v>
      </c>
      <c r="F57" s="9">
        <v>8806.4</v>
      </c>
      <c r="G57" s="9">
        <v>2424</v>
      </c>
      <c r="H57" s="9">
        <v>1708.7</v>
      </c>
      <c r="I57" s="9">
        <v>10515.8</v>
      </c>
      <c r="J57" s="9">
        <v>5182.8999999999996</v>
      </c>
      <c r="K57" s="10"/>
      <c r="L57" s="10"/>
      <c r="M57" s="9">
        <v>10800.5</v>
      </c>
      <c r="N57" s="9">
        <v>7861.3</v>
      </c>
      <c r="O57" s="9"/>
      <c r="P57" s="9"/>
      <c r="Q57" s="9">
        <v>2700</v>
      </c>
      <c r="R57" s="9">
        <v>1425</v>
      </c>
      <c r="S57" s="9">
        <v>5237.5</v>
      </c>
      <c r="T57" s="9">
        <v>240</v>
      </c>
      <c r="U57" s="6">
        <f t="shared" si="12"/>
        <v>43702.8</v>
      </c>
      <c r="V57" s="6">
        <f t="shared" si="12"/>
        <v>25224.299999999996</v>
      </c>
      <c r="W57" s="9">
        <v>5831.3</v>
      </c>
      <c r="X57" s="9">
        <v>710</v>
      </c>
      <c r="Y57" s="9"/>
      <c r="Z57" s="9"/>
      <c r="AA57" s="9"/>
      <c r="AB57" s="9">
        <v>150</v>
      </c>
      <c r="AC57" s="9"/>
      <c r="AD57" s="9"/>
      <c r="AE57" s="9">
        <v>-135.1</v>
      </c>
      <c r="AF57" s="9"/>
      <c r="AG57" s="9"/>
      <c r="AH57" s="9"/>
      <c r="AI57" s="9"/>
      <c r="AJ57" s="9"/>
      <c r="AK57" s="9"/>
      <c r="AL57" s="9"/>
      <c r="AM57" s="9"/>
      <c r="AN57" s="6">
        <f t="shared" si="10"/>
        <v>5981.3</v>
      </c>
      <c r="AO57" s="6">
        <f t="shared" si="10"/>
        <v>574.9</v>
      </c>
      <c r="AP57" s="45"/>
      <c r="AQ57" s="2"/>
      <c r="AV57" s="15"/>
    </row>
    <row r="58" spans="1:49" ht="17.25" customHeight="1">
      <c r="A58" s="20">
        <v>48</v>
      </c>
      <c r="B58" s="5" t="s">
        <v>51</v>
      </c>
      <c r="C58" s="6">
        <f t="shared" si="11"/>
        <v>16346</v>
      </c>
      <c r="D58" s="6">
        <f t="shared" si="11"/>
        <v>10958.8</v>
      </c>
      <c r="E58" s="9">
        <v>7555</v>
      </c>
      <c r="F58" s="9">
        <v>4980.3</v>
      </c>
      <c r="G58" s="9">
        <v>1450</v>
      </c>
      <c r="H58" s="9">
        <v>955</v>
      </c>
      <c r="I58" s="9">
        <v>2877.7</v>
      </c>
      <c r="J58" s="9">
        <v>1258.4000000000001</v>
      </c>
      <c r="K58" s="10"/>
      <c r="L58" s="10"/>
      <c r="M58" s="9"/>
      <c r="N58" s="9"/>
      <c r="O58" s="9"/>
      <c r="P58" s="9"/>
      <c r="Q58" s="9">
        <v>500</v>
      </c>
      <c r="R58" s="9">
        <v>400</v>
      </c>
      <c r="S58" s="9">
        <v>558</v>
      </c>
      <c r="T58" s="9">
        <v>90.2</v>
      </c>
      <c r="U58" s="6">
        <f t="shared" si="12"/>
        <v>12940.7</v>
      </c>
      <c r="V58" s="6">
        <f t="shared" si="12"/>
        <v>7683.9000000000005</v>
      </c>
      <c r="W58" s="9">
        <v>4658.3</v>
      </c>
      <c r="X58" s="9">
        <v>4527.8999999999996</v>
      </c>
      <c r="Y58" s="9"/>
      <c r="Z58" s="9"/>
      <c r="AA58" s="9"/>
      <c r="AB58" s="9"/>
      <c r="AC58" s="9"/>
      <c r="AD58" s="9"/>
      <c r="AE58" s="9"/>
      <c r="AF58" s="9">
        <v>-1253</v>
      </c>
      <c r="AG58" s="9">
        <v>-1253</v>
      </c>
      <c r="AH58" s="9"/>
      <c r="AI58" s="9"/>
      <c r="AJ58" s="9"/>
      <c r="AK58" s="9"/>
      <c r="AL58" s="9"/>
      <c r="AM58" s="9"/>
      <c r="AN58" s="6">
        <f t="shared" si="10"/>
        <v>3405.3</v>
      </c>
      <c r="AO58" s="6">
        <f t="shared" si="10"/>
        <v>3274.8999999999996</v>
      </c>
      <c r="AP58" s="45"/>
      <c r="AQ58" s="2"/>
      <c r="AV58" s="15"/>
    </row>
    <row r="59" spans="1:49" s="48" customFormat="1" ht="17.25" customHeight="1">
      <c r="A59" s="22">
        <v>49</v>
      </c>
      <c r="B59" s="5" t="s">
        <v>52</v>
      </c>
      <c r="C59" s="46">
        <f t="shared" si="11"/>
        <v>8932.6</v>
      </c>
      <c r="D59" s="46">
        <f t="shared" si="11"/>
        <v>5611.6</v>
      </c>
      <c r="E59" s="23">
        <v>4660</v>
      </c>
      <c r="F59" s="23">
        <v>3080</v>
      </c>
      <c r="G59" s="23">
        <v>1000</v>
      </c>
      <c r="H59" s="23">
        <v>646</v>
      </c>
      <c r="I59" s="23">
        <v>2636.7</v>
      </c>
      <c r="J59" s="23">
        <v>1876.6</v>
      </c>
      <c r="K59" s="57"/>
      <c r="L59" s="57"/>
      <c r="M59" s="23"/>
      <c r="N59" s="23"/>
      <c r="O59" s="23"/>
      <c r="P59" s="23"/>
      <c r="Q59" s="23"/>
      <c r="R59" s="23"/>
      <c r="S59" s="23">
        <v>136</v>
      </c>
      <c r="T59" s="23">
        <v>9</v>
      </c>
      <c r="U59" s="46">
        <f t="shared" si="12"/>
        <v>8432.7000000000007</v>
      </c>
      <c r="V59" s="46">
        <f t="shared" si="12"/>
        <v>5611.6</v>
      </c>
      <c r="W59" s="23">
        <v>499.9</v>
      </c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6">
        <f t="shared" si="10"/>
        <v>499.9</v>
      </c>
      <c r="AO59" s="6">
        <f t="shared" si="10"/>
        <v>0</v>
      </c>
      <c r="AP59" s="45"/>
      <c r="AQ59" s="49"/>
      <c r="AV59" s="55"/>
    </row>
    <row r="60" spans="1:49" ht="17.25" customHeight="1">
      <c r="A60" s="20">
        <v>50</v>
      </c>
      <c r="B60" s="5" t="s">
        <v>53</v>
      </c>
      <c r="C60" s="6">
        <f t="shared" si="11"/>
        <v>58938.899999999994</v>
      </c>
      <c r="D60" s="6">
        <f t="shared" si="11"/>
        <v>25989.1</v>
      </c>
      <c r="E60" s="9">
        <v>13000</v>
      </c>
      <c r="F60" s="9">
        <v>7953.3</v>
      </c>
      <c r="G60" s="9">
        <v>3200</v>
      </c>
      <c r="H60" s="9">
        <v>1729.2</v>
      </c>
      <c r="I60" s="9">
        <v>8847.6</v>
      </c>
      <c r="J60" s="9">
        <v>3367.5</v>
      </c>
      <c r="K60" s="10"/>
      <c r="L60" s="10"/>
      <c r="M60" s="9">
        <v>18034.8</v>
      </c>
      <c r="N60" s="9">
        <v>11316</v>
      </c>
      <c r="O60" s="9"/>
      <c r="P60" s="9"/>
      <c r="Q60" s="9">
        <v>1500</v>
      </c>
      <c r="R60" s="9">
        <v>1200</v>
      </c>
      <c r="S60" s="9">
        <v>3726.8</v>
      </c>
      <c r="T60" s="9">
        <v>15</v>
      </c>
      <c r="U60" s="6">
        <f t="shared" si="12"/>
        <v>48309.2</v>
      </c>
      <c r="V60" s="6">
        <f t="shared" si="12"/>
        <v>25581</v>
      </c>
      <c r="W60" s="9">
        <v>14650.6</v>
      </c>
      <c r="X60" s="9">
        <v>4540</v>
      </c>
      <c r="Y60" s="9"/>
      <c r="Z60" s="9"/>
      <c r="AA60" s="9"/>
      <c r="AB60" s="9"/>
      <c r="AC60" s="9"/>
      <c r="AD60" s="9"/>
      <c r="AE60" s="9"/>
      <c r="AF60" s="9">
        <v>-4020.9</v>
      </c>
      <c r="AG60" s="9">
        <v>-4131.8999999999996</v>
      </c>
      <c r="AH60" s="9"/>
      <c r="AI60" s="9"/>
      <c r="AJ60" s="9"/>
      <c r="AK60" s="9"/>
      <c r="AL60" s="9"/>
      <c r="AM60" s="9"/>
      <c r="AN60" s="6">
        <f t="shared" si="10"/>
        <v>10629.7</v>
      </c>
      <c r="AO60" s="6">
        <f t="shared" si="10"/>
        <v>408.10000000000036</v>
      </c>
      <c r="AP60" s="45"/>
      <c r="AQ60" s="2"/>
      <c r="AV60" s="15"/>
    </row>
    <row r="61" spans="1:49" ht="17.25" customHeight="1">
      <c r="A61" s="20">
        <v>51</v>
      </c>
      <c r="B61" s="5" t="s">
        <v>54</v>
      </c>
      <c r="C61" s="6">
        <f t="shared" si="11"/>
        <v>13720.4</v>
      </c>
      <c r="D61" s="6">
        <f t="shared" si="11"/>
        <v>6462.9</v>
      </c>
      <c r="E61" s="9">
        <v>5640</v>
      </c>
      <c r="F61" s="9">
        <v>3169.6</v>
      </c>
      <c r="G61" s="9">
        <v>1227</v>
      </c>
      <c r="H61" s="9">
        <v>610.29999999999995</v>
      </c>
      <c r="I61" s="9">
        <v>2264</v>
      </c>
      <c r="J61" s="9">
        <v>643.5</v>
      </c>
      <c r="K61" s="10"/>
      <c r="L61" s="10"/>
      <c r="M61" s="9">
        <v>3250</v>
      </c>
      <c r="N61" s="9">
        <v>1660</v>
      </c>
      <c r="O61" s="9"/>
      <c r="P61" s="9"/>
      <c r="Q61" s="9">
        <v>200</v>
      </c>
      <c r="R61" s="9"/>
      <c r="S61" s="9">
        <v>793.1</v>
      </c>
      <c r="T61" s="9">
        <v>50</v>
      </c>
      <c r="U61" s="6">
        <f t="shared" si="12"/>
        <v>13374.1</v>
      </c>
      <c r="V61" s="6">
        <f t="shared" si="12"/>
        <v>6133.4</v>
      </c>
      <c r="W61" s="9">
        <v>346.3</v>
      </c>
      <c r="X61" s="9">
        <v>329.5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6">
        <f t="shared" si="10"/>
        <v>346.3</v>
      </c>
      <c r="AO61" s="6">
        <f t="shared" si="10"/>
        <v>329.5</v>
      </c>
      <c r="AP61" s="45"/>
      <c r="AQ61" s="2"/>
      <c r="AV61" s="15"/>
      <c r="AW61" s="15"/>
    </row>
    <row r="62" spans="1:49" ht="17.25" customHeight="1">
      <c r="A62" s="20">
        <v>52</v>
      </c>
      <c r="B62" s="5" t="s">
        <v>55</v>
      </c>
      <c r="C62" s="6">
        <f t="shared" si="11"/>
        <v>5636.5</v>
      </c>
      <c r="D62" s="6">
        <f t="shared" si="11"/>
        <v>3881.8</v>
      </c>
      <c r="E62" s="9">
        <v>3000</v>
      </c>
      <c r="F62" s="9">
        <v>2232</v>
      </c>
      <c r="G62" s="9">
        <v>1050</v>
      </c>
      <c r="H62" s="9">
        <v>713</v>
      </c>
      <c r="I62" s="9">
        <v>1150</v>
      </c>
      <c r="J62" s="9">
        <v>627.5</v>
      </c>
      <c r="K62" s="10"/>
      <c r="L62" s="10"/>
      <c r="M62" s="9"/>
      <c r="N62" s="9"/>
      <c r="O62" s="9"/>
      <c r="P62" s="9"/>
      <c r="Q62" s="9">
        <v>100</v>
      </c>
      <c r="R62" s="9">
        <v>50</v>
      </c>
      <c r="S62" s="9">
        <v>100</v>
      </c>
      <c r="T62" s="9">
        <v>22.8</v>
      </c>
      <c r="U62" s="6">
        <f t="shared" si="12"/>
        <v>5400</v>
      </c>
      <c r="V62" s="6">
        <f t="shared" si="12"/>
        <v>3645.3</v>
      </c>
      <c r="W62" s="9">
        <v>236.5</v>
      </c>
      <c r="X62" s="9">
        <v>236.5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6">
        <f t="shared" si="10"/>
        <v>236.5</v>
      </c>
      <c r="AO62" s="6">
        <f t="shared" si="10"/>
        <v>236.5</v>
      </c>
      <c r="AP62" s="45"/>
      <c r="AQ62" s="2"/>
      <c r="AV62" s="15"/>
    </row>
    <row r="63" spans="1:49" ht="17.25" customHeight="1">
      <c r="A63" s="20">
        <v>53</v>
      </c>
      <c r="B63" s="5" t="s">
        <v>56</v>
      </c>
      <c r="C63" s="6">
        <f t="shared" si="11"/>
        <v>9584.4</v>
      </c>
      <c r="D63" s="6">
        <f t="shared" si="11"/>
        <v>5537</v>
      </c>
      <c r="E63" s="9">
        <v>4802.5</v>
      </c>
      <c r="F63" s="9">
        <v>3210.4</v>
      </c>
      <c r="G63" s="9">
        <v>1091</v>
      </c>
      <c r="H63" s="9">
        <v>724.6</v>
      </c>
      <c r="I63" s="9">
        <v>2415.3000000000002</v>
      </c>
      <c r="J63" s="9">
        <v>1268</v>
      </c>
      <c r="K63" s="10"/>
      <c r="L63" s="10"/>
      <c r="M63" s="9"/>
      <c r="N63" s="9"/>
      <c r="O63" s="9"/>
      <c r="P63" s="9"/>
      <c r="Q63" s="9">
        <v>300</v>
      </c>
      <c r="R63" s="9">
        <v>190</v>
      </c>
      <c r="S63" s="9">
        <v>158.69999999999999</v>
      </c>
      <c r="T63" s="9">
        <v>144</v>
      </c>
      <c r="U63" s="6">
        <f t="shared" si="12"/>
        <v>8767.5</v>
      </c>
      <c r="V63" s="6">
        <f t="shared" si="12"/>
        <v>5537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>
        <v>816.9</v>
      </c>
      <c r="AM63" s="9"/>
      <c r="AN63" s="6">
        <f t="shared" si="10"/>
        <v>816.9</v>
      </c>
      <c r="AO63" s="6">
        <f t="shared" si="10"/>
        <v>0</v>
      </c>
      <c r="AP63" s="45"/>
      <c r="AQ63" s="2"/>
      <c r="AV63" s="15"/>
    </row>
    <row r="64" spans="1:49" ht="17.25" customHeight="1">
      <c r="A64" s="20">
        <v>54</v>
      </c>
      <c r="B64" s="5" t="s">
        <v>57</v>
      </c>
      <c r="C64" s="6">
        <f t="shared" si="11"/>
        <v>18065.599999999999</v>
      </c>
      <c r="D64" s="6">
        <f t="shared" si="11"/>
        <v>6060.3</v>
      </c>
      <c r="E64" s="9">
        <v>6460</v>
      </c>
      <c r="F64" s="9">
        <v>4153.3</v>
      </c>
      <c r="G64" s="9">
        <v>1175</v>
      </c>
      <c r="H64" s="9">
        <v>746.8</v>
      </c>
      <c r="I64" s="9">
        <v>2310</v>
      </c>
      <c r="J64" s="9">
        <v>770.2</v>
      </c>
      <c r="K64" s="10"/>
      <c r="L64" s="10"/>
      <c r="M64" s="9"/>
      <c r="N64" s="9"/>
      <c r="O64" s="9"/>
      <c r="P64" s="9"/>
      <c r="Q64" s="9">
        <v>400</v>
      </c>
      <c r="R64" s="9">
        <v>300</v>
      </c>
      <c r="S64" s="9">
        <v>1247</v>
      </c>
      <c r="T64" s="9">
        <v>90</v>
      </c>
      <c r="U64" s="6">
        <f t="shared" si="12"/>
        <v>11592</v>
      </c>
      <c r="V64" s="6">
        <f t="shared" si="12"/>
        <v>6060.3</v>
      </c>
      <c r="W64" s="9">
        <v>9473.6</v>
      </c>
      <c r="X64" s="9"/>
      <c r="Y64" s="9"/>
      <c r="Z64" s="9"/>
      <c r="AA64" s="9"/>
      <c r="AB64" s="9"/>
      <c r="AC64" s="9"/>
      <c r="AD64" s="9"/>
      <c r="AE64" s="9"/>
      <c r="AF64" s="9">
        <v>-3000</v>
      </c>
      <c r="AG64" s="9"/>
      <c r="AH64" s="9"/>
      <c r="AI64" s="9"/>
      <c r="AJ64" s="9"/>
      <c r="AK64" s="9"/>
      <c r="AL64" s="9"/>
      <c r="AM64" s="9"/>
      <c r="AN64" s="6">
        <f t="shared" si="10"/>
        <v>6473.6</v>
      </c>
      <c r="AO64" s="6">
        <f t="shared" si="10"/>
        <v>0</v>
      </c>
      <c r="AP64" s="45"/>
      <c r="AQ64" s="2"/>
      <c r="AV64" s="15"/>
    </row>
    <row r="65" spans="1:48" ht="17.25" customHeight="1">
      <c r="A65" s="20">
        <v>55</v>
      </c>
      <c r="B65" s="5" t="s">
        <v>58</v>
      </c>
      <c r="C65" s="6">
        <f t="shared" si="11"/>
        <v>9586.6</v>
      </c>
      <c r="D65" s="6">
        <f t="shared" si="11"/>
        <v>3910.2</v>
      </c>
      <c r="E65" s="9">
        <v>3975</v>
      </c>
      <c r="F65" s="9">
        <v>2768.9</v>
      </c>
      <c r="G65" s="9">
        <v>1120.5</v>
      </c>
      <c r="H65" s="9">
        <v>681.9</v>
      </c>
      <c r="I65" s="9">
        <v>2784.6</v>
      </c>
      <c r="J65" s="9">
        <v>409.4</v>
      </c>
      <c r="K65" s="10"/>
      <c r="L65" s="10"/>
      <c r="M65" s="9"/>
      <c r="N65" s="9"/>
      <c r="O65" s="9"/>
      <c r="P65" s="9"/>
      <c r="Q65" s="9">
        <v>150</v>
      </c>
      <c r="R65" s="9">
        <v>50</v>
      </c>
      <c r="S65" s="9">
        <v>1265.5999999999999</v>
      </c>
      <c r="T65" s="9"/>
      <c r="U65" s="6">
        <f t="shared" si="12"/>
        <v>9295.7000000000007</v>
      </c>
      <c r="V65" s="6">
        <f t="shared" si="12"/>
        <v>3910.2</v>
      </c>
      <c r="W65" s="9">
        <v>290.89999999999998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6">
        <f t="shared" si="10"/>
        <v>290.89999999999998</v>
      </c>
      <c r="AO65" s="6">
        <f t="shared" si="10"/>
        <v>0</v>
      </c>
      <c r="AP65" s="45"/>
      <c r="AQ65" s="2"/>
      <c r="AV65" s="15"/>
    </row>
    <row r="66" spans="1:48" ht="17.25" customHeight="1">
      <c r="A66" s="20">
        <v>56</v>
      </c>
      <c r="B66" s="5" t="s">
        <v>59</v>
      </c>
      <c r="C66" s="6">
        <f t="shared" si="11"/>
        <v>38686.400000000001</v>
      </c>
      <c r="D66" s="6">
        <f t="shared" si="11"/>
        <v>18950.899999999998</v>
      </c>
      <c r="E66" s="9">
        <v>9195.4</v>
      </c>
      <c r="F66" s="9">
        <v>6140.4</v>
      </c>
      <c r="G66" s="9">
        <v>1690.8</v>
      </c>
      <c r="H66" s="9">
        <v>1067.3</v>
      </c>
      <c r="I66" s="9">
        <v>7006</v>
      </c>
      <c r="J66" s="9">
        <v>2407.1999999999998</v>
      </c>
      <c r="K66" s="10"/>
      <c r="L66" s="10"/>
      <c r="M66" s="9">
        <v>11800</v>
      </c>
      <c r="N66" s="9">
        <v>7661</v>
      </c>
      <c r="O66" s="9"/>
      <c r="P66" s="9"/>
      <c r="Q66" s="9">
        <v>1500</v>
      </c>
      <c r="R66" s="9">
        <v>805</v>
      </c>
      <c r="S66" s="9">
        <v>919.3</v>
      </c>
      <c r="T66" s="9">
        <v>277.8</v>
      </c>
      <c r="U66" s="6">
        <f t="shared" si="12"/>
        <v>32111.5</v>
      </c>
      <c r="V66" s="6">
        <f t="shared" si="12"/>
        <v>18358.699999999997</v>
      </c>
      <c r="W66" s="9">
        <v>6574.9</v>
      </c>
      <c r="X66" s="9">
        <v>592.20000000000005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6">
        <f t="shared" si="10"/>
        <v>6574.9</v>
      </c>
      <c r="AO66" s="6">
        <f t="shared" si="10"/>
        <v>592.20000000000005</v>
      </c>
      <c r="AP66" s="45"/>
      <c r="AQ66" s="2"/>
      <c r="AV66" s="15"/>
    </row>
    <row r="67" spans="1:48" ht="17.25" customHeight="1">
      <c r="A67" s="20">
        <v>57</v>
      </c>
      <c r="B67" s="5" t="s">
        <v>60</v>
      </c>
      <c r="C67" s="6">
        <f t="shared" si="11"/>
        <v>65929</v>
      </c>
      <c r="D67" s="6">
        <f t="shared" si="11"/>
        <v>44663.9</v>
      </c>
      <c r="E67" s="9">
        <v>21500.400000000001</v>
      </c>
      <c r="F67" s="9">
        <v>14750.9</v>
      </c>
      <c r="G67" s="9">
        <v>4950</v>
      </c>
      <c r="H67" s="9">
        <v>3459.5</v>
      </c>
      <c r="I67" s="9">
        <v>8751</v>
      </c>
      <c r="J67" s="9">
        <v>5049.3</v>
      </c>
      <c r="K67" s="10"/>
      <c r="L67" s="10"/>
      <c r="M67" s="9">
        <v>26784.6</v>
      </c>
      <c r="N67" s="9">
        <v>19250</v>
      </c>
      <c r="O67" s="9"/>
      <c r="P67" s="9"/>
      <c r="Q67" s="9">
        <v>1050</v>
      </c>
      <c r="R67" s="9">
        <v>465</v>
      </c>
      <c r="S67" s="9">
        <v>2742.4</v>
      </c>
      <c r="T67" s="9">
        <v>151.19999999999999</v>
      </c>
      <c r="U67" s="6">
        <f t="shared" si="12"/>
        <v>65778.399999999994</v>
      </c>
      <c r="V67" s="6">
        <f t="shared" si="12"/>
        <v>43125.9</v>
      </c>
      <c r="W67" s="9">
        <v>1973</v>
      </c>
      <c r="X67" s="9">
        <v>1573</v>
      </c>
      <c r="Y67" s="9"/>
      <c r="Z67" s="9"/>
      <c r="AA67" s="9"/>
      <c r="AB67" s="9"/>
      <c r="AC67" s="9"/>
      <c r="AD67" s="9"/>
      <c r="AE67" s="9">
        <v>-35</v>
      </c>
      <c r="AF67" s="9"/>
      <c r="AG67" s="9"/>
      <c r="AH67" s="9"/>
      <c r="AI67" s="9"/>
      <c r="AJ67" s="9">
        <v>1822.4</v>
      </c>
      <c r="AK67" s="9"/>
      <c r="AL67" s="9"/>
      <c r="AM67" s="9"/>
      <c r="AN67" s="6">
        <f t="shared" si="10"/>
        <v>1973</v>
      </c>
      <c r="AO67" s="6">
        <f t="shared" si="10"/>
        <v>1538</v>
      </c>
      <c r="AP67" s="45"/>
      <c r="AQ67" s="2"/>
      <c r="AV67" s="15"/>
    </row>
    <row r="68" spans="1:48" ht="17.25" customHeight="1">
      <c r="A68" s="20">
        <v>58</v>
      </c>
      <c r="B68" s="5" t="s">
        <v>61</v>
      </c>
      <c r="C68" s="6">
        <f t="shared" si="11"/>
        <v>18940.2</v>
      </c>
      <c r="D68" s="6">
        <f t="shared" si="11"/>
        <v>11293.6</v>
      </c>
      <c r="E68" s="9">
        <v>10230</v>
      </c>
      <c r="F68" s="9">
        <v>6427</v>
      </c>
      <c r="G68" s="9">
        <v>2206.5</v>
      </c>
      <c r="H68" s="9">
        <v>1454</v>
      </c>
      <c r="I68" s="9">
        <v>2198.1</v>
      </c>
      <c r="J68" s="9">
        <v>639</v>
      </c>
      <c r="K68" s="10"/>
      <c r="L68" s="10"/>
      <c r="M68" s="9">
        <v>3000</v>
      </c>
      <c r="N68" s="9">
        <v>2250</v>
      </c>
      <c r="O68" s="9"/>
      <c r="P68" s="9"/>
      <c r="Q68" s="9">
        <v>300</v>
      </c>
      <c r="R68" s="9">
        <v>130</v>
      </c>
      <c r="S68" s="9">
        <v>5661.9</v>
      </c>
      <c r="T68" s="9">
        <v>402</v>
      </c>
      <c r="U68" s="6">
        <f t="shared" si="12"/>
        <v>23596.5</v>
      </c>
      <c r="V68" s="6">
        <f t="shared" si="12"/>
        <v>11302</v>
      </c>
      <c r="W68" s="9">
        <v>343.7</v>
      </c>
      <c r="X68" s="9"/>
      <c r="Y68" s="9"/>
      <c r="Z68" s="9"/>
      <c r="AA68" s="9"/>
      <c r="AB68" s="9"/>
      <c r="AC68" s="9"/>
      <c r="AD68" s="9"/>
      <c r="AE68" s="9"/>
      <c r="AF68" s="9"/>
      <c r="AG68" s="9">
        <v>-8.4</v>
      </c>
      <c r="AH68" s="9"/>
      <c r="AI68" s="9"/>
      <c r="AJ68" s="9">
        <v>5000</v>
      </c>
      <c r="AK68" s="9"/>
      <c r="AL68" s="9"/>
      <c r="AM68" s="9"/>
      <c r="AN68" s="6">
        <f t="shared" si="10"/>
        <v>343.7</v>
      </c>
      <c r="AO68" s="6">
        <f t="shared" si="10"/>
        <v>-8.4</v>
      </c>
      <c r="AP68" s="45"/>
      <c r="AQ68" s="2"/>
      <c r="AV68" s="15"/>
    </row>
    <row r="69" spans="1:48" ht="17.25" customHeight="1">
      <c r="A69" s="20">
        <v>59</v>
      </c>
      <c r="B69" s="5" t="s">
        <v>62</v>
      </c>
      <c r="C69" s="6">
        <f t="shared" si="11"/>
        <v>16290.8</v>
      </c>
      <c r="D69" s="6">
        <f t="shared" si="11"/>
        <v>8520.7999999999993</v>
      </c>
      <c r="E69" s="9">
        <v>8420</v>
      </c>
      <c r="F69" s="9">
        <v>5292.1</v>
      </c>
      <c r="G69" s="9">
        <v>1760</v>
      </c>
      <c r="H69" s="9">
        <v>1104.2</v>
      </c>
      <c r="I69" s="9">
        <v>2265</v>
      </c>
      <c r="J69" s="9">
        <v>886.7</v>
      </c>
      <c r="K69" s="10"/>
      <c r="L69" s="10"/>
      <c r="M69" s="9"/>
      <c r="N69" s="9"/>
      <c r="O69" s="9"/>
      <c r="P69" s="9"/>
      <c r="Q69" s="9">
        <v>343.8</v>
      </c>
      <c r="R69" s="9">
        <v>258</v>
      </c>
      <c r="S69" s="9">
        <v>200</v>
      </c>
      <c r="T69" s="9"/>
      <c r="U69" s="6">
        <f t="shared" si="12"/>
        <v>12988.8</v>
      </c>
      <c r="V69" s="6">
        <f t="shared" si="12"/>
        <v>7541</v>
      </c>
      <c r="W69" s="9">
        <v>3182</v>
      </c>
      <c r="X69" s="9">
        <v>979.8</v>
      </c>
      <c r="Y69" s="9"/>
      <c r="Z69" s="9"/>
      <c r="AA69" s="9"/>
      <c r="AB69" s="9">
        <v>120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6">
        <f t="shared" si="10"/>
        <v>3302</v>
      </c>
      <c r="AO69" s="6">
        <f t="shared" si="10"/>
        <v>979.8</v>
      </c>
      <c r="AP69" s="45"/>
      <c r="AQ69" s="2"/>
      <c r="AV69" s="15"/>
    </row>
    <row r="70" spans="1:48" ht="17.25" customHeight="1">
      <c r="A70" s="20">
        <v>60</v>
      </c>
      <c r="B70" s="5" t="s">
        <v>63</v>
      </c>
      <c r="C70" s="6">
        <f t="shared" si="11"/>
        <v>22763.199999999997</v>
      </c>
      <c r="D70" s="6">
        <f t="shared" si="11"/>
        <v>16324.9</v>
      </c>
      <c r="E70" s="9">
        <v>11430</v>
      </c>
      <c r="F70" s="9">
        <v>7706.3</v>
      </c>
      <c r="G70" s="9">
        <v>2190</v>
      </c>
      <c r="H70" s="9">
        <v>1540</v>
      </c>
      <c r="I70" s="9">
        <v>5230.1000000000004</v>
      </c>
      <c r="J70" s="9">
        <v>3689.9</v>
      </c>
      <c r="K70" s="10"/>
      <c r="L70" s="10"/>
      <c r="M70" s="9"/>
      <c r="N70" s="9"/>
      <c r="O70" s="9"/>
      <c r="P70" s="9"/>
      <c r="Q70" s="9">
        <v>1950</v>
      </c>
      <c r="R70" s="9">
        <v>1550</v>
      </c>
      <c r="S70" s="9">
        <v>519.9</v>
      </c>
      <c r="T70" s="9">
        <v>395.5</v>
      </c>
      <c r="U70" s="6">
        <f t="shared" si="12"/>
        <v>21320</v>
      </c>
      <c r="V70" s="6">
        <f t="shared" si="12"/>
        <v>14881.7</v>
      </c>
      <c r="W70" s="9">
        <v>1428.1</v>
      </c>
      <c r="X70" s="9">
        <v>1428.1</v>
      </c>
      <c r="Y70" s="9"/>
      <c r="Z70" s="9"/>
      <c r="AA70" s="9"/>
      <c r="AB70" s="9">
        <v>120</v>
      </c>
      <c r="AC70" s="9">
        <v>120</v>
      </c>
      <c r="AD70" s="9"/>
      <c r="AE70" s="9"/>
      <c r="AF70" s="9"/>
      <c r="AG70" s="9"/>
      <c r="AH70" s="9"/>
      <c r="AI70" s="9"/>
      <c r="AJ70" s="9">
        <v>104.9</v>
      </c>
      <c r="AK70" s="9">
        <v>104.9</v>
      </c>
      <c r="AL70" s="9"/>
      <c r="AM70" s="9"/>
      <c r="AN70" s="6">
        <f t="shared" si="10"/>
        <v>1548.1</v>
      </c>
      <c r="AO70" s="6">
        <f t="shared" si="10"/>
        <v>1548.1</v>
      </c>
      <c r="AP70" s="45"/>
      <c r="AQ70" s="2"/>
      <c r="AV70" s="15"/>
    </row>
    <row r="71" spans="1:48" ht="17.25" customHeight="1">
      <c r="A71" s="20">
        <v>61</v>
      </c>
      <c r="B71" s="5" t="s">
        <v>64</v>
      </c>
      <c r="C71" s="6">
        <f t="shared" si="11"/>
        <v>18173.7</v>
      </c>
      <c r="D71" s="6">
        <f t="shared" si="11"/>
        <v>9007.6</v>
      </c>
      <c r="E71" s="9">
        <v>6780</v>
      </c>
      <c r="F71" s="9">
        <v>4423.8</v>
      </c>
      <c r="G71" s="9">
        <v>1489</v>
      </c>
      <c r="H71" s="9">
        <v>969</v>
      </c>
      <c r="I71" s="9">
        <v>2844</v>
      </c>
      <c r="J71" s="9">
        <v>855</v>
      </c>
      <c r="K71" s="10"/>
      <c r="L71" s="10"/>
      <c r="M71" s="9">
        <v>3464</v>
      </c>
      <c r="N71" s="9">
        <v>2300</v>
      </c>
      <c r="O71" s="9"/>
      <c r="P71" s="9"/>
      <c r="Q71" s="9">
        <v>240</v>
      </c>
      <c r="R71" s="9">
        <v>57</v>
      </c>
      <c r="S71" s="9">
        <v>1277.5999999999999</v>
      </c>
      <c r="T71" s="9">
        <v>112.8</v>
      </c>
      <c r="U71" s="6">
        <f t="shared" si="12"/>
        <v>16094.6</v>
      </c>
      <c r="V71" s="6">
        <f t="shared" si="12"/>
        <v>8717.6</v>
      </c>
      <c r="W71" s="9">
        <v>2079.1</v>
      </c>
      <c r="X71" s="9">
        <v>290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6">
        <f t="shared" si="10"/>
        <v>2079.1</v>
      </c>
      <c r="AO71" s="6">
        <f t="shared" si="10"/>
        <v>290</v>
      </c>
      <c r="AP71" s="45"/>
      <c r="AQ71" s="2"/>
    </row>
    <row r="72" spans="1:48" ht="17.25" customHeight="1">
      <c r="A72" s="20">
        <v>62</v>
      </c>
      <c r="B72" s="5" t="s">
        <v>65</v>
      </c>
      <c r="C72" s="6">
        <f t="shared" si="11"/>
        <v>10782.2</v>
      </c>
      <c r="D72" s="6">
        <f t="shared" si="11"/>
        <v>5641.4</v>
      </c>
      <c r="E72" s="9">
        <v>4850</v>
      </c>
      <c r="F72" s="9">
        <v>3072.4</v>
      </c>
      <c r="G72" s="9">
        <v>1091</v>
      </c>
      <c r="H72" s="9">
        <v>640.70000000000005</v>
      </c>
      <c r="I72" s="9">
        <v>2135</v>
      </c>
      <c r="J72" s="23">
        <v>1289.9000000000001</v>
      </c>
      <c r="K72" s="10"/>
      <c r="L72" s="10"/>
      <c r="M72" s="9"/>
      <c r="N72" s="9"/>
      <c r="O72" s="9"/>
      <c r="P72" s="9"/>
      <c r="Q72" s="9">
        <v>681.7</v>
      </c>
      <c r="R72" s="9">
        <v>480</v>
      </c>
      <c r="S72" s="9">
        <v>162</v>
      </c>
      <c r="T72" s="9">
        <v>103.5</v>
      </c>
      <c r="U72" s="6">
        <f t="shared" si="12"/>
        <v>8919.7000000000007</v>
      </c>
      <c r="V72" s="6">
        <f t="shared" si="12"/>
        <v>5586.5</v>
      </c>
      <c r="W72" s="9">
        <v>1862.5</v>
      </c>
      <c r="X72" s="9">
        <v>286</v>
      </c>
      <c r="Y72" s="9"/>
      <c r="Z72" s="9"/>
      <c r="AA72" s="9"/>
      <c r="AB72" s="9"/>
      <c r="AC72" s="9"/>
      <c r="AD72" s="9"/>
      <c r="AE72" s="9">
        <v>-7.2</v>
      </c>
      <c r="AF72" s="9"/>
      <c r="AG72" s="9">
        <v>-223.9</v>
      </c>
      <c r="AH72" s="9"/>
      <c r="AI72" s="9"/>
      <c r="AJ72" s="9"/>
      <c r="AK72" s="9"/>
      <c r="AL72" s="9"/>
      <c r="AM72" s="9"/>
      <c r="AN72" s="6">
        <f t="shared" si="10"/>
        <v>1862.5</v>
      </c>
      <c r="AO72" s="6">
        <f t="shared" si="10"/>
        <v>54.900000000000006</v>
      </c>
      <c r="AP72" s="45"/>
      <c r="AQ72" s="49"/>
    </row>
    <row r="73" spans="1:48" s="4" customFormat="1" ht="17.25" customHeight="1">
      <c r="A73" s="112" t="s">
        <v>79</v>
      </c>
      <c r="B73" s="113"/>
      <c r="C73" s="29">
        <f>SUM(C11:C72)</f>
        <v>2645248.1000000006</v>
      </c>
      <c r="D73" s="29">
        <f t="shared" ref="D73:AO73" si="13">SUM(D11:D72)</f>
        <v>1291576.5</v>
      </c>
      <c r="E73" s="29">
        <f t="shared" si="13"/>
        <v>752447.1</v>
      </c>
      <c r="F73" s="29">
        <f t="shared" si="13"/>
        <v>492243.50000000012</v>
      </c>
      <c r="G73" s="29">
        <f t="shared" si="13"/>
        <v>164165.09999999998</v>
      </c>
      <c r="H73" s="29">
        <f t="shared" si="13"/>
        <v>106743.69999999998</v>
      </c>
      <c r="I73" s="29">
        <f t="shared" si="13"/>
        <v>460577.49999999988</v>
      </c>
      <c r="J73" s="29">
        <f t="shared" si="13"/>
        <v>261698.90000000011</v>
      </c>
      <c r="K73" s="29">
        <f t="shared" si="13"/>
        <v>0</v>
      </c>
      <c r="L73" s="29">
        <f t="shared" si="13"/>
        <v>0</v>
      </c>
      <c r="M73" s="29">
        <f t="shared" si="13"/>
        <v>375155.29999999993</v>
      </c>
      <c r="N73" s="29">
        <f t="shared" si="13"/>
        <v>251676.09999999995</v>
      </c>
      <c r="O73" s="29">
        <f t="shared" si="13"/>
        <v>214179.9</v>
      </c>
      <c r="P73" s="29">
        <f t="shared" si="13"/>
        <v>155269.5</v>
      </c>
      <c r="Q73" s="29">
        <f t="shared" si="13"/>
        <v>56440.5</v>
      </c>
      <c r="R73" s="29">
        <f t="shared" si="13"/>
        <v>36095.5</v>
      </c>
      <c r="S73" s="29">
        <f t="shared" si="13"/>
        <v>92804.000000000015</v>
      </c>
      <c r="T73" s="29">
        <f t="shared" si="13"/>
        <v>16092.1</v>
      </c>
      <c r="U73" s="29">
        <f t="shared" si="13"/>
        <v>2115769.4000000004</v>
      </c>
      <c r="V73" s="29">
        <f t="shared" si="13"/>
        <v>1319819.3</v>
      </c>
      <c r="W73" s="29">
        <f t="shared" si="13"/>
        <v>841160</v>
      </c>
      <c r="X73" s="29">
        <f t="shared" si="13"/>
        <v>192564.8</v>
      </c>
      <c r="Y73" s="29">
        <f t="shared" si="13"/>
        <v>0</v>
      </c>
      <c r="Z73" s="29">
        <f t="shared" si="13"/>
        <v>0</v>
      </c>
      <c r="AA73" s="29">
        <f t="shared" si="13"/>
        <v>0</v>
      </c>
      <c r="AB73" s="29">
        <f t="shared" si="13"/>
        <v>510</v>
      </c>
      <c r="AC73" s="29">
        <f t="shared" si="13"/>
        <v>120</v>
      </c>
      <c r="AD73" s="29">
        <f t="shared" si="13"/>
        <v>-48778.7</v>
      </c>
      <c r="AE73" s="29">
        <f t="shared" si="13"/>
        <v>-8502.4000000000033</v>
      </c>
      <c r="AF73" s="29">
        <f t="shared" si="13"/>
        <v>-263966.90000000002</v>
      </c>
      <c r="AG73" s="29">
        <f t="shared" si="13"/>
        <v>-210650.5</v>
      </c>
      <c r="AH73" s="29">
        <f t="shared" si="13"/>
        <v>-420</v>
      </c>
      <c r="AI73" s="29">
        <f t="shared" si="13"/>
        <v>-511.7</v>
      </c>
      <c r="AJ73" s="29">
        <f t="shared" si="13"/>
        <v>24875.4</v>
      </c>
      <c r="AK73" s="29">
        <f t="shared" si="13"/>
        <v>2045</v>
      </c>
      <c r="AL73" s="29">
        <f t="shared" si="13"/>
        <v>25849.700000000004</v>
      </c>
      <c r="AM73" s="29">
        <f t="shared" si="13"/>
        <v>782</v>
      </c>
      <c r="AN73" s="29">
        <f t="shared" si="13"/>
        <v>554354.1</v>
      </c>
      <c r="AO73" s="29">
        <f t="shared" si="13"/>
        <v>-26197.799999999974</v>
      </c>
      <c r="AP73" s="60"/>
    </row>
    <row r="74" spans="1:48" ht="17.25" customHeight="1"/>
    <row r="75" spans="1:48" ht="17.25" customHeight="1"/>
    <row r="76" spans="1:48" ht="17.25" customHeight="1"/>
    <row r="77" spans="1:48" ht="17.25" customHeight="1"/>
    <row r="78" spans="1:48" ht="17.25" customHeight="1"/>
    <row r="79" spans="1:48" ht="17.25" customHeight="1"/>
  </sheetData>
  <mergeCells count="35">
    <mergeCell ref="E7:H7"/>
    <mergeCell ref="I7:J8"/>
    <mergeCell ref="AH8:AI8"/>
    <mergeCell ref="W6:AC6"/>
    <mergeCell ref="AD6:AE8"/>
    <mergeCell ref="O7:P8"/>
    <mergeCell ref="K7:L8"/>
    <mergeCell ref="A73:B73"/>
    <mergeCell ref="B1:P1"/>
    <mergeCell ref="B2:P2"/>
    <mergeCell ref="A4:A9"/>
    <mergeCell ref="E4:AA4"/>
    <mergeCell ref="Z7:AA8"/>
    <mergeCell ref="O3:P3"/>
    <mergeCell ref="M7:N8"/>
    <mergeCell ref="U3:V3"/>
    <mergeCell ref="B4:B9"/>
    <mergeCell ref="C4:D8"/>
    <mergeCell ref="E6:T6"/>
    <mergeCell ref="AN4:AO4"/>
    <mergeCell ref="E5:T5"/>
    <mergeCell ref="U5:V8"/>
    <mergeCell ref="W5:AC5"/>
    <mergeCell ref="AD5:AI5"/>
    <mergeCell ref="AJ5:AK8"/>
    <mergeCell ref="AN5:AO8"/>
    <mergeCell ref="Q7:R8"/>
    <mergeCell ref="AF6:AI7"/>
    <mergeCell ref="AF8:AG8"/>
    <mergeCell ref="AL5:AM8"/>
    <mergeCell ref="AB7:AC8"/>
    <mergeCell ref="E8:F8"/>
    <mergeCell ref="G8:H8"/>
    <mergeCell ref="S7:T8"/>
    <mergeCell ref="W7:Y8"/>
  </mergeCells>
  <phoneticPr fontId="24" type="noConversion"/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hat2</vt:lpstr>
      <vt:lpstr>hat3</vt:lpstr>
      <vt:lpstr>'hat2'!Print_Titles</vt:lpstr>
      <vt:lpstr>'hat3'!Print_Titles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2011-10-13T06:19:33Z</dcterms:modified>
</cp:coreProperties>
</file>