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555" windowWidth="14805" windowHeight="8010" tabRatio="532"/>
  </bookViews>
  <sheets>
    <sheet name="02" sheetId="4" r:id="rId1"/>
  </sheets>
  <calcPr calcId="144525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J14" i="4"/>
  <c r="I14" i="4"/>
  <c r="H14" i="4"/>
  <c r="D14" i="4"/>
  <c r="C14" i="4"/>
  <c r="G13" i="4"/>
  <c r="F13" i="4"/>
  <c r="E13" i="4"/>
  <c r="G12" i="4"/>
  <c r="F12" i="4"/>
  <c r="E12" i="4"/>
  <c r="G11" i="4"/>
  <c r="F11" i="4"/>
  <c r="E11" i="4"/>
  <c r="G10" i="4"/>
  <c r="F10" i="4"/>
  <c r="E10" i="4"/>
  <c r="P13" i="4" l="1"/>
  <c r="E14" i="4"/>
  <c r="P12" i="4"/>
  <c r="Q12" i="4" s="1"/>
  <c r="G14" i="4"/>
  <c r="P11" i="4"/>
  <c r="Q11" i="4" s="1"/>
  <c r="F14" i="4"/>
  <c r="Q13" i="4"/>
  <c r="P10" i="4"/>
  <c r="P14" i="4" l="1"/>
  <c r="Q10" i="4"/>
  <c r="Q14" i="4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<sst xmlns="http://schemas.openxmlformats.org/spreadsheetml/2006/main" count="30" uniqueCount="24">
  <si>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</si>
  <si>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</si>
  <si>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</si>
  <si>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</si>
  <si>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</si>
  <si>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</si>
  <si>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</si>
  <si>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</si>
  <si>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</si>
  <si>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</si>
  <si>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</si>
  <si>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</si>
  <si>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</si>
  <si>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</si>
  <si>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</si>
  <si>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</si>
  <si>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2023թ_մարտի 2-ի  դրությամբ</t>
  </si>
  <si>
    <t xml:space="preserve"> Նախորդ տարիների պարտքի  մնացորդը
02.03.2023թ.
դրությամբ`     4=2-3</t>
  </si>
  <si>
    <t>Ընդամենը
համայնքապետարանի, ՏԻՄ -ին ենթակա բյուջետային հիմնարկների, ՀՈԱԿ-ների աշխատողների աշխատավարձերը 
2023թ. մարտի 2-ի դրությամբ</t>
  </si>
  <si>
    <t xml:space="preserve"> Այդ թվում` համայնքապետարանի աշխատողների  աշխատավարձերը 2023թ. մարտի 2-ի դրությամբ</t>
  </si>
  <si>
    <t>Այդ թվում` ՏԻՄ-ին ենթակա  բյուջետային հիմնարկների աշխատողների աշխատավարձերը 
2023թ. մարտի 2-ի դրությամբ</t>
  </si>
  <si>
    <t>Այդ թվում` ՀՈԱԿ-ների աշխատողների աշխատավարձերը 2023թ. մարտի 2-ի դրությամբ</t>
  </si>
  <si>
    <t>2020թ. ընթացիկ տարվա աշխատավարձի պարտքը
2023թ. մարտի 2-ի դրությամբ (15=5-6)</t>
  </si>
  <si>
    <t>Ընդամենը աշխատավարձի պարտքը
2023թ. մարտի 2-ի դրությամբ      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</si>
</sst>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7" fillId="0" borderId="0"/>
    <xf numFmtId="0" fontId="10" fillId="0" borderId="0"/>
    <xf numFmtId="0" fontId="3" fillId="0" borderId="0"/>
    <xf numFmtId="4" fontId="9" fillId="0" borderId="13" applyFill="0" applyProtection="0">
      <alignment horizontal="right" vertical="center"/>
    </xf>
    <xf numFmtId="0" fontId="13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165" fontId="6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Fill="1" applyBorder="1"/>
    <xf numFmtId="0" fontId="6" fillId="0" borderId="1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64" fontId="6" fillId="6" borderId="2" xfId="1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/>
    </xf>
    <xf numFmtId="165" fontId="6" fillId="6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</cellXfs>
  <cellStyles count="10">
    <cellStyle name="Normal 2" xfId="1"/>
    <cellStyle name="Normal 2 2" xfId="3"/>
    <cellStyle name="Normal 2 2 2" xfId="8"/>
    <cellStyle name="Normal 2 3" xfId="6"/>
    <cellStyle name="Normal 2 4" xfId="7"/>
    <cellStyle name="rgt_arm14_Money_900" xfId="4"/>
    <cellStyle name="Обычный" xfId="0" builtinId="0"/>
    <cellStyle name="Обычный 2" xfId="2"/>
    <cellStyle name="Обычный 3" xfId="5"/>
    <cellStyle name="Обычный 3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14"/>
  <sheetViews>
    <sheetView tabSelected="1" workbookViewId="0">
      <selection activeCell="H26" sqref="H26"/>
    </sheetView>
  </sheetViews>
  <sheetFormatPr defaultRowHeight="12.75" x14ac:dyDescent="0.25"/>
  <cols>
    <col min="1" max="1" width="3.28515625" style="10" customWidth="1"/>
    <col min="2" max="2" width="13.140625" style="10" customWidth="1"/>
    <col min="3" max="3" width="11.42578125" style="11" customWidth="1"/>
    <col min="4" max="4" width="12" style="11" customWidth="1"/>
    <col min="5" max="5" width="11.7109375" style="10" customWidth="1"/>
    <col min="6" max="6" width="16.7109375" style="10" customWidth="1"/>
    <col min="7" max="7" width="14.85546875" style="10" customWidth="1"/>
    <col min="8" max="8" width="15.28515625" style="10" customWidth="1"/>
    <col min="9" max="9" width="14.5703125" style="10" customWidth="1"/>
    <col min="10" max="10" width="14.42578125" style="10" customWidth="1"/>
    <col min="11" max="11" width="14.85546875" style="10" customWidth="1"/>
    <col min="12" max="12" width="13.85546875" style="10" customWidth="1"/>
    <col min="13" max="13" width="13.42578125" style="10" customWidth="1"/>
    <col min="14" max="14" width="12.5703125" style="10" customWidth="1"/>
    <col min="15" max="15" width="13" style="10" customWidth="1"/>
    <col min="16" max="16" width="16.28515625" style="10" customWidth="1"/>
    <col min="17" max="17" width="16.5703125" style="10" customWidth="1"/>
    <col min="18" max="18" width="17.5703125" style="9" customWidth="1"/>
    <col min="19" max="24" width="5.5703125" style="9" customWidth="1"/>
    <col min="25" max="36" width="9.140625" style="9"/>
    <col min="37" max="16384" width="9.140625" style="10"/>
  </cols>
  <sheetData>
    <row r="3" spans="1:36" s="9" customFormat="1" ht="16.5" x14ac:dyDescent="0.3">
      <c r="C3" s="60" t="s">
        <v>0</v>
      </c>
      <c r="D3" s="60"/>
      <c r="E3" s="60"/>
      <c r="F3" s="60"/>
      <c r="G3" s="60"/>
      <c r="H3" s="60"/>
      <c r="I3" s="60"/>
      <c r="J3" s="60"/>
      <c r="K3" s="26"/>
      <c r="L3" s="26"/>
      <c r="M3" s="26"/>
      <c r="N3" s="26"/>
      <c r="O3" s="26"/>
      <c r="P3" s="26"/>
      <c r="Q3" s="16"/>
    </row>
    <row r="4" spans="1:36" s="9" customFormat="1" ht="39.75" customHeight="1" x14ac:dyDescent="0.25">
      <c r="A4" s="1"/>
      <c r="B4" s="1"/>
      <c r="C4" s="61" t="s">
        <v>16</v>
      </c>
      <c r="D4" s="61"/>
      <c r="E4" s="61"/>
      <c r="F4" s="61"/>
      <c r="G4" s="61"/>
      <c r="H4" s="61"/>
      <c r="I4" s="61"/>
      <c r="J4" s="61"/>
      <c r="K4" s="27"/>
      <c r="L4" s="27"/>
      <c r="M4" s="27"/>
      <c r="N4" s="27"/>
      <c r="O4" s="27"/>
      <c r="P4" s="27"/>
      <c r="Q4" s="27"/>
    </row>
    <row r="5" spans="1:36" s="17" customFormat="1" ht="23.25" customHeight="1" x14ac:dyDescent="0.25">
      <c r="A5" s="62"/>
      <c r="B5" s="62"/>
      <c r="C5" s="62"/>
      <c r="D5" s="62"/>
      <c r="E5" s="62"/>
      <c r="F5" s="1"/>
      <c r="H5" s="2"/>
      <c r="I5" s="1"/>
      <c r="J5" s="1"/>
      <c r="K5" s="1"/>
      <c r="L5" s="1"/>
      <c r="M5" s="1"/>
      <c r="N5" s="1"/>
      <c r="O5" s="1"/>
      <c r="P5" s="20" t="s">
        <v>1</v>
      </c>
      <c r="Q5" s="1"/>
    </row>
    <row r="6" spans="1:36" s="9" customFormat="1" ht="43.5" customHeight="1" x14ac:dyDescent="0.25">
      <c r="A6" s="63" t="s">
        <v>2</v>
      </c>
      <c r="B6" s="63" t="s">
        <v>3</v>
      </c>
      <c r="C6" s="64" t="s">
        <v>14</v>
      </c>
      <c r="D6" s="64" t="s">
        <v>15</v>
      </c>
      <c r="E6" s="67" t="s">
        <v>17</v>
      </c>
      <c r="F6" s="45" t="s">
        <v>18</v>
      </c>
      <c r="G6" s="46"/>
      <c r="H6" s="45" t="s">
        <v>19</v>
      </c>
      <c r="I6" s="46"/>
      <c r="J6" s="45" t="s">
        <v>20</v>
      </c>
      <c r="K6" s="46"/>
      <c r="L6" s="49" t="s">
        <v>21</v>
      </c>
      <c r="M6" s="50"/>
      <c r="N6" s="50"/>
      <c r="O6" s="50"/>
      <c r="P6" s="51" t="s">
        <v>22</v>
      </c>
      <c r="Q6" s="54" t="s">
        <v>23</v>
      </c>
    </row>
    <row r="7" spans="1:36" s="9" customFormat="1" ht="42.75" customHeight="1" x14ac:dyDescent="0.25">
      <c r="A7" s="63"/>
      <c r="B7" s="63"/>
      <c r="C7" s="65"/>
      <c r="D7" s="65"/>
      <c r="E7" s="68"/>
      <c r="F7" s="47"/>
      <c r="G7" s="48"/>
      <c r="H7" s="47"/>
      <c r="I7" s="48"/>
      <c r="J7" s="47"/>
      <c r="K7" s="48"/>
      <c r="L7" s="57" t="s">
        <v>4</v>
      </c>
      <c r="M7" s="57" t="s">
        <v>5</v>
      </c>
      <c r="N7" s="49" t="s">
        <v>6</v>
      </c>
      <c r="O7" s="59"/>
      <c r="P7" s="52"/>
      <c r="Q7" s="55"/>
    </row>
    <row r="8" spans="1:36" s="9" customFormat="1" ht="28.5" customHeight="1" x14ac:dyDescent="0.25">
      <c r="A8" s="63"/>
      <c r="B8" s="63"/>
      <c r="C8" s="66"/>
      <c r="D8" s="66"/>
      <c r="E8" s="69"/>
      <c r="F8" s="42" t="s">
        <v>12</v>
      </c>
      <c r="G8" s="42" t="s">
        <v>13</v>
      </c>
      <c r="H8" s="42" t="s">
        <v>4</v>
      </c>
      <c r="I8" s="42" t="s">
        <v>5</v>
      </c>
      <c r="J8" s="42" t="s">
        <v>4</v>
      </c>
      <c r="K8" s="42" t="s">
        <v>5</v>
      </c>
      <c r="L8" s="58"/>
      <c r="M8" s="58"/>
      <c r="N8" s="42" t="s">
        <v>4</v>
      </c>
      <c r="O8" s="42" t="s">
        <v>5</v>
      </c>
      <c r="P8" s="53"/>
      <c r="Q8" s="56"/>
    </row>
    <row r="9" spans="1:36" s="9" customFormat="1" ht="18.75" customHeight="1" x14ac:dyDescent="0.25">
      <c r="A9" s="3"/>
      <c r="B9" s="41">
        <v>1</v>
      </c>
      <c r="C9" s="41">
        <v>2</v>
      </c>
      <c r="D9" s="41">
        <v>3</v>
      </c>
      <c r="E9" s="4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5">
        <v>15</v>
      </c>
      <c r="Q9" s="6">
        <v>16</v>
      </c>
    </row>
    <row r="10" spans="1:36" s="24" customFormat="1" ht="21" customHeight="1" x14ac:dyDescent="0.25">
      <c r="A10" s="21">
        <v>1</v>
      </c>
      <c r="B10" s="33" t="s">
        <v>10</v>
      </c>
      <c r="C10" s="25">
        <v>0</v>
      </c>
      <c r="D10" s="25">
        <v>0</v>
      </c>
      <c r="E10" s="23">
        <f t="shared" ref="E10:E13" si="0">C10-D10</f>
        <v>0</v>
      </c>
      <c r="F10" s="12">
        <f t="shared" ref="F10:G13" si="1">H10+J10+L10</f>
        <v>198132.2</v>
      </c>
      <c r="G10" s="12">
        <f t="shared" si="1"/>
        <v>198132.2</v>
      </c>
      <c r="H10" s="13">
        <v>52890.3</v>
      </c>
      <c r="I10" s="13">
        <v>52890.3</v>
      </c>
      <c r="J10" s="13">
        <v>36254.9</v>
      </c>
      <c r="K10" s="13">
        <v>36254.9</v>
      </c>
      <c r="L10" s="37">
        <v>108987</v>
      </c>
      <c r="M10" s="37">
        <v>108987</v>
      </c>
      <c r="N10" s="13">
        <v>56482.1</v>
      </c>
      <c r="O10" s="13">
        <v>56482.1</v>
      </c>
      <c r="P10" s="14">
        <f t="shared" ref="P10:P13" si="2">F10-G10</f>
        <v>0</v>
      </c>
      <c r="Q10" s="15">
        <f t="shared" ref="Q10:Q13" si="3">E10+P10</f>
        <v>0</v>
      </c>
    </row>
    <row r="11" spans="1:36" s="29" customFormat="1" ht="21" customHeight="1" x14ac:dyDescent="0.25">
      <c r="A11" s="30">
        <v>2</v>
      </c>
      <c r="B11" s="31" t="s">
        <v>7</v>
      </c>
      <c r="C11" s="39">
        <v>0</v>
      </c>
      <c r="D11" s="25">
        <v>0</v>
      </c>
      <c r="E11" s="23">
        <f t="shared" si="0"/>
        <v>0</v>
      </c>
      <c r="F11" s="37">
        <f>H11+J11+L11</f>
        <v>120046.09999999999</v>
      </c>
      <c r="G11" s="37">
        <f>I11+K11+M11</f>
        <v>120046.09999999999</v>
      </c>
      <c r="H11" s="37">
        <v>29587.200000000001</v>
      </c>
      <c r="I11" s="37">
        <v>29587.200000000001</v>
      </c>
      <c r="J11" s="37">
        <v>0</v>
      </c>
      <c r="K11" s="37">
        <v>0</v>
      </c>
      <c r="L11" s="38">
        <v>90458.9</v>
      </c>
      <c r="M11" s="38">
        <v>90458.9</v>
      </c>
      <c r="N11" s="38">
        <v>40369.1</v>
      </c>
      <c r="O11" s="38">
        <v>40369.1</v>
      </c>
      <c r="P11" s="14">
        <f t="shared" si="2"/>
        <v>0</v>
      </c>
      <c r="Q11" s="15">
        <f t="shared" si="3"/>
        <v>0</v>
      </c>
    </row>
    <row r="12" spans="1:36" s="7" customFormat="1" ht="21" customHeight="1" x14ac:dyDescent="0.25">
      <c r="A12" s="21">
        <v>3</v>
      </c>
      <c r="B12" s="18" t="s">
        <v>8</v>
      </c>
      <c r="C12" s="19">
        <v>0</v>
      </c>
      <c r="D12" s="25">
        <v>0</v>
      </c>
      <c r="E12" s="23">
        <f t="shared" si="0"/>
        <v>0</v>
      </c>
      <c r="F12" s="12">
        <f t="shared" si="1"/>
        <v>112259.6</v>
      </c>
      <c r="G12" s="12">
        <f t="shared" si="1"/>
        <v>112259.6</v>
      </c>
      <c r="H12" s="13">
        <v>31478.799999999999</v>
      </c>
      <c r="I12" s="13">
        <v>31478.799999999999</v>
      </c>
      <c r="J12" s="13">
        <v>14179.5</v>
      </c>
      <c r="K12" s="13">
        <v>14179.5</v>
      </c>
      <c r="L12" s="13">
        <v>66601.3</v>
      </c>
      <c r="M12" s="13">
        <v>66601.3</v>
      </c>
      <c r="N12" s="13">
        <v>36905.599999999999</v>
      </c>
      <c r="O12" s="13">
        <v>36905.599999999999</v>
      </c>
      <c r="P12" s="14">
        <f t="shared" si="2"/>
        <v>0</v>
      </c>
      <c r="Q12" s="15">
        <f t="shared" si="3"/>
        <v>0</v>
      </c>
    </row>
    <row r="13" spans="1:36" s="36" customFormat="1" ht="21" customHeight="1" x14ac:dyDescent="0.25">
      <c r="A13" s="32">
        <v>4</v>
      </c>
      <c r="B13" s="33" t="s">
        <v>9</v>
      </c>
      <c r="C13" s="22">
        <v>0</v>
      </c>
      <c r="D13" s="25">
        <v>0</v>
      </c>
      <c r="E13" s="23">
        <f t="shared" si="0"/>
        <v>0</v>
      </c>
      <c r="F13" s="12">
        <f t="shared" si="1"/>
        <v>142047.9</v>
      </c>
      <c r="G13" s="12">
        <f t="shared" si="1"/>
        <v>142047.9</v>
      </c>
      <c r="H13" s="40">
        <v>44852.6</v>
      </c>
      <c r="I13" s="40">
        <v>44852.6</v>
      </c>
      <c r="J13" s="40">
        <v>4293.3999999999996</v>
      </c>
      <c r="K13" s="40">
        <v>4293.3999999999996</v>
      </c>
      <c r="L13" s="40">
        <v>92901.9</v>
      </c>
      <c r="M13" s="40">
        <v>92901.9</v>
      </c>
      <c r="N13" s="40">
        <v>38170.199999999997</v>
      </c>
      <c r="O13" s="40">
        <v>38170.199999999997</v>
      </c>
      <c r="P13" s="14">
        <f t="shared" si="2"/>
        <v>0</v>
      </c>
      <c r="Q13" s="15">
        <f t="shared" si="3"/>
        <v>0</v>
      </c>
      <c r="R13" s="34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4"/>
      <c r="AG13" s="34"/>
      <c r="AH13" s="34"/>
      <c r="AI13" s="34"/>
      <c r="AJ13" s="34"/>
    </row>
    <row r="14" spans="1:36" s="8" customFormat="1" ht="21.75" customHeight="1" x14ac:dyDescent="0.25">
      <c r="A14" s="43" t="s">
        <v>11</v>
      </c>
      <c r="B14" s="44"/>
      <c r="C14" s="28">
        <f t="shared" ref="C14:Q14" si="4">SUM(C10:C13)</f>
        <v>0</v>
      </c>
      <c r="D14" s="28">
        <f t="shared" si="4"/>
        <v>0</v>
      </c>
      <c r="E14" s="28">
        <f t="shared" si="4"/>
        <v>0</v>
      </c>
      <c r="F14" s="28">
        <f t="shared" si="4"/>
        <v>572485.80000000005</v>
      </c>
      <c r="G14" s="28">
        <f t="shared" si="4"/>
        <v>572485.80000000005</v>
      </c>
      <c r="H14" s="28">
        <f t="shared" si="4"/>
        <v>158808.9</v>
      </c>
      <c r="I14" s="28">
        <f t="shared" si="4"/>
        <v>158808.9</v>
      </c>
      <c r="J14" s="28">
        <f t="shared" si="4"/>
        <v>54727.8</v>
      </c>
      <c r="K14" s="28">
        <f t="shared" si="4"/>
        <v>54727.8</v>
      </c>
      <c r="L14" s="28">
        <f t="shared" si="4"/>
        <v>358949.1</v>
      </c>
      <c r="M14" s="28">
        <f t="shared" si="4"/>
        <v>358949.1</v>
      </c>
      <c r="N14" s="28">
        <f t="shared" si="4"/>
        <v>171927</v>
      </c>
      <c r="O14" s="28">
        <f t="shared" si="4"/>
        <v>171927</v>
      </c>
      <c r="P14" s="28">
        <f t="shared" si="4"/>
        <v>0</v>
      </c>
      <c r="Q14" s="28">
        <f t="shared" si="4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</sheetData>
  <mergeCells count="18">
    <mergeCell ref="C3:J3"/>
    <mergeCell ref="C4:J4"/>
    <mergeCell ref="A5:E5"/>
    <mergeCell ref="A6:A8"/>
    <mergeCell ref="B6:B8"/>
    <mergeCell ref="C6:C8"/>
    <mergeCell ref="D6:D8"/>
    <mergeCell ref="E6:E8"/>
    <mergeCell ref="F6:G7"/>
    <mergeCell ref="H6:I7"/>
    <mergeCell ref="A14:B14"/>
    <mergeCell ref="J6:K7"/>
    <mergeCell ref="L6:O6"/>
    <mergeCell ref="P6:P8"/>
    <mergeCell ref="Q6:Q8"/>
    <mergeCell ref="L7:L8"/>
    <mergeCell ref="M7:M8"/>
    <mergeCell ref="N7:O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2023-03-13T07:44:22Z</dcterms:modified>
</cp:coreProperties>
</file>