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35" windowHeight="7560"/>
  </bookViews>
  <sheets>
    <sheet name="2022" sheetId="15" r:id="rId1"/>
  </sheets>
  <calcPr calcId="144525"/>
</workbook>
</file>

<file path=xl/calcChain.xml><?xml version="1.0" encoding="utf-8"?>
<calcChain xmlns="http://schemas.openxmlformats.org/spreadsheetml/2006/main">
  <c r="G6" i="15" l="1"/>
  <c r="F6" i="15"/>
  <c r="F13" i="15"/>
  <c r="G13" i="15"/>
  <c r="G20" i="15"/>
  <c r="F20" i="15"/>
  <c r="G27" i="15"/>
  <c r="F27" i="15"/>
  <c r="G29" i="15"/>
  <c r="F29" i="15"/>
  <c r="G7" i="15"/>
  <c r="F7" i="15"/>
  <c r="H13" i="15" l="1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8" i="15"/>
  <c r="H29" i="15"/>
  <c r="H30" i="15"/>
  <c r="H31" i="15"/>
  <c r="H32" i="15"/>
  <c r="H33" i="15"/>
  <c r="H34" i="15"/>
  <c r="H35" i="15"/>
  <c r="H8" i="15"/>
  <c r="H9" i="15"/>
  <c r="H10" i="15"/>
  <c r="H11" i="15"/>
  <c r="H12" i="15"/>
  <c r="H7" i="15"/>
  <c r="H27" i="15" l="1"/>
  <c r="F26" i="15"/>
  <c r="E20" i="15"/>
  <c r="F19" i="15"/>
  <c r="F18" i="15"/>
  <c r="F17" i="15"/>
  <c r="F16" i="15"/>
  <c r="F15" i="15"/>
  <c r="F14" i="15"/>
  <c r="E13" i="15"/>
  <c r="F12" i="15"/>
  <c r="F11" i="15"/>
  <c r="H6" i="15" l="1"/>
  <c r="E7" i="15" l="1"/>
  <c r="E6" i="15" s="1"/>
</calcChain>
</file>

<file path=xl/sharedStrings.xml><?xml version="1.0" encoding="utf-8"?>
<sst xmlns="http://schemas.openxmlformats.org/spreadsheetml/2006/main" count="65" uniqueCount="56">
  <si>
    <t>X</t>
  </si>
  <si>
    <t>Ը Ն Դ Ա Մ Ե Ն Ը</t>
  </si>
  <si>
    <t>Հոդվածի համարը</t>
  </si>
  <si>
    <t>Դրամարկղային ծախս</t>
  </si>
  <si>
    <t>Հ Ա Շ Վ Ե Տ Վ ՈՒ Թ Յ ՈՒ Ն</t>
  </si>
  <si>
    <t>Ծախսման ուղղությունները</t>
  </si>
  <si>
    <t>2022թ. պետական բյուջեով նախատեսված</t>
  </si>
  <si>
    <t>Ծրագրային դասիչը</t>
  </si>
  <si>
    <t>Ծրագիր</t>
  </si>
  <si>
    <t>Միջոցառում</t>
  </si>
  <si>
    <t>11001</t>
  </si>
  <si>
    <t>ՀՀ Տավուշի մարզպետարանի կողմից տարածքային պետական կառավարման ապահովում</t>
  </si>
  <si>
    <t>11002</t>
  </si>
  <si>
    <t>Մարզային նշանակության ավտոճանապարհների պահպանման և անվտանգ երթևեկության ծառայություններ</t>
  </si>
  <si>
    <t>12001</t>
  </si>
  <si>
    <t>Այլընտանքային աշխատանքային ծառայողներին դրամական բավարարման և դրամական փոխհատուցման տրամադրում</t>
  </si>
  <si>
    <t>Հանրակրթական ծրագիր - Ընդամենը</t>
  </si>
  <si>
    <t xml:space="preserve"> Տարրական ընդհանուր հանրակրթություն</t>
  </si>
  <si>
    <t>Հիմնական ընդհանուր հանրակրթություն</t>
  </si>
  <si>
    <t xml:space="preserve"> Միջնակարգ ընդհանուր հանրակրթություն</t>
  </si>
  <si>
    <t>11003</t>
  </si>
  <si>
    <t>Նախադպրոցական կրթություն</t>
  </si>
  <si>
    <t>12002</t>
  </si>
  <si>
    <t>12004</t>
  </si>
  <si>
    <t>Հանրակրթական դպրոցների մանկավարժներին և դպրոցահասակ երեխաներին տրանսպորտային ծախսերի փոխհատուցում</t>
  </si>
  <si>
    <t>Կրթության որակի ապահովում - Ընդամենը</t>
  </si>
  <si>
    <t>Ատեստավորման միջոցով որակավորում ստացած ուսուցիչներին հավելավճարների տրամադրում</t>
  </si>
  <si>
    <t>11010</t>
  </si>
  <si>
    <t>Ատեստավորման նոր համակարգի ներդրում՝ ուղղված ուսուցիչների որակի բարձրացմանը</t>
  </si>
  <si>
    <t>11022</t>
  </si>
  <si>
    <t>Մշակութային միջոցառումների իրականացում ՀՀ մարզերում</t>
  </si>
  <si>
    <t>11005</t>
  </si>
  <si>
    <t>Ազգային, փողային և լարային նվագարանների գծով ուսուցում</t>
  </si>
  <si>
    <t>12003</t>
  </si>
  <si>
    <t>ՀՀ կառավարության որոշումներով հատկացված գումարներ</t>
  </si>
  <si>
    <t>12007</t>
  </si>
  <si>
    <t>Կապիտալ սուբվենցիաների տրամադրում- ընդամենը</t>
  </si>
  <si>
    <t>Սևքարի հանայնքի գյուղամիջյան ճանապարհի և մայթերի սալարկում /03.02.2022թ. թիվ 127-Ն/</t>
  </si>
  <si>
    <t>Բերդ համայնքի Բերդ, Վարագավան, Վ.Ծաղկավան, Չինչին, Տավուշ, Նավուր, Արծվաբերդ, Չինարի, Չորաթան, Նորաշեն, Վ.Կ.Աղբյուր բնակավայրերի գիշերային լուսավորության համակարգի կառուցում / 07.04..2022թ թիվ 463-Ն որոշում/</t>
  </si>
  <si>
    <t>ՀՀ 2022թ. պետական բյուջեով և ՀՀ կառավարության որոշումներով նախատեսված</t>
  </si>
  <si>
    <t>Հանրակրթական հիմնական ծրագրեր իրականացնող ուսումն.հաստատությունների հերթական ատեստավորման ենթակա ուսուցչի վերապատրաստում</t>
  </si>
  <si>
    <t>Գանձաքար համայնքի ջրամատակարարման համակարգի անհատական միացումներում ջրաչափական հանգույցների կառուցում / 19.05..2022թ թիվ 722-Ն որոշում/</t>
  </si>
  <si>
    <t>Ազատամուտ համայնքում թվով 5 ԲԲՇ-ների տանիքների հիմնանորոգում/ 30.06.2022թ թիվ 984-Ն որոշում/</t>
  </si>
  <si>
    <t>Բերդ համայնքի Բերդ և Արծվաբերդ բնակավայրերում ներհամայնքային ճանապարհների հիմնովին վերանորոգում և սալիկապատում 18.08.2022թ. թիվ 1309-Ն որոշում/</t>
  </si>
  <si>
    <t>Աշխատողների աշխատավարձեր և հավելավճարներ</t>
  </si>
  <si>
    <t>4111</t>
  </si>
  <si>
    <t xml:space="preserve"> 2022թ. ՀՀ պետական բյուջեով և կառավարության որոշումներով ՀՀ Տավուշի մարզպետարանին ու մարզպետարանի ենթակայության կազմակերպություններին նախատեսված ֆինանսական միջոցների ֆինանսավորման մասին </t>
  </si>
  <si>
    <t>Ապրանքների, ծառայությունների և աշխատանքի գնում</t>
  </si>
  <si>
    <t>Այլ</t>
  </si>
  <si>
    <t xml:space="preserve"> Կատ.    % -ը</t>
  </si>
  <si>
    <t>Դպրոցականների ամառային հանգստի կազմակերպում և տրանսպորտային ծախսերի փոխհատուցում</t>
  </si>
  <si>
    <t xml:space="preserve">Պետական հիմնարկների և կազմակերպությունների աշխատողների սոցիալական փաթեթով ապահովում         </t>
  </si>
  <si>
    <t>ՀՀ սահմանամերձ համայնքների ընտանիք. բնական գազի, էլ.էներգիայի,ոռոգման ջրի սակագնի մասնակի փոխհատուցում և գույքահարկի, հողի հարկի փոխհատուցում /23.02.2022թ թիվ 204-Ն/</t>
  </si>
  <si>
    <t>01.11.2022 թ դրությամբ</t>
  </si>
  <si>
    <t>12025</t>
  </si>
  <si>
    <t>Մարզի առաջնային լուծում պահանջող հիմնախմդիրների լուծում/ըթացիկ նորոգում և պահպանում/ 13.10.2022թ թիվ1606-Ն որոշում/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</si>
</sst>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\ _₽_-;\-* #,##0.0\ _₽_-;_-* &quot;-&quot;\ _₽_-;_-@_-"/>
  </numFmts>
  <fonts count="9" x14ac:knownFonts="1">
    <font>
      <sz val="10"/>
      <name val="Arial"/>
    </font>
    <font>
      <sz val="10"/>
      <name val="GHEA Grapalat"/>
      <family val="3"/>
    </font>
    <font>
      <b/>
      <sz val="12"/>
      <name val="GHEA Grapalat"/>
      <family val="3"/>
    </font>
    <font>
      <sz val="12"/>
      <name val="GHEA Grapalat"/>
      <family val="3"/>
    </font>
    <font>
      <b/>
      <sz val="12"/>
      <name val="Times Armenian"/>
      <family val="1"/>
    </font>
    <font>
      <sz val="12"/>
      <name val="Arial Armenian"/>
      <family val="2"/>
    </font>
    <font>
      <b/>
      <sz val="10"/>
      <name val="GHEA Grapalat"/>
      <family val="3"/>
    </font>
    <font>
      <sz val="10"/>
      <name val="Arial Armenian"/>
      <family val="2"/>
    </font>
    <font>
      <sz val="9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vertical="top"/>
    </xf>
    <xf numFmtId="0" fontId="3" fillId="0" borderId="0" xfId="0" applyFont="1" applyFill="1"/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5" fillId="0" borderId="0" xfId="0" applyFont="1"/>
    <xf numFmtId="0" fontId="3" fillId="0" borderId="1" xfId="0" applyFont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7" fillId="0" borderId="0" xfId="0" applyFont="1"/>
    <xf numFmtId="0" fontId="1" fillId="0" borderId="0" xfId="0" applyFont="1"/>
    <xf numFmtId="164" fontId="1" fillId="0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top"/>
    </xf>
    <xf numFmtId="0" fontId="7" fillId="0" borderId="2" xfId="0" applyFont="1" applyBorder="1"/>
    <xf numFmtId="0" fontId="8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top" wrapText="1"/>
    </xf>
    <xf numFmtId="49" fontId="3" fillId="0" borderId="7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top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164" fontId="3" fillId="3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zoomScaleNormal="100" workbookViewId="0">
      <selection activeCell="K8" sqref="K8"/>
    </sheetView>
  </sheetViews>
  <sheetFormatPr defaultRowHeight="17.25" x14ac:dyDescent="0.3"/>
  <cols>
    <col min="1" max="1" width="6.42578125" style="18" customWidth="1"/>
    <col min="2" max="2" width="7.28515625" style="25" customWidth="1"/>
    <col min="3" max="3" width="57.85546875" style="19" customWidth="1"/>
    <col min="4" max="4" width="8.85546875" style="41" customWidth="1"/>
    <col min="5" max="5" width="17.42578125" style="19" customWidth="1"/>
    <col min="6" max="6" width="16" style="19" customWidth="1"/>
    <col min="7" max="7" width="18.7109375" style="19" customWidth="1"/>
    <col min="8" max="8" width="14" style="19" customWidth="1"/>
    <col min="9" max="9" width="8.5703125" style="19" customWidth="1"/>
    <col min="10" max="16384" width="9.140625" style="19"/>
  </cols>
  <sheetData>
    <row r="1" spans="1:8" ht="23.25" customHeight="1" x14ac:dyDescent="0.3">
      <c r="B1" s="66" t="s">
        <v>4</v>
      </c>
      <c r="C1" s="66"/>
      <c r="D1" s="66"/>
      <c r="E1" s="66"/>
      <c r="F1" s="66"/>
      <c r="G1" s="66"/>
      <c r="H1" s="66"/>
    </row>
    <row r="2" spans="1:8" ht="42.75" customHeight="1" x14ac:dyDescent="0.3">
      <c r="B2" s="67" t="s">
        <v>46</v>
      </c>
      <c r="C2" s="67"/>
      <c r="D2" s="67"/>
      <c r="E2" s="67"/>
      <c r="F2" s="67"/>
      <c r="G2" s="67"/>
      <c r="H2" s="67"/>
    </row>
    <row r="3" spans="1:8" ht="23.25" customHeight="1" x14ac:dyDescent="0.3">
      <c r="B3" s="68" t="s">
        <v>53</v>
      </c>
      <c r="C3" s="68"/>
      <c r="D3" s="68"/>
      <c r="E3" s="68"/>
      <c r="F3" s="68"/>
      <c r="G3" s="68"/>
      <c r="H3" s="68"/>
    </row>
    <row r="4" spans="1:8" s="1" customFormat="1" ht="87.75" customHeight="1" x14ac:dyDescent="0.2">
      <c r="A4" s="58" t="s">
        <v>7</v>
      </c>
      <c r="B4" s="59"/>
      <c r="C4" s="60" t="s">
        <v>5</v>
      </c>
      <c r="D4" s="69" t="s">
        <v>2</v>
      </c>
      <c r="E4" s="71" t="s">
        <v>6</v>
      </c>
      <c r="F4" s="71" t="s">
        <v>39</v>
      </c>
      <c r="G4" s="60" t="s">
        <v>3</v>
      </c>
      <c r="H4" s="60" t="s">
        <v>49</v>
      </c>
    </row>
    <row r="5" spans="1:8" s="1" customFormat="1" ht="50.25" customHeight="1" x14ac:dyDescent="0.2">
      <c r="A5" s="2" t="s">
        <v>8</v>
      </c>
      <c r="B5" s="2" t="s">
        <v>9</v>
      </c>
      <c r="C5" s="61"/>
      <c r="D5" s="70"/>
      <c r="E5" s="71"/>
      <c r="F5" s="71"/>
      <c r="G5" s="61"/>
      <c r="H5" s="61"/>
    </row>
    <row r="6" spans="1:8" s="20" customFormat="1" ht="24" customHeight="1" x14ac:dyDescent="0.2">
      <c r="A6" s="52" t="s">
        <v>1</v>
      </c>
      <c r="B6" s="53"/>
      <c r="C6" s="54"/>
      <c r="D6" s="32" t="s">
        <v>0</v>
      </c>
      <c r="E6" s="7">
        <f>E7+E11+E12+E13+E20+E27</f>
        <v>5688036.3999999994</v>
      </c>
      <c r="F6" s="7">
        <f>F7+F11+F12+F13+F20+F27</f>
        <v>6810979.3999999994</v>
      </c>
      <c r="G6" s="7">
        <f>G7+G11+G12+G13+G20+G27</f>
        <v>5334259.18</v>
      </c>
      <c r="H6" s="76">
        <f>G6/F6*100</f>
        <v>78.318533454968303</v>
      </c>
    </row>
    <row r="7" spans="1:8" ht="34.5" customHeight="1" x14ac:dyDescent="0.3">
      <c r="A7" s="55">
        <v>1055</v>
      </c>
      <c r="B7" s="62" t="s">
        <v>10</v>
      </c>
      <c r="C7" s="64" t="s">
        <v>11</v>
      </c>
      <c r="D7" s="65"/>
      <c r="E7" s="7">
        <f>SUM(E8:E10)</f>
        <v>516162.2</v>
      </c>
      <c r="F7" s="7">
        <f>SUM(F8:F10)</f>
        <v>516162.2</v>
      </c>
      <c r="G7" s="7">
        <f>SUM(G8:G10)</f>
        <v>378860.45</v>
      </c>
      <c r="H7" s="7">
        <f>G7/F7*100</f>
        <v>73.399495352429909</v>
      </c>
    </row>
    <row r="8" spans="1:8" ht="25.5" customHeight="1" x14ac:dyDescent="0.3">
      <c r="A8" s="56"/>
      <c r="B8" s="63"/>
      <c r="C8" s="11" t="s">
        <v>44</v>
      </c>
      <c r="D8" s="33" t="s">
        <v>45</v>
      </c>
      <c r="E8" s="5">
        <v>396416.9</v>
      </c>
      <c r="F8" s="5">
        <v>396416.9</v>
      </c>
      <c r="G8" s="5">
        <v>295895.90000000002</v>
      </c>
      <c r="H8" s="7">
        <f t="shared" ref="H8:H35" si="0">G8/F8*100</f>
        <v>74.642604793085269</v>
      </c>
    </row>
    <row r="9" spans="1:8" ht="36.75" customHeight="1" x14ac:dyDescent="0.3">
      <c r="A9" s="56"/>
      <c r="B9" s="63"/>
      <c r="C9" s="11" t="s">
        <v>47</v>
      </c>
      <c r="D9" s="33"/>
      <c r="E9" s="5">
        <v>39515</v>
      </c>
      <c r="F9" s="5">
        <v>39515</v>
      </c>
      <c r="G9" s="5">
        <v>25336.79</v>
      </c>
      <c r="H9" s="7">
        <f t="shared" si="0"/>
        <v>64.119423003922563</v>
      </c>
    </row>
    <row r="10" spans="1:8" ht="24" customHeight="1" x14ac:dyDescent="0.3">
      <c r="A10" s="56"/>
      <c r="B10" s="63"/>
      <c r="C10" s="11" t="s">
        <v>48</v>
      </c>
      <c r="D10" s="33"/>
      <c r="E10" s="5">
        <v>80230.3</v>
      </c>
      <c r="F10" s="5">
        <v>80230.3</v>
      </c>
      <c r="G10" s="5">
        <v>57627.76</v>
      </c>
      <c r="H10" s="7">
        <f t="shared" si="0"/>
        <v>71.827925359870264</v>
      </c>
    </row>
    <row r="11" spans="1:8" ht="54.75" customHeight="1" x14ac:dyDescent="0.3">
      <c r="A11" s="29">
        <v>1049</v>
      </c>
      <c r="B11" s="30" t="s">
        <v>12</v>
      </c>
      <c r="C11" s="4" t="s">
        <v>13</v>
      </c>
      <c r="D11" s="34">
        <v>4251</v>
      </c>
      <c r="E11" s="5">
        <v>97000</v>
      </c>
      <c r="F11" s="5">
        <f>E11</f>
        <v>97000</v>
      </c>
      <c r="G11" s="6">
        <v>59405</v>
      </c>
      <c r="H11" s="7">
        <f t="shared" si="0"/>
        <v>61.242268041237111</v>
      </c>
    </row>
    <row r="12" spans="1:8" ht="55.5" customHeight="1" x14ac:dyDescent="0.3">
      <c r="A12" s="29">
        <v>1110</v>
      </c>
      <c r="B12" s="30" t="s">
        <v>14</v>
      </c>
      <c r="C12" s="8" t="s">
        <v>15</v>
      </c>
      <c r="D12" s="35">
        <v>4639</v>
      </c>
      <c r="E12" s="5">
        <v>1440</v>
      </c>
      <c r="F12" s="5">
        <f>E12</f>
        <v>1440</v>
      </c>
      <c r="G12" s="10">
        <v>1080</v>
      </c>
      <c r="H12" s="7">
        <f t="shared" si="0"/>
        <v>75</v>
      </c>
    </row>
    <row r="13" spans="1:8" s="1" customFormat="1" ht="30" customHeight="1" x14ac:dyDescent="0.2">
      <c r="A13" s="55">
        <v>1146</v>
      </c>
      <c r="B13" s="50" t="s">
        <v>16</v>
      </c>
      <c r="C13" s="51"/>
      <c r="D13" s="36" t="s">
        <v>0</v>
      </c>
      <c r="E13" s="7">
        <f>E14+E15+E16+E17+E18+E19</f>
        <v>4850017.7999999989</v>
      </c>
      <c r="F13" s="7">
        <f t="shared" ref="F13:G13" si="1">F14+F15+F16+F17+F18+F19</f>
        <v>4850017.7999999989</v>
      </c>
      <c r="G13" s="7">
        <f t="shared" si="1"/>
        <v>3805964.5</v>
      </c>
      <c r="H13" s="7">
        <f t="shared" si="0"/>
        <v>78.473206840601719</v>
      </c>
    </row>
    <row r="14" spans="1:8" s="1" customFormat="1" x14ac:dyDescent="0.2">
      <c r="A14" s="56"/>
      <c r="B14" s="21" t="s">
        <v>10</v>
      </c>
      <c r="C14" s="11" t="s">
        <v>17</v>
      </c>
      <c r="D14" s="37">
        <v>4511</v>
      </c>
      <c r="E14" s="42">
        <v>1838833.9</v>
      </c>
      <c r="F14" s="5">
        <f t="shared" ref="F14:F19" si="2">E14</f>
        <v>1838833.9</v>
      </c>
      <c r="G14" s="43">
        <v>1545167.3</v>
      </c>
      <c r="H14" s="7">
        <f t="shared" si="0"/>
        <v>84.029737541819301</v>
      </c>
    </row>
    <row r="15" spans="1:8" s="1" customFormat="1" x14ac:dyDescent="0.2">
      <c r="A15" s="56"/>
      <c r="B15" s="21" t="s">
        <v>12</v>
      </c>
      <c r="C15" s="11" t="s">
        <v>18</v>
      </c>
      <c r="D15" s="37">
        <v>4511</v>
      </c>
      <c r="E15" s="42">
        <v>2234676.4</v>
      </c>
      <c r="F15" s="5">
        <f t="shared" si="2"/>
        <v>2234676.4</v>
      </c>
      <c r="G15" s="43">
        <v>1622977.8</v>
      </c>
      <c r="H15" s="7">
        <f t="shared" si="0"/>
        <v>72.626971851494929</v>
      </c>
    </row>
    <row r="16" spans="1:8" s="1" customFormat="1" x14ac:dyDescent="0.2">
      <c r="A16" s="56"/>
      <c r="B16" s="21" t="s">
        <v>20</v>
      </c>
      <c r="C16" s="11" t="s">
        <v>19</v>
      </c>
      <c r="D16" s="37">
        <v>4511</v>
      </c>
      <c r="E16" s="42">
        <v>710320.8</v>
      </c>
      <c r="F16" s="5">
        <f t="shared" si="2"/>
        <v>710320.8</v>
      </c>
      <c r="G16" s="44">
        <v>594920.4</v>
      </c>
      <c r="H16" s="7">
        <f t="shared" si="0"/>
        <v>83.75376308845243</v>
      </c>
    </row>
    <row r="17" spans="1:8" s="1" customFormat="1" ht="19.5" customHeight="1" x14ac:dyDescent="0.2">
      <c r="A17" s="56"/>
      <c r="B17" s="3">
        <v>11013</v>
      </c>
      <c r="C17" s="11" t="s">
        <v>21</v>
      </c>
      <c r="D17" s="37">
        <v>4511</v>
      </c>
      <c r="E17" s="42">
        <v>20886.099999999999</v>
      </c>
      <c r="F17" s="5">
        <f t="shared" si="2"/>
        <v>20886.099999999999</v>
      </c>
      <c r="G17" s="44">
        <v>15874</v>
      </c>
      <c r="H17" s="7">
        <f t="shared" si="0"/>
        <v>76.002700360526859</v>
      </c>
    </row>
    <row r="18" spans="1:8" ht="53.25" customHeight="1" x14ac:dyDescent="0.3">
      <c r="A18" s="56"/>
      <c r="B18" s="30" t="s">
        <v>22</v>
      </c>
      <c r="C18" s="4" t="s">
        <v>24</v>
      </c>
      <c r="D18" s="35">
        <v>4637</v>
      </c>
      <c r="E18" s="42">
        <v>35991</v>
      </c>
      <c r="F18" s="5">
        <f t="shared" si="2"/>
        <v>35991</v>
      </c>
      <c r="G18" s="45">
        <v>21940.7</v>
      </c>
      <c r="H18" s="7">
        <f t="shared" si="0"/>
        <v>60.961629296212948</v>
      </c>
    </row>
    <row r="19" spans="1:8" ht="37.5" customHeight="1" x14ac:dyDescent="0.3">
      <c r="A19" s="57"/>
      <c r="B19" s="30" t="s">
        <v>23</v>
      </c>
      <c r="C19" s="4" t="s">
        <v>26</v>
      </c>
      <c r="D19" s="35">
        <v>4729</v>
      </c>
      <c r="E19" s="42">
        <v>9309.6</v>
      </c>
      <c r="F19" s="5">
        <f t="shared" si="2"/>
        <v>9309.6</v>
      </c>
      <c r="G19" s="45">
        <v>5084.3</v>
      </c>
      <c r="H19" s="7">
        <f t="shared" si="0"/>
        <v>54.613517229526508</v>
      </c>
    </row>
    <row r="20" spans="1:8" s="22" customFormat="1" ht="29.25" customHeight="1" x14ac:dyDescent="0.3">
      <c r="A20" s="55">
        <v>1192</v>
      </c>
      <c r="B20" s="50" t="s">
        <v>25</v>
      </c>
      <c r="C20" s="51"/>
      <c r="D20" s="36" t="s">
        <v>0</v>
      </c>
      <c r="E20" s="7">
        <f>E21+E22+E23+E25+E26</f>
        <v>223416.4</v>
      </c>
      <c r="F20" s="7">
        <f>F21+F22+F23+F24+F25+F26</f>
        <v>233662.2</v>
      </c>
      <c r="G20" s="7">
        <f>G21+G22+G23+G24+G25+G26</f>
        <v>153838.51</v>
      </c>
      <c r="H20" s="7">
        <f t="shared" si="0"/>
        <v>65.837996047285358</v>
      </c>
    </row>
    <row r="21" spans="1:8" s="23" customFormat="1" ht="37.5" customHeight="1" x14ac:dyDescent="0.2">
      <c r="A21" s="56"/>
      <c r="B21" s="30" t="s">
        <v>27</v>
      </c>
      <c r="C21" s="4" t="s">
        <v>28</v>
      </c>
      <c r="D21" s="38">
        <v>4729</v>
      </c>
      <c r="E21" s="13">
        <v>9900</v>
      </c>
      <c r="F21" s="13">
        <v>17278.7</v>
      </c>
      <c r="G21" s="46">
        <v>8027.1</v>
      </c>
      <c r="H21" s="7">
        <f t="shared" si="0"/>
        <v>46.45662000034725</v>
      </c>
    </row>
    <row r="22" spans="1:8" ht="63.75" customHeight="1" x14ac:dyDescent="0.3">
      <c r="A22" s="57"/>
      <c r="B22" s="30" t="s">
        <v>29</v>
      </c>
      <c r="C22" s="12" t="s">
        <v>40</v>
      </c>
      <c r="D22" s="35">
        <v>4729</v>
      </c>
      <c r="E22" s="5">
        <v>18000</v>
      </c>
      <c r="F22" s="5">
        <v>20217.099999999999</v>
      </c>
      <c r="G22" s="5">
        <v>0</v>
      </c>
      <c r="H22" s="7">
        <f t="shared" si="0"/>
        <v>0</v>
      </c>
    </row>
    <row r="23" spans="1:8" ht="39.75" customHeight="1" x14ac:dyDescent="0.3">
      <c r="A23" s="29">
        <v>1196</v>
      </c>
      <c r="B23" s="30" t="s">
        <v>10</v>
      </c>
      <c r="C23" s="11" t="s">
        <v>30</v>
      </c>
      <c r="D23" s="35">
        <v>4639</v>
      </c>
      <c r="E23" s="5">
        <v>2572.6999999999998</v>
      </c>
      <c r="F23" s="5">
        <v>2572.6999999999998</v>
      </c>
      <c r="G23" s="80">
        <v>633.29999999999995</v>
      </c>
      <c r="H23" s="7">
        <f t="shared" si="0"/>
        <v>24.616162008784546</v>
      </c>
    </row>
    <row r="24" spans="1:8" ht="54.75" customHeight="1" x14ac:dyDescent="0.3">
      <c r="A24" s="29">
        <v>1148</v>
      </c>
      <c r="B24" s="30" t="s">
        <v>31</v>
      </c>
      <c r="C24" s="11" t="s">
        <v>50</v>
      </c>
      <c r="D24" s="35">
        <v>4239</v>
      </c>
      <c r="E24" s="5"/>
      <c r="F24" s="5">
        <v>650</v>
      </c>
      <c r="G24" s="80">
        <v>650</v>
      </c>
      <c r="H24" s="7">
        <f t="shared" si="0"/>
        <v>100</v>
      </c>
    </row>
    <row r="25" spans="1:8" ht="37.5" customHeight="1" x14ac:dyDescent="0.3">
      <c r="A25" s="29">
        <v>1198</v>
      </c>
      <c r="B25" s="30" t="s">
        <v>31</v>
      </c>
      <c r="C25" s="11" t="s">
        <v>32</v>
      </c>
      <c r="D25" s="35">
        <v>4632</v>
      </c>
      <c r="E25" s="5">
        <v>23095.7</v>
      </c>
      <c r="F25" s="5">
        <v>23095.7</v>
      </c>
      <c r="G25" s="81">
        <v>20400.900000000001</v>
      </c>
      <c r="H25" s="7">
        <f t="shared" si="0"/>
        <v>88.332027173889514</v>
      </c>
    </row>
    <row r="26" spans="1:8" s="23" customFormat="1" ht="38.25" customHeight="1" x14ac:dyDescent="0.2">
      <c r="A26" s="29">
        <v>1015</v>
      </c>
      <c r="B26" s="30" t="s">
        <v>14</v>
      </c>
      <c r="C26" s="4" t="s">
        <v>51</v>
      </c>
      <c r="D26" s="38">
        <v>4729</v>
      </c>
      <c r="E26" s="13">
        <v>169848</v>
      </c>
      <c r="F26" s="13">
        <f>E26</f>
        <v>169848</v>
      </c>
      <c r="G26" s="46">
        <v>124127.21</v>
      </c>
      <c r="H26" s="7">
        <f t="shared" si="0"/>
        <v>73.081349206349216</v>
      </c>
    </row>
    <row r="27" spans="1:8" s="23" customFormat="1" ht="25.5" customHeight="1" x14ac:dyDescent="0.2">
      <c r="A27" s="72" t="s">
        <v>34</v>
      </c>
      <c r="B27" s="73"/>
      <c r="C27" s="74"/>
      <c r="D27" s="32" t="s">
        <v>0</v>
      </c>
      <c r="E27" s="7"/>
      <c r="F27" s="7">
        <f>F28+F29</f>
        <v>1112697.2</v>
      </c>
      <c r="G27" s="7">
        <f>G28+G29</f>
        <v>935110.72</v>
      </c>
      <c r="H27" s="7">
        <f t="shared" si="0"/>
        <v>84.039999381682634</v>
      </c>
    </row>
    <row r="28" spans="1:8" ht="75" customHeight="1" x14ac:dyDescent="0.3">
      <c r="A28" s="77">
        <v>1212</v>
      </c>
      <c r="B28" s="30" t="s">
        <v>33</v>
      </c>
      <c r="C28" s="4" t="s">
        <v>52</v>
      </c>
      <c r="D28" s="35">
        <v>4729</v>
      </c>
      <c r="E28" s="5"/>
      <c r="F28" s="5">
        <v>536371</v>
      </c>
      <c r="G28" s="6">
        <v>484297.6</v>
      </c>
      <c r="H28" s="7">
        <f t="shared" si="0"/>
        <v>90.291533285729457</v>
      </c>
    </row>
    <row r="29" spans="1:8" ht="38.25" customHeight="1" x14ac:dyDescent="0.3">
      <c r="A29" s="78"/>
      <c r="B29" s="62" t="s">
        <v>35</v>
      </c>
      <c r="C29" s="14" t="s">
        <v>36</v>
      </c>
      <c r="D29" s="32" t="s">
        <v>0</v>
      </c>
      <c r="E29" s="7"/>
      <c r="F29" s="7">
        <f>F30+F31+F32+F33+F34+F35</f>
        <v>576326.19999999995</v>
      </c>
      <c r="G29" s="7">
        <f>G30+G31+G32+G33+G34+G35</f>
        <v>450813.12</v>
      </c>
      <c r="H29" s="7">
        <f t="shared" si="0"/>
        <v>78.221868101779862</v>
      </c>
    </row>
    <row r="30" spans="1:8" ht="37.5" customHeight="1" x14ac:dyDescent="0.3">
      <c r="A30" s="78"/>
      <c r="B30" s="63"/>
      <c r="C30" s="15" t="s">
        <v>37</v>
      </c>
      <c r="D30" s="35">
        <v>4652</v>
      </c>
      <c r="E30" s="5"/>
      <c r="F30" s="5">
        <v>52430.400000000001</v>
      </c>
      <c r="G30" s="16">
        <v>52430.400000000001</v>
      </c>
      <c r="H30" s="7">
        <f t="shared" si="0"/>
        <v>100</v>
      </c>
    </row>
    <row r="31" spans="1:8" ht="103.5" x14ac:dyDescent="0.3">
      <c r="A31" s="78"/>
      <c r="B31" s="63"/>
      <c r="C31" s="15" t="s">
        <v>38</v>
      </c>
      <c r="D31" s="35">
        <v>4652</v>
      </c>
      <c r="E31" s="5"/>
      <c r="F31" s="5">
        <v>172550.3</v>
      </c>
      <c r="G31" s="5">
        <v>172550.3</v>
      </c>
      <c r="H31" s="7">
        <f t="shared" si="0"/>
        <v>100</v>
      </c>
    </row>
    <row r="32" spans="1:8" ht="69" x14ac:dyDescent="0.3">
      <c r="A32" s="78"/>
      <c r="B32" s="63"/>
      <c r="C32" s="15" t="s">
        <v>41</v>
      </c>
      <c r="D32" s="35">
        <v>4652</v>
      </c>
      <c r="E32" s="5"/>
      <c r="F32" s="5">
        <v>25752.3</v>
      </c>
      <c r="G32" s="16">
        <v>25752.3</v>
      </c>
      <c r="H32" s="7">
        <f t="shared" si="0"/>
        <v>100</v>
      </c>
    </row>
    <row r="33" spans="1:8" ht="51.75" x14ac:dyDescent="0.3">
      <c r="A33" s="78"/>
      <c r="B33" s="63"/>
      <c r="C33" s="15" t="s">
        <v>42</v>
      </c>
      <c r="D33" s="35">
        <v>4652</v>
      </c>
      <c r="E33" s="5"/>
      <c r="F33" s="5">
        <v>24577.3</v>
      </c>
      <c r="G33" s="5">
        <v>24577.3</v>
      </c>
      <c r="H33" s="7">
        <f t="shared" si="0"/>
        <v>100</v>
      </c>
    </row>
    <row r="34" spans="1:8" ht="69.75" customHeight="1" x14ac:dyDescent="0.3">
      <c r="A34" s="78"/>
      <c r="B34" s="75"/>
      <c r="C34" s="15" t="s">
        <v>43</v>
      </c>
      <c r="D34" s="39">
        <v>4652</v>
      </c>
      <c r="E34" s="17"/>
      <c r="F34" s="17">
        <v>276050.3</v>
      </c>
      <c r="G34" s="9">
        <v>159325.46</v>
      </c>
      <c r="H34" s="7">
        <f t="shared" si="0"/>
        <v>57.716097392395518</v>
      </c>
    </row>
    <row r="35" spans="1:8" s="24" customFormat="1" ht="47.25" customHeight="1" x14ac:dyDescent="0.3">
      <c r="A35" s="79"/>
      <c r="B35" s="30" t="s">
        <v>54</v>
      </c>
      <c r="C35" s="49" t="s">
        <v>55</v>
      </c>
      <c r="D35" s="39">
        <v>4251</v>
      </c>
      <c r="E35" s="48"/>
      <c r="F35" s="17">
        <v>24965.599999999999</v>
      </c>
      <c r="G35" s="17">
        <v>16177.36</v>
      </c>
      <c r="H35" s="7">
        <f t="shared" si="0"/>
        <v>64.798602877559532</v>
      </c>
    </row>
    <row r="36" spans="1:8" s="28" customFormat="1" x14ac:dyDescent="0.2">
      <c r="A36" s="26"/>
      <c r="B36" s="31"/>
      <c r="D36" s="40"/>
    </row>
    <row r="37" spans="1:8" s="28" customFormat="1" ht="15" x14ac:dyDescent="0.2">
      <c r="A37" s="26"/>
      <c r="B37" s="27"/>
      <c r="D37" s="40"/>
    </row>
    <row r="38" spans="1:8" s="28" customFormat="1" ht="15" x14ac:dyDescent="0.2">
      <c r="A38" s="26"/>
      <c r="B38" s="27"/>
      <c r="D38" s="40"/>
    </row>
    <row r="39" spans="1:8" s="28" customFormat="1" ht="15" x14ac:dyDescent="0.2">
      <c r="A39" s="26"/>
      <c r="B39" s="27"/>
      <c r="D39" s="47"/>
    </row>
    <row r="40" spans="1:8" s="28" customFormat="1" ht="15" x14ac:dyDescent="0.2">
      <c r="A40" s="26"/>
      <c r="B40" s="27"/>
      <c r="D40" s="40"/>
    </row>
    <row r="41" spans="1:8" s="28" customFormat="1" ht="15" x14ac:dyDescent="0.2">
      <c r="A41" s="26"/>
      <c r="B41" s="27"/>
      <c r="D41" s="40"/>
    </row>
    <row r="42" spans="1:8" s="28" customFormat="1" ht="15" x14ac:dyDescent="0.2">
      <c r="A42" s="26"/>
      <c r="B42" s="27"/>
      <c r="D42" s="40"/>
    </row>
    <row r="43" spans="1:8" s="28" customFormat="1" ht="15" x14ac:dyDescent="0.2">
      <c r="A43" s="26"/>
      <c r="B43" s="27"/>
      <c r="D43" s="40"/>
    </row>
    <row r="44" spans="1:8" s="28" customFormat="1" ht="15" x14ac:dyDescent="0.2">
      <c r="A44" s="26"/>
      <c r="B44" s="27"/>
      <c r="D44" s="40"/>
    </row>
    <row r="45" spans="1:8" s="28" customFormat="1" ht="15" x14ac:dyDescent="0.2">
      <c r="A45" s="26"/>
      <c r="B45" s="27"/>
      <c r="D45" s="40"/>
    </row>
    <row r="46" spans="1:8" s="28" customFormat="1" ht="15" x14ac:dyDescent="0.2">
      <c r="A46" s="26"/>
      <c r="B46" s="27"/>
      <c r="D46" s="40"/>
    </row>
    <row r="47" spans="1:8" s="28" customFormat="1" ht="15" x14ac:dyDescent="0.2">
      <c r="A47" s="26"/>
      <c r="B47" s="27"/>
      <c r="D47" s="40"/>
    </row>
    <row r="48" spans="1:8" s="28" customFormat="1" ht="15" x14ac:dyDescent="0.2">
      <c r="A48" s="26"/>
      <c r="B48" s="27"/>
      <c r="D48" s="40"/>
    </row>
    <row r="49" spans="1:4" s="28" customFormat="1" ht="15" x14ac:dyDescent="0.2">
      <c r="A49" s="26"/>
      <c r="B49" s="27"/>
      <c r="D49" s="40"/>
    </row>
    <row r="50" spans="1:4" s="28" customFormat="1" ht="15" x14ac:dyDescent="0.2">
      <c r="A50" s="26"/>
      <c r="B50" s="27"/>
      <c r="D50" s="40"/>
    </row>
    <row r="51" spans="1:4" s="28" customFormat="1" ht="15" x14ac:dyDescent="0.2">
      <c r="A51" s="26"/>
      <c r="B51" s="27"/>
      <c r="D51" s="40"/>
    </row>
    <row r="52" spans="1:4" s="28" customFormat="1" ht="15" x14ac:dyDescent="0.2">
      <c r="A52" s="26"/>
      <c r="B52" s="27"/>
      <c r="D52" s="40"/>
    </row>
    <row r="53" spans="1:4" s="28" customFormat="1" ht="15" x14ac:dyDescent="0.2">
      <c r="A53" s="26"/>
      <c r="B53" s="27"/>
      <c r="D53" s="40"/>
    </row>
    <row r="54" spans="1:4" s="28" customFormat="1" ht="15" x14ac:dyDescent="0.2">
      <c r="A54" s="26"/>
      <c r="B54" s="27"/>
      <c r="D54" s="40"/>
    </row>
    <row r="55" spans="1:4" s="28" customFormat="1" ht="15" x14ac:dyDescent="0.2">
      <c r="A55" s="26"/>
      <c r="B55" s="27"/>
      <c r="D55" s="40"/>
    </row>
    <row r="56" spans="1:4" s="28" customFormat="1" ht="15" x14ac:dyDescent="0.2">
      <c r="A56" s="26"/>
      <c r="B56" s="27"/>
      <c r="D56" s="40"/>
    </row>
    <row r="57" spans="1:4" s="28" customFormat="1" ht="15" x14ac:dyDescent="0.2">
      <c r="A57" s="26"/>
      <c r="B57" s="27"/>
      <c r="D57" s="40"/>
    </row>
    <row r="58" spans="1:4" s="28" customFormat="1" ht="15" x14ac:dyDescent="0.2">
      <c r="A58" s="26"/>
      <c r="B58" s="27"/>
      <c r="D58" s="40"/>
    </row>
    <row r="59" spans="1:4" s="28" customFormat="1" ht="15" x14ac:dyDescent="0.2">
      <c r="A59" s="26"/>
      <c r="B59" s="27"/>
      <c r="D59" s="40"/>
    </row>
    <row r="60" spans="1:4" s="28" customFormat="1" ht="15" x14ac:dyDescent="0.2">
      <c r="A60" s="26"/>
      <c r="B60" s="27"/>
      <c r="D60" s="40"/>
    </row>
    <row r="61" spans="1:4" s="28" customFormat="1" ht="15" x14ac:dyDescent="0.2">
      <c r="A61" s="26"/>
      <c r="B61" s="27"/>
      <c r="D61" s="40"/>
    </row>
    <row r="62" spans="1:4" s="28" customFormat="1" ht="15" x14ac:dyDescent="0.2">
      <c r="A62" s="26"/>
      <c r="B62" s="27"/>
      <c r="D62" s="40"/>
    </row>
    <row r="63" spans="1:4" s="28" customFormat="1" ht="15" x14ac:dyDescent="0.2">
      <c r="A63" s="26"/>
      <c r="B63" s="27"/>
      <c r="D63" s="40"/>
    </row>
    <row r="64" spans="1:4" s="28" customFormat="1" ht="15" x14ac:dyDescent="0.2">
      <c r="A64" s="26"/>
      <c r="B64" s="27"/>
      <c r="D64" s="40"/>
    </row>
    <row r="65" spans="1:4" s="28" customFormat="1" ht="15" x14ac:dyDescent="0.2">
      <c r="A65" s="26"/>
      <c r="B65" s="27"/>
      <c r="D65" s="40"/>
    </row>
    <row r="66" spans="1:4" s="28" customFormat="1" ht="15" x14ac:dyDescent="0.2">
      <c r="A66" s="26"/>
      <c r="B66" s="27"/>
      <c r="D66" s="40"/>
    </row>
    <row r="67" spans="1:4" s="28" customFormat="1" ht="15" x14ac:dyDescent="0.2">
      <c r="A67" s="26"/>
      <c r="B67" s="27"/>
      <c r="D67" s="40"/>
    </row>
    <row r="68" spans="1:4" s="28" customFormat="1" ht="15" x14ac:dyDescent="0.2">
      <c r="A68" s="26"/>
      <c r="B68" s="27"/>
      <c r="D68" s="40"/>
    </row>
    <row r="69" spans="1:4" s="28" customFormat="1" ht="15" x14ac:dyDescent="0.2">
      <c r="A69" s="26"/>
      <c r="B69" s="27"/>
      <c r="D69" s="40"/>
    </row>
    <row r="70" spans="1:4" s="28" customFormat="1" ht="15" x14ac:dyDescent="0.2">
      <c r="A70" s="26"/>
      <c r="B70" s="27"/>
      <c r="D70" s="40"/>
    </row>
    <row r="71" spans="1:4" s="28" customFormat="1" ht="15" x14ac:dyDescent="0.2">
      <c r="A71" s="26"/>
      <c r="B71" s="27"/>
      <c r="D71" s="40"/>
    </row>
    <row r="72" spans="1:4" s="28" customFormat="1" ht="15" x14ac:dyDescent="0.2">
      <c r="A72" s="26"/>
      <c r="B72" s="27"/>
      <c r="D72" s="40"/>
    </row>
    <row r="73" spans="1:4" s="28" customFormat="1" ht="15" x14ac:dyDescent="0.2">
      <c r="A73" s="26"/>
      <c r="B73" s="27"/>
      <c r="D73" s="40"/>
    </row>
    <row r="74" spans="1:4" s="28" customFormat="1" ht="15" x14ac:dyDescent="0.2">
      <c r="A74" s="26"/>
      <c r="B74" s="27"/>
      <c r="D74" s="40"/>
    </row>
    <row r="75" spans="1:4" x14ac:dyDescent="0.3">
      <c r="B75" s="27"/>
    </row>
  </sheetData>
  <mergeCells count="21">
    <mergeCell ref="A20:A22"/>
    <mergeCell ref="B20:C20"/>
    <mergeCell ref="A27:C27"/>
    <mergeCell ref="B29:B34"/>
    <mergeCell ref="A28:A35"/>
    <mergeCell ref="B1:H1"/>
    <mergeCell ref="B2:H2"/>
    <mergeCell ref="B3:H3"/>
    <mergeCell ref="H4:H5"/>
    <mergeCell ref="D4:D5"/>
    <mergeCell ref="E4:E5"/>
    <mergeCell ref="F4:F5"/>
    <mergeCell ref="G4:G5"/>
    <mergeCell ref="B13:C13"/>
    <mergeCell ref="A6:C6"/>
    <mergeCell ref="A13:A19"/>
    <mergeCell ref="A4:B4"/>
    <mergeCell ref="C4:C5"/>
    <mergeCell ref="A7:A10"/>
    <mergeCell ref="B7:B10"/>
    <mergeCell ref="C7:D7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Вреж</dc:creator>
  <cp:lastModifiedBy>Вреж</cp:lastModifiedBy>
  <cp:lastPrinted>2022-11-15T05:57:11Z</cp:lastPrinted>
  <dcterms:created xsi:type="dcterms:W3CDTF">1996-10-14T23:33:28Z</dcterms:created>
  <dcterms:modified xsi:type="dcterms:W3CDTF">2022-11-15T08:26:32Z</dcterms:modified>
</cp:coreProperties>
</file>