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560"/>
  </bookViews>
  <sheets>
    <sheet name="2022" sheetId="15" r:id="rId1"/>
  </sheets>
  <calcPr calcId="144525"/>
</workbook>
</file>

<file path=xl/calcChain.xml><?xml version="1.0" encoding="utf-8"?>
<calcChain xmlns="http://schemas.openxmlformats.org/spreadsheetml/2006/main">
  <c r="I33" i="15" l="1"/>
  <c r="I10" i="15" l="1"/>
  <c r="I9" i="15"/>
  <c r="G7" i="15"/>
  <c r="I34" i="15"/>
  <c r="I32" i="15"/>
  <c r="I31" i="15"/>
  <c r="I30" i="15"/>
  <c r="H29" i="15"/>
  <c r="G29" i="15"/>
  <c r="G27" i="15" s="1"/>
  <c r="F29" i="15"/>
  <c r="F27" i="15" s="1"/>
  <c r="I28" i="15"/>
  <c r="I26" i="15"/>
  <c r="F26" i="15"/>
  <c r="I25" i="15"/>
  <c r="I24" i="15"/>
  <c r="I23" i="15"/>
  <c r="F22" i="15"/>
  <c r="I21" i="15"/>
  <c r="F21" i="15"/>
  <c r="H20" i="15"/>
  <c r="G20" i="15"/>
  <c r="E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H13" i="15"/>
  <c r="G13" i="15"/>
  <c r="E13" i="15"/>
  <c r="I12" i="15"/>
  <c r="F12" i="15"/>
  <c r="I11" i="15"/>
  <c r="F11" i="15"/>
  <c r="I8" i="15"/>
  <c r="H7" i="15"/>
  <c r="I7" i="15" l="1"/>
  <c r="F7" i="15"/>
  <c r="F20" i="15"/>
  <c r="I29" i="15"/>
  <c r="F13" i="15"/>
  <c r="I13" i="15"/>
  <c r="G6" i="15"/>
  <c r="I20" i="15"/>
  <c r="H27" i="15"/>
  <c r="I27" i="15" s="1"/>
  <c r="F6" i="15" l="1"/>
  <c r="H6" i="15"/>
  <c r="I6" i="15" s="1"/>
  <c r="E7" i="15" l="1"/>
  <c r="E6" i="15" s="1"/>
</calcChain>
</file>

<file path=xl/sharedStrings.xml><?xml version="1.0" encoding="utf-8"?>
<sst xmlns="http://schemas.openxmlformats.org/spreadsheetml/2006/main" count="64" uniqueCount="55">
  <si>
    <t>X</t>
  </si>
  <si>
    <t>Ը Ն Դ Ա Մ Ե Ն Ը</t>
  </si>
  <si>
    <t>Հոդվածի համարը</t>
  </si>
  <si>
    <t>Դրամարկղային ծախս</t>
  </si>
  <si>
    <t>Հ Ա Շ Վ Ե Տ Վ ՈՒ Թ Յ ՈՒ Ն</t>
  </si>
  <si>
    <t>Ծախսման ուղղությունները</t>
  </si>
  <si>
    <t>2022թ. պետական բյուջեով նախատեսված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</si>
  <si>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</si>
  <si>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</si>
  <si>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</si>
  <si>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</si>
  <si>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</si>
  <si>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</si>
  <si>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</si>
  <si>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</si>
  <si>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Այլընտանքային աշխատանքային ծառայողներին դրամական բավարարման և դրամական փոխհատուցման տրամադրում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</si>
  <si>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</si>
  <si>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</si>
  <si>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</si>
  <si>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</si>
  <si>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</si>
  <si>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</si>
  <si>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</si>
  <si>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</si>
  <si>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</si>
  <si>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</si>
  <si>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</si>
  <si>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</si>
  <si>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</si>
  <si>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</si>
  <si>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</si>
  <si>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</si>
  <si>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</si>
  <si>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</si>
  <si>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</si>
  <si>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</si>
  <si>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</si>
  <si>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Սևքարի հանայնքի գյուղամիջյան ճանապարհի և մայթերի սալարկում /03.02.2022թ. թիվ 127-Ն/</t>
  </si>
  <si>
    <t>Բերդ համայնքի Բերդ, Վարագավան, Վ.Ծաղկավան, Չինչին, Տավուշ, Նավուր, Արծվաբերդ, Չինարի, Չորաթան, Նորաշեն, Վ.Կ.Աղբյուր բնակավայրերի գիշերային լուսավորության համակարգի կառուցում / 07.04..2022թ թիվ 463-Ն որոշում/</t>
  </si>
  <si>
    <t>ՀՀ 2022թ. պետական բյուջեով և ՀՀ կառավարության որոշումներով նախատեսված</t>
  </si>
  <si>
    <t>Հանրակրթական հիմնական ծրագրեր իրականացնող ուսումն.հաստատությունների հերթական ատեստավորման ենթակա ուսուցչի վերապատրաստում</t>
  </si>
  <si>
    <t>Գանձաքար համայնքի ջրամատակարարման համակարգի անհատական միացումներում ջրաչափական հանգույցների կառուցում / 19.05..2022թ թիվ 722-Ն որոշում/</t>
  </si>
  <si>
    <t>Ազատամուտ համայնքում թվով 5 ԲԲՇ-ների տանիքների հիմնանորոգում/ 30.06.2022թ թիվ 984-Ն որոշում/</t>
  </si>
  <si>
    <t>Բերդ համայնքի Բերդ և Արծվաբերդ բնակավայրերում ներհամայնքային ճանապարհների հիմնովին վերանորոգում և սալիկապատում 18.08.2022թ. թիվ 1309-Ն որոշում/</t>
  </si>
  <si>
    <t>2022թ իննը ամսվա նախատեսված</t>
  </si>
  <si>
    <t>Աշխատողների աշխատավարձեր և հավելավճարներ</t>
  </si>
  <si>
    <t>4111</t>
  </si>
  <si>
    <t xml:space="preserve"> 2022թ. ՀՀ պետական բյուջեով և կառավարության որոշումներով ՀՀ Տավուշի մարզպետարանին ու մարզպետարանի ենթակայության կազմակերպություններին նախատեսված ֆինանսական միջոցների ֆինանսավորման մասին </t>
  </si>
  <si>
    <t>Ապրանքների, ծառայությունների և աշխատանքի գնում</t>
  </si>
  <si>
    <t>Այլ</t>
  </si>
  <si>
    <t xml:space="preserve"> Կատ.    % -ը</t>
  </si>
  <si>
    <t>Դպրոցականների ամառային հանգստի կազմակերպում և տրանսպորտային ծախսերի փոխհատուցում</t>
  </si>
  <si>
    <t xml:space="preserve">Պետական հիմնարկների և կազմակերպությունների աշխատողների սոցիալական փաթեթով ապահովում         </t>
  </si>
  <si>
    <t>ՀՀ սահմանամերձ համայնքների ընտանիք. բնական գազի, էլ.էներգիայի,ոռոգման ջրի սակագնի մասնակի փոխհատուցում և գույքահարկի, հողի հարկի փոխհատուցում /23.02.2022թ թիվ 204-Ն/</t>
  </si>
  <si>
    <t>01.10.2022 թ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</si>
</sst>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Times Armenian"/>
      <family val="1"/>
    </font>
    <font>
      <sz val="12"/>
      <name val="Arial Armenian"/>
      <family val="2"/>
    </font>
    <font>
      <b/>
      <sz val="10"/>
      <name val="GHEA Grapalat"/>
      <family val="3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" zoomScaleNormal="100" workbookViewId="0">
      <selection activeCell="H9" sqref="H9"/>
    </sheetView>
  </sheetViews>
  <sheetFormatPr defaultRowHeight="17.25" x14ac:dyDescent="0.3"/>
  <cols>
    <col min="1" max="1" width="6.42578125" style="20" customWidth="1"/>
    <col min="2" max="2" width="7.28515625" style="30" customWidth="1"/>
    <col min="3" max="3" width="57.85546875" style="21" customWidth="1"/>
    <col min="4" max="4" width="8.85546875" style="49" customWidth="1"/>
    <col min="5" max="5" width="17.42578125" style="21" customWidth="1"/>
    <col min="6" max="6" width="16" style="21" customWidth="1"/>
    <col min="7" max="7" width="17.28515625" style="21" customWidth="1"/>
    <col min="8" max="8" width="18.7109375" style="21" customWidth="1"/>
    <col min="9" max="9" width="9.42578125" style="21" customWidth="1"/>
    <col min="10" max="10" width="0.85546875" style="21" customWidth="1"/>
    <col min="11" max="11" width="8.5703125" style="21" customWidth="1"/>
    <col min="12" max="16384" width="9.140625" style="21"/>
  </cols>
  <sheetData>
    <row r="1" spans="1:9" ht="23.25" customHeight="1" x14ac:dyDescent="0.3">
      <c r="B1" s="64" t="s">
        <v>4</v>
      </c>
      <c r="C1" s="64"/>
      <c r="D1" s="64"/>
      <c r="E1" s="64"/>
      <c r="F1" s="64"/>
      <c r="G1" s="64"/>
      <c r="H1" s="64"/>
      <c r="I1" s="64"/>
    </row>
    <row r="2" spans="1:9" ht="42.75" customHeight="1" x14ac:dyDescent="0.3">
      <c r="B2" s="65" t="s">
        <v>47</v>
      </c>
      <c r="C2" s="65"/>
      <c r="D2" s="65"/>
      <c r="E2" s="65"/>
      <c r="F2" s="65"/>
      <c r="G2" s="65"/>
      <c r="H2" s="65"/>
      <c r="I2" s="65"/>
    </row>
    <row r="3" spans="1:9" ht="23.25" customHeight="1" x14ac:dyDescent="0.3">
      <c r="B3" s="66" t="s">
        <v>54</v>
      </c>
      <c r="C3" s="66"/>
      <c r="D3" s="66"/>
      <c r="E3" s="66"/>
      <c r="F3" s="66"/>
      <c r="G3" s="66"/>
      <c r="H3" s="66"/>
      <c r="I3" s="66"/>
    </row>
    <row r="4" spans="1:9" s="1" customFormat="1" ht="87.75" customHeight="1" x14ac:dyDescent="0.2">
      <c r="A4" s="75" t="s">
        <v>7</v>
      </c>
      <c r="B4" s="76"/>
      <c r="C4" s="67" t="s">
        <v>5</v>
      </c>
      <c r="D4" s="69" t="s">
        <v>2</v>
      </c>
      <c r="E4" s="71" t="s">
        <v>6</v>
      </c>
      <c r="F4" s="71" t="s">
        <v>39</v>
      </c>
      <c r="G4" s="67" t="s">
        <v>44</v>
      </c>
      <c r="H4" s="67" t="s">
        <v>3</v>
      </c>
      <c r="I4" s="67" t="s">
        <v>50</v>
      </c>
    </row>
    <row r="5" spans="1:9" s="1" customFormat="1" ht="50.25" customHeight="1" x14ac:dyDescent="0.2">
      <c r="A5" s="2" t="s">
        <v>8</v>
      </c>
      <c r="B5" s="2" t="s">
        <v>9</v>
      </c>
      <c r="C5" s="68"/>
      <c r="D5" s="70"/>
      <c r="E5" s="71"/>
      <c r="F5" s="71"/>
      <c r="G5" s="68"/>
      <c r="H5" s="68"/>
      <c r="I5" s="68"/>
    </row>
    <row r="6" spans="1:9" s="22" customFormat="1" ht="24" customHeight="1" x14ac:dyDescent="0.2">
      <c r="A6" s="72" t="s">
        <v>1</v>
      </c>
      <c r="B6" s="73"/>
      <c r="C6" s="74"/>
      <c r="D6" s="39" t="s">
        <v>0</v>
      </c>
      <c r="E6" s="7">
        <f>E7+E11+E12+E13+E20+E27</f>
        <v>5688036.3999999994</v>
      </c>
      <c r="F6" s="7">
        <f>F7+F11+F12+F13+F20+F27</f>
        <v>6776418</v>
      </c>
      <c r="G6" s="7">
        <f>G7+G11+G12+G13+G20+G27</f>
        <v>5220721.9999999991</v>
      </c>
      <c r="H6" s="7">
        <f>H7+H11+H12+H13+H20+H27</f>
        <v>4821685.28</v>
      </c>
      <c r="I6" s="7">
        <f>H6/G6*100</f>
        <v>92.356675570926811</v>
      </c>
    </row>
    <row r="7" spans="1:9" ht="34.5" customHeight="1" x14ac:dyDescent="0.3">
      <c r="A7" s="50">
        <v>1055</v>
      </c>
      <c r="B7" s="61" t="s">
        <v>10</v>
      </c>
      <c r="C7" s="77" t="s">
        <v>11</v>
      </c>
      <c r="D7" s="78"/>
      <c r="E7" s="7">
        <f>SUM(E8:E10)</f>
        <v>516162.2</v>
      </c>
      <c r="F7" s="7">
        <f>SUM(F8:F10)</f>
        <v>516162.2</v>
      </c>
      <c r="G7" s="23">
        <f>SUM(G8:G10)</f>
        <v>358076.10000000003</v>
      </c>
      <c r="H7" s="23">
        <f>SUM(H8:H10)</f>
        <v>341882.19</v>
      </c>
      <c r="I7" s="7">
        <f>H7/G7*100</f>
        <v>95.477522794735521</v>
      </c>
    </row>
    <row r="8" spans="1:9" ht="25.5" customHeight="1" x14ac:dyDescent="0.3">
      <c r="A8" s="51"/>
      <c r="B8" s="62"/>
      <c r="C8" s="11" t="s">
        <v>45</v>
      </c>
      <c r="D8" s="40" t="s">
        <v>46</v>
      </c>
      <c r="E8" s="5">
        <v>396416.9</v>
      </c>
      <c r="F8" s="5">
        <v>396416.9</v>
      </c>
      <c r="G8" s="5">
        <v>273833.10000000003</v>
      </c>
      <c r="H8" s="5">
        <v>269716.05</v>
      </c>
      <c r="I8" s="5">
        <f>H8/G8*100</f>
        <v>98.496511196053348</v>
      </c>
    </row>
    <row r="9" spans="1:9" ht="36.75" customHeight="1" x14ac:dyDescent="0.3">
      <c r="A9" s="51"/>
      <c r="B9" s="62"/>
      <c r="C9" s="11" t="s">
        <v>48</v>
      </c>
      <c r="D9" s="40"/>
      <c r="E9" s="5">
        <v>39515</v>
      </c>
      <c r="F9" s="5">
        <v>39515</v>
      </c>
      <c r="G9" s="5">
        <v>28058.800000000003</v>
      </c>
      <c r="H9" s="5">
        <v>20178.38</v>
      </c>
      <c r="I9" s="5">
        <f t="shared" ref="I9:I10" si="0">H9/G9*100</f>
        <v>71.914622150626542</v>
      </c>
    </row>
    <row r="10" spans="1:9" ht="24" customHeight="1" x14ac:dyDescent="0.3">
      <c r="A10" s="51"/>
      <c r="B10" s="62"/>
      <c r="C10" s="11" t="s">
        <v>49</v>
      </c>
      <c r="D10" s="40"/>
      <c r="E10" s="5">
        <v>80230.3</v>
      </c>
      <c r="F10" s="5">
        <v>80230.3</v>
      </c>
      <c r="G10" s="5">
        <v>56184.2</v>
      </c>
      <c r="H10" s="5">
        <v>51987.76</v>
      </c>
      <c r="I10" s="5">
        <f t="shared" si="0"/>
        <v>92.530925064341943</v>
      </c>
    </row>
    <row r="11" spans="1:9" ht="54.75" customHeight="1" x14ac:dyDescent="0.3">
      <c r="A11" s="34">
        <v>1049</v>
      </c>
      <c r="B11" s="35" t="s">
        <v>12</v>
      </c>
      <c r="C11" s="4" t="s">
        <v>13</v>
      </c>
      <c r="D11" s="41">
        <v>4251</v>
      </c>
      <c r="E11" s="5">
        <v>97000</v>
      </c>
      <c r="F11" s="5">
        <f>E11</f>
        <v>97000</v>
      </c>
      <c r="G11" s="5">
        <v>59405</v>
      </c>
      <c r="H11" s="6">
        <v>51432</v>
      </c>
      <c r="I11" s="5">
        <f>H11/G11*100</f>
        <v>86.578570827371436</v>
      </c>
    </row>
    <row r="12" spans="1:9" ht="55.5" customHeight="1" x14ac:dyDescent="0.3">
      <c r="A12" s="34">
        <v>1110</v>
      </c>
      <c r="B12" s="35" t="s">
        <v>14</v>
      </c>
      <c r="C12" s="8" t="s">
        <v>15</v>
      </c>
      <c r="D12" s="42">
        <v>4639</v>
      </c>
      <c r="E12" s="5">
        <v>1440</v>
      </c>
      <c r="F12" s="5">
        <f>E12</f>
        <v>1440</v>
      </c>
      <c r="G12" s="5">
        <v>1080</v>
      </c>
      <c r="H12" s="10">
        <v>960</v>
      </c>
      <c r="I12" s="5">
        <f>H12/G12*100</f>
        <v>88.888888888888886</v>
      </c>
    </row>
    <row r="13" spans="1:9" s="1" customFormat="1" ht="30" customHeight="1" x14ac:dyDescent="0.2">
      <c r="A13" s="50">
        <v>1146</v>
      </c>
      <c r="B13" s="53" t="s">
        <v>16</v>
      </c>
      <c r="C13" s="54"/>
      <c r="D13" s="43" t="s">
        <v>0</v>
      </c>
      <c r="E13" s="7">
        <f>E14+E15+E16+E17+E18+E19</f>
        <v>4850017.7999999989</v>
      </c>
      <c r="F13" s="7">
        <f>F14+F15+F16+F17+F18+F19</f>
        <v>4850017.7999999989</v>
      </c>
      <c r="G13" s="7">
        <f>G14+G15+G16+G17+G18+G19</f>
        <v>3656846.5999999996</v>
      </c>
      <c r="H13" s="7">
        <f>H14+H15+H16+H17+H18+H19</f>
        <v>3431899.5</v>
      </c>
      <c r="I13" s="7">
        <f t="shared" ref="I13:I16" si="1">H13/G13*100</f>
        <v>93.848604423275518</v>
      </c>
    </row>
    <row r="14" spans="1:9" s="1" customFormat="1" x14ac:dyDescent="0.2">
      <c r="A14" s="51"/>
      <c r="B14" s="24" t="s">
        <v>10</v>
      </c>
      <c r="C14" s="11" t="s">
        <v>17</v>
      </c>
      <c r="D14" s="44">
        <v>4511</v>
      </c>
      <c r="E14" s="5">
        <v>1838833.9</v>
      </c>
      <c r="F14" s="5">
        <f t="shared" ref="F14:F19" si="2">E14</f>
        <v>1838833.9</v>
      </c>
      <c r="G14" s="5">
        <v>1398333.7</v>
      </c>
      <c r="H14" s="10">
        <v>1398333.7</v>
      </c>
      <c r="I14" s="5">
        <f t="shared" si="1"/>
        <v>100</v>
      </c>
    </row>
    <row r="15" spans="1:9" s="1" customFormat="1" x14ac:dyDescent="0.2">
      <c r="A15" s="51"/>
      <c r="B15" s="24" t="s">
        <v>12</v>
      </c>
      <c r="C15" s="11" t="s">
        <v>18</v>
      </c>
      <c r="D15" s="44">
        <v>4511</v>
      </c>
      <c r="E15" s="5">
        <v>2234676.4</v>
      </c>
      <c r="F15" s="5">
        <f t="shared" si="2"/>
        <v>2234676.4</v>
      </c>
      <c r="G15" s="5">
        <v>1678958.8</v>
      </c>
      <c r="H15" s="10">
        <v>1461707.3</v>
      </c>
      <c r="I15" s="5">
        <f t="shared" si="1"/>
        <v>87.060343589133936</v>
      </c>
    </row>
    <row r="16" spans="1:9" s="1" customFormat="1" x14ac:dyDescent="0.2">
      <c r="A16" s="51"/>
      <c r="B16" s="24" t="s">
        <v>20</v>
      </c>
      <c r="C16" s="11" t="s">
        <v>19</v>
      </c>
      <c r="D16" s="44">
        <v>4511</v>
      </c>
      <c r="E16" s="5">
        <v>710320.8</v>
      </c>
      <c r="F16" s="5">
        <f t="shared" si="2"/>
        <v>710320.8</v>
      </c>
      <c r="G16" s="5">
        <v>537219.6</v>
      </c>
      <c r="H16" s="5">
        <v>537219.6</v>
      </c>
      <c r="I16" s="5">
        <f t="shared" si="1"/>
        <v>100</v>
      </c>
    </row>
    <row r="17" spans="1:9" s="1" customFormat="1" ht="19.5" customHeight="1" x14ac:dyDescent="0.2">
      <c r="A17" s="51"/>
      <c r="B17" s="3">
        <v>11013</v>
      </c>
      <c r="C17" s="11" t="s">
        <v>21</v>
      </c>
      <c r="D17" s="44">
        <v>4511</v>
      </c>
      <c r="E17" s="5">
        <v>20886.099999999999</v>
      </c>
      <c r="F17" s="5">
        <f t="shared" si="2"/>
        <v>20886.099999999999</v>
      </c>
      <c r="G17" s="5">
        <v>13367.8</v>
      </c>
      <c r="H17" s="5">
        <v>13367.8</v>
      </c>
      <c r="I17" s="5">
        <f>H17/G17*100</f>
        <v>100</v>
      </c>
    </row>
    <row r="18" spans="1:9" ht="53.25" customHeight="1" x14ac:dyDescent="0.3">
      <c r="A18" s="51"/>
      <c r="B18" s="35" t="s">
        <v>22</v>
      </c>
      <c r="C18" s="4" t="s">
        <v>24</v>
      </c>
      <c r="D18" s="42">
        <v>4637</v>
      </c>
      <c r="E18" s="5">
        <v>35991</v>
      </c>
      <c r="F18" s="5">
        <f t="shared" si="2"/>
        <v>35991</v>
      </c>
      <c r="G18" s="5">
        <v>25193.8</v>
      </c>
      <c r="H18" s="6">
        <v>17615.7</v>
      </c>
      <c r="I18" s="5">
        <f>H18/G18*100</f>
        <v>69.920774158721599</v>
      </c>
    </row>
    <row r="19" spans="1:9" ht="37.5" customHeight="1" x14ac:dyDescent="0.3">
      <c r="A19" s="52"/>
      <c r="B19" s="35" t="s">
        <v>23</v>
      </c>
      <c r="C19" s="4" t="s">
        <v>26</v>
      </c>
      <c r="D19" s="42">
        <v>4729</v>
      </c>
      <c r="E19" s="5">
        <v>9309.6</v>
      </c>
      <c r="F19" s="5">
        <f t="shared" si="2"/>
        <v>9309.6</v>
      </c>
      <c r="G19" s="5">
        <v>3772.9</v>
      </c>
      <c r="H19" s="6">
        <v>3655.4</v>
      </c>
      <c r="I19" s="5">
        <f>H19/G19*100</f>
        <v>96.885684751782449</v>
      </c>
    </row>
    <row r="20" spans="1:9" s="25" customFormat="1" ht="29.25" customHeight="1" x14ac:dyDescent="0.3">
      <c r="A20" s="50">
        <v>1192</v>
      </c>
      <c r="B20" s="53" t="s">
        <v>25</v>
      </c>
      <c r="C20" s="54"/>
      <c r="D20" s="43" t="s">
        <v>0</v>
      </c>
      <c r="E20" s="7">
        <f>E21+E22+E23+E25+E26</f>
        <v>223416.4</v>
      </c>
      <c r="F20" s="7">
        <f>F21+F22+F23+F24+F25+F26</f>
        <v>224066.4</v>
      </c>
      <c r="G20" s="7">
        <f t="shared" ref="G20:H20" si="3">G21+G22+G23+G24+G25+G26</f>
        <v>147603.70000000001</v>
      </c>
      <c r="H20" s="7">
        <f t="shared" si="3"/>
        <v>134566.41</v>
      </c>
      <c r="I20" s="7">
        <f>H20/G20*100</f>
        <v>91.167369110665916</v>
      </c>
    </row>
    <row r="21" spans="1:9" s="26" customFormat="1" ht="37.5" customHeight="1" x14ac:dyDescent="0.2">
      <c r="A21" s="51"/>
      <c r="B21" s="35" t="s">
        <v>27</v>
      </c>
      <c r="C21" s="4" t="s">
        <v>28</v>
      </c>
      <c r="D21" s="45">
        <v>4729</v>
      </c>
      <c r="E21" s="13">
        <v>9900</v>
      </c>
      <c r="F21" s="13">
        <f>E21</f>
        <v>9900</v>
      </c>
      <c r="G21" s="14">
        <v>11519.1</v>
      </c>
      <c r="H21" s="14">
        <v>6600</v>
      </c>
      <c r="I21" s="13">
        <f>H21/G21*100</f>
        <v>57.296142927832904</v>
      </c>
    </row>
    <row r="22" spans="1:9" ht="63.75" customHeight="1" x14ac:dyDescent="0.3">
      <c r="A22" s="52"/>
      <c r="B22" s="35" t="s">
        <v>29</v>
      </c>
      <c r="C22" s="12" t="s">
        <v>40</v>
      </c>
      <c r="D22" s="42">
        <v>4729</v>
      </c>
      <c r="E22" s="5">
        <v>18000</v>
      </c>
      <c r="F22" s="5">
        <f>E22</f>
        <v>18000</v>
      </c>
      <c r="G22" s="5">
        <v>1108.5999999999999</v>
      </c>
      <c r="H22" s="5">
        <v>0</v>
      </c>
      <c r="I22" s="5">
        <v>0</v>
      </c>
    </row>
    <row r="23" spans="1:9" ht="39.75" customHeight="1" x14ac:dyDescent="0.3">
      <c r="A23" s="34">
        <v>1196</v>
      </c>
      <c r="B23" s="35" t="s">
        <v>10</v>
      </c>
      <c r="C23" s="11" t="s">
        <v>30</v>
      </c>
      <c r="D23" s="42">
        <v>4639</v>
      </c>
      <c r="E23" s="5">
        <v>2572.6999999999998</v>
      </c>
      <c r="F23" s="5">
        <v>2572.6999999999998</v>
      </c>
      <c r="G23" s="5">
        <v>2040</v>
      </c>
      <c r="H23" s="5">
        <v>633.29999999999995</v>
      </c>
      <c r="I23" s="5">
        <f t="shared" ref="I23:I34" si="4">H23/G23*100</f>
        <v>31.044117647058822</v>
      </c>
    </row>
    <row r="24" spans="1:9" ht="54.75" customHeight="1" x14ac:dyDescent="0.3">
      <c r="A24" s="34">
        <v>1148</v>
      </c>
      <c r="B24" s="35" t="s">
        <v>31</v>
      </c>
      <c r="C24" s="11" t="s">
        <v>51</v>
      </c>
      <c r="D24" s="42">
        <v>4239</v>
      </c>
      <c r="E24" s="5"/>
      <c r="F24" s="5">
        <v>650</v>
      </c>
      <c r="G24" s="5">
        <v>650</v>
      </c>
      <c r="H24" s="5">
        <v>650</v>
      </c>
      <c r="I24" s="5">
        <f t="shared" si="4"/>
        <v>100</v>
      </c>
    </row>
    <row r="25" spans="1:9" ht="37.5" customHeight="1" x14ac:dyDescent="0.3">
      <c r="A25" s="34">
        <v>1198</v>
      </c>
      <c r="B25" s="35" t="s">
        <v>31</v>
      </c>
      <c r="C25" s="11" t="s">
        <v>32</v>
      </c>
      <c r="D25" s="42">
        <v>4632</v>
      </c>
      <c r="E25" s="5">
        <v>23095.7</v>
      </c>
      <c r="F25" s="5">
        <v>23095.7</v>
      </c>
      <c r="G25" s="5">
        <v>19054</v>
      </c>
      <c r="H25" s="6">
        <v>19054</v>
      </c>
      <c r="I25" s="5">
        <f t="shared" si="4"/>
        <v>100</v>
      </c>
    </row>
    <row r="26" spans="1:9" s="26" customFormat="1" ht="38.25" customHeight="1" x14ac:dyDescent="0.2">
      <c r="A26" s="34">
        <v>1015</v>
      </c>
      <c r="B26" s="35" t="s">
        <v>14</v>
      </c>
      <c r="C26" s="4" t="s">
        <v>52</v>
      </c>
      <c r="D26" s="45">
        <v>4729</v>
      </c>
      <c r="E26" s="13">
        <v>169848</v>
      </c>
      <c r="F26" s="13">
        <f>E26</f>
        <v>169848</v>
      </c>
      <c r="G26" s="13">
        <v>113232</v>
      </c>
      <c r="H26" s="14">
        <v>107629.11</v>
      </c>
      <c r="I26" s="38">
        <f t="shared" si="4"/>
        <v>95.051849300551083</v>
      </c>
    </row>
    <row r="27" spans="1:9" s="26" customFormat="1" ht="25.5" customHeight="1" x14ac:dyDescent="0.2">
      <c r="A27" s="55" t="s">
        <v>34</v>
      </c>
      <c r="B27" s="56"/>
      <c r="C27" s="57"/>
      <c r="D27" s="39" t="s">
        <v>0</v>
      </c>
      <c r="E27" s="7"/>
      <c r="F27" s="7">
        <f>F28+F29</f>
        <v>1087731.6000000001</v>
      </c>
      <c r="G27" s="7">
        <f>G28+G29</f>
        <v>997710.6</v>
      </c>
      <c r="H27" s="7">
        <f>H28+H29</f>
        <v>860945.17999999993</v>
      </c>
      <c r="I27" s="7">
        <f t="shared" si="4"/>
        <v>86.292075076680547</v>
      </c>
    </row>
    <row r="28" spans="1:9" ht="75" customHeight="1" x14ac:dyDescent="0.3">
      <c r="A28" s="58">
        <v>1212</v>
      </c>
      <c r="B28" s="35" t="s">
        <v>33</v>
      </c>
      <c r="C28" s="4" t="s">
        <v>53</v>
      </c>
      <c r="D28" s="42">
        <v>4729</v>
      </c>
      <c r="E28" s="5"/>
      <c r="F28" s="5">
        <v>536371</v>
      </c>
      <c r="G28" s="5">
        <v>446350</v>
      </c>
      <c r="H28" s="6">
        <v>426309.42</v>
      </c>
      <c r="I28" s="5">
        <f t="shared" si="4"/>
        <v>95.510119861095546</v>
      </c>
    </row>
    <row r="29" spans="1:9" ht="38.25" customHeight="1" x14ac:dyDescent="0.3">
      <c r="A29" s="59"/>
      <c r="B29" s="61" t="s">
        <v>35</v>
      </c>
      <c r="C29" s="15" t="s">
        <v>36</v>
      </c>
      <c r="D29" s="39" t="s">
        <v>0</v>
      </c>
      <c r="E29" s="7"/>
      <c r="F29" s="7">
        <f>F30+F31+F32+F33+F34</f>
        <v>551360.6</v>
      </c>
      <c r="G29" s="7">
        <f t="shared" ref="G29:H29" si="5">G30+G31+G32+G33+G34</f>
        <v>551360.6</v>
      </c>
      <c r="H29" s="7">
        <f t="shared" si="5"/>
        <v>434635.76</v>
      </c>
      <c r="I29" s="7">
        <f t="shared" si="4"/>
        <v>78.82967335714595</v>
      </c>
    </row>
    <row r="30" spans="1:9" ht="37.5" customHeight="1" x14ac:dyDescent="0.3">
      <c r="A30" s="59"/>
      <c r="B30" s="62"/>
      <c r="C30" s="16" t="s">
        <v>37</v>
      </c>
      <c r="D30" s="42">
        <v>4652</v>
      </c>
      <c r="E30" s="5"/>
      <c r="F30" s="5">
        <v>52430.400000000001</v>
      </c>
      <c r="G30" s="5">
        <v>52430.400000000001</v>
      </c>
      <c r="H30" s="17">
        <v>52430.400000000001</v>
      </c>
      <c r="I30" s="5">
        <f t="shared" si="4"/>
        <v>100</v>
      </c>
    </row>
    <row r="31" spans="1:9" ht="103.5" x14ac:dyDescent="0.3">
      <c r="A31" s="59"/>
      <c r="B31" s="62"/>
      <c r="C31" s="16" t="s">
        <v>38</v>
      </c>
      <c r="D31" s="42">
        <v>4652</v>
      </c>
      <c r="E31" s="5"/>
      <c r="F31" s="5">
        <v>172550.3</v>
      </c>
      <c r="G31" s="5">
        <v>172550.3</v>
      </c>
      <c r="H31" s="5">
        <v>172550.3</v>
      </c>
      <c r="I31" s="5">
        <f t="shared" si="4"/>
        <v>100</v>
      </c>
    </row>
    <row r="32" spans="1:9" ht="69" x14ac:dyDescent="0.3">
      <c r="A32" s="59"/>
      <c r="B32" s="62"/>
      <c r="C32" s="16" t="s">
        <v>41</v>
      </c>
      <c r="D32" s="42">
        <v>4652</v>
      </c>
      <c r="E32" s="5"/>
      <c r="F32" s="5">
        <v>25752.3</v>
      </c>
      <c r="G32" s="5">
        <v>25752.3</v>
      </c>
      <c r="H32" s="17">
        <v>25752.3</v>
      </c>
      <c r="I32" s="5">
        <f t="shared" si="4"/>
        <v>100</v>
      </c>
    </row>
    <row r="33" spans="1:9" ht="51.75" x14ac:dyDescent="0.3">
      <c r="A33" s="59"/>
      <c r="B33" s="62"/>
      <c r="C33" s="16" t="s">
        <v>42</v>
      </c>
      <c r="D33" s="42">
        <v>4652</v>
      </c>
      <c r="E33" s="5"/>
      <c r="F33" s="5">
        <v>24577.3</v>
      </c>
      <c r="G33" s="5">
        <v>24577.3</v>
      </c>
      <c r="H33" s="5">
        <v>24577.3</v>
      </c>
      <c r="I33" s="5">
        <f t="shared" si="4"/>
        <v>100</v>
      </c>
    </row>
    <row r="34" spans="1:9" ht="69.75" customHeight="1" x14ac:dyDescent="0.3">
      <c r="A34" s="60"/>
      <c r="B34" s="63"/>
      <c r="C34" s="16" t="s">
        <v>43</v>
      </c>
      <c r="D34" s="46">
        <v>4652</v>
      </c>
      <c r="E34" s="18"/>
      <c r="F34" s="18">
        <v>276050.3</v>
      </c>
      <c r="G34" s="18">
        <v>276050.3</v>
      </c>
      <c r="H34" s="9">
        <v>159325.46</v>
      </c>
      <c r="I34" s="5">
        <f t="shared" si="4"/>
        <v>57.716097392395518</v>
      </c>
    </row>
    <row r="35" spans="1:9" s="29" customFormat="1" x14ac:dyDescent="0.3">
      <c r="A35" s="36"/>
      <c r="B35" s="37"/>
      <c r="C35" s="27"/>
      <c r="D35" s="47"/>
      <c r="E35" s="19"/>
      <c r="F35" s="19"/>
      <c r="G35" s="19"/>
      <c r="H35" s="19"/>
      <c r="I35" s="28"/>
    </row>
    <row r="36" spans="1:9" s="33" customFormat="1" ht="15" x14ac:dyDescent="0.2">
      <c r="A36" s="31"/>
      <c r="B36" s="32"/>
      <c r="D36" s="48"/>
    </row>
    <row r="37" spans="1:9" s="33" customFormat="1" ht="15" x14ac:dyDescent="0.2">
      <c r="A37" s="31"/>
      <c r="B37" s="32"/>
      <c r="D37" s="48"/>
    </row>
    <row r="38" spans="1:9" s="33" customFormat="1" ht="15" x14ac:dyDescent="0.2">
      <c r="A38" s="31"/>
      <c r="B38" s="32"/>
      <c r="D38" s="48"/>
    </row>
    <row r="39" spans="1:9" s="33" customFormat="1" ht="15" x14ac:dyDescent="0.2">
      <c r="A39" s="31"/>
      <c r="B39" s="32"/>
      <c r="D39" s="48"/>
    </row>
    <row r="40" spans="1:9" s="33" customFormat="1" ht="15" x14ac:dyDescent="0.2">
      <c r="A40" s="31"/>
      <c r="B40" s="32"/>
      <c r="D40" s="48"/>
    </row>
    <row r="41" spans="1:9" s="33" customFormat="1" ht="15" x14ac:dyDescent="0.2">
      <c r="A41" s="31"/>
      <c r="B41" s="32"/>
      <c r="D41" s="48"/>
    </row>
    <row r="42" spans="1:9" s="33" customFormat="1" ht="15" x14ac:dyDescent="0.2">
      <c r="A42" s="31"/>
      <c r="B42" s="32"/>
      <c r="D42" s="48"/>
    </row>
    <row r="43" spans="1:9" s="33" customFormat="1" ht="15" x14ac:dyDescent="0.2">
      <c r="A43" s="31"/>
      <c r="B43" s="32"/>
      <c r="D43" s="48"/>
    </row>
    <row r="44" spans="1:9" s="33" customFormat="1" ht="15" x14ac:dyDescent="0.2">
      <c r="A44" s="31"/>
      <c r="B44" s="32"/>
      <c r="D44" s="48"/>
    </row>
    <row r="45" spans="1:9" s="33" customFormat="1" ht="15" x14ac:dyDescent="0.2">
      <c r="A45" s="31"/>
      <c r="B45" s="32"/>
      <c r="D45" s="48"/>
    </row>
    <row r="46" spans="1:9" s="33" customFormat="1" ht="15" x14ac:dyDescent="0.2">
      <c r="A46" s="31"/>
      <c r="B46" s="32"/>
      <c r="D46" s="48"/>
    </row>
    <row r="47" spans="1:9" s="33" customFormat="1" ht="15" x14ac:dyDescent="0.2">
      <c r="A47" s="31"/>
      <c r="B47" s="32"/>
      <c r="D47" s="48"/>
    </row>
    <row r="48" spans="1:9" s="33" customFormat="1" ht="15" x14ac:dyDescent="0.2">
      <c r="A48" s="31"/>
      <c r="B48" s="32"/>
      <c r="D48" s="48"/>
    </row>
    <row r="49" spans="1:4" s="33" customFormat="1" ht="15" x14ac:dyDescent="0.2">
      <c r="A49" s="31"/>
      <c r="B49" s="32"/>
      <c r="D49" s="48"/>
    </row>
    <row r="50" spans="1:4" s="33" customFormat="1" ht="15" x14ac:dyDescent="0.2">
      <c r="A50" s="31"/>
      <c r="B50" s="32"/>
      <c r="D50" s="48"/>
    </row>
    <row r="51" spans="1:4" s="33" customFormat="1" ht="15" x14ac:dyDescent="0.2">
      <c r="A51" s="31"/>
      <c r="B51" s="32"/>
      <c r="D51" s="48"/>
    </row>
    <row r="52" spans="1:4" s="33" customFormat="1" ht="15" x14ac:dyDescent="0.2">
      <c r="A52" s="31"/>
      <c r="B52" s="32"/>
      <c r="D52" s="48"/>
    </row>
    <row r="53" spans="1:4" s="33" customFormat="1" ht="15" x14ac:dyDescent="0.2">
      <c r="A53" s="31"/>
      <c r="B53" s="32"/>
      <c r="D53" s="48"/>
    </row>
    <row r="54" spans="1:4" s="33" customFormat="1" ht="15" x14ac:dyDescent="0.2">
      <c r="A54" s="31"/>
      <c r="B54" s="32"/>
      <c r="D54" s="48"/>
    </row>
    <row r="55" spans="1:4" s="33" customFormat="1" ht="15" x14ac:dyDescent="0.2">
      <c r="A55" s="31"/>
      <c r="B55" s="32"/>
      <c r="D55" s="48"/>
    </row>
    <row r="56" spans="1:4" s="33" customFormat="1" ht="15" x14ac:dyDescent="0.2">
      <c r="A56" s="31"/>
      <c r="B56" s="32"/>
      <c r="D56" s="48"/>
    </row>
    <row r="57" spans="1:4" s="33" customFormat="1" ht="15" x14ac:dyDescent="0.2">
      <c r="A57" s="31"/>
      <c r="B57" s="32"/>
      <c r="D57" s="48"/>
    </row>
    <row r="58" spans="1:4" s="33" customFormat="1" ht="15" x14ac:dyDescent="0.2">
      <c r="A58" s="31"/>
      <c r="B58" s="32"/>
      <c r="D58" s="48"/>
    </row>
    <row r="59" spans="1:4" s="33" customFormat="1" ht="15" x14ac:dyDescent="0.2">
      <c r="A59" s="31"/>
      <c r="B59" s="32"/>
      <c r="D59" s="48"/>
    </row>
    <row r="60" spans="1:4" s="33" customFormat="1" ht="15" x14ac:dyDescent="0.2">
      <c r="A60" s="31"/>
      <c r="B60" s="32"/>
      <c r="D60" s="48"/>
    </row>
    <row r="61" spans="1:4" s="33" customFormat="1" ht="15" x14ac:dyDescent="0.2">
      <c r="A61" s="31"/>
      <c r="B61" s="32"/>
      <c r="D61" s="48"/>
    </row>
    <row r="62" spans="1:4" s="33" customFormat="1" ht="15" x14ac:dyDescent="0.2">
      <c r="A62" s="31"/>
      <c r="B62" s="32"/>
      <c r="D62" s="48"/>
    </row>
    <row r="63" spans="1:4" s="33" customFormat="1" ht="15" x14ac:dyDescent="0.2">
      <c r="A63" s="31"/>
      <c r="B63" s="32"/>
      <c r="D63" s="48"/>
    </row>
    <row r="64" spans="1:4" s="33" customFormat="1" ht="15" x14ac:dyDescent="0.2">
      <c r="A64" s="31"/>
      <c r="B64" s="32"/>
      <c r="D64" s="48"/>
    </row>
    <row r="65" spans="1:4" s="33" customFormat="1" ht="15" x14ac:dyDescent="0.2">
      <c r="A65" s="31"/>
      <c r="B65" s="32"/>
      <c r="D65" s="48"/>
    </row>
    <row r="66" spans="1:4" s="33" customFormat="1" ht="15" x14ac:dyDescent="0.2">
      <c r="A66" s="31"/>
      <c r="B66" s="32"/>
      <c r="D66" s="48"/>
    </row>
    <row r="67" spans="1:4" s="33" customFormat="1" ht="15" x14ac:dyDescent="0.2">
      <c r="A67" s="31"/>
      <c r="B67" s="32"/>
      <c r="D67" s="48"/>
    </row>
    <row r="68" spans="1:4" s="33" customFormat="1" ht="15" x14ac:dyDescent="0.2">
      <c r="A68" s="31"/>
      <c r="B68" s="32"/>
      <c r="D68" s="48"/>
    </row>
    <row r="69" spans="1:4" s="33" customFormat="1" ht="15" x14ac:dyDescent="0.2">
      <c r="A69" s="31"/>
      <c r="B69" s="32"/>
      <c r="D69" s="48"/>
    </row>
    <row r="70" spans="1:4" s="33" customFormat="1" ht="15" x14ac:dyDescent="0.2">
      <c r="A70" s="31"/>
      <c r="B70" s="32"/>
      <c r="D70" s="48"/>
    </row>
    <row r="71" spans="1:4" s="33" customFormat="1" ht="15" x14ac:dyDescent="0.2">
      <c r="A71" s="31"/>
      <c r="B71" s="32"/>
      <c r="D71" s="48"/>
    </row>
    <row r="72" spans="1:4" s="33" customFormat="1" ht="15" x14ac:dyDescent="0.2">
      <c r="A72" s="31"/>
      <c r="B72" s="32"/>
      <c r="D72" s="48"/>
    </row>
    <row r="73" spans="1:4" s="33" customFormat="1" ht="15" x14ac:dyDescent="0.2">
      <c r="A73" s="31"/>
      <c r="B73" s="32"/>
      <c r="D73" s="48"/>
    </row>
    <row r="74" spans="1:4" s="33" customFormat="1" ht="15" x14ac:dyDescent="0.2">
      <c r="A74" s="31"/>
      <c r="B74" s="32"/>
      <c r="D74" s="48"/>
    </row>
  </sheetData>
  <mergeCells count="22">
    <mergeCell ref="B13:C13"/>
    <mergeCell ref="A6:C6"/>
    <mergeCell ref="A13:A19"/>
    <mergeCell ref="A4:B4"/>
    <mergeCell ref="C4:C5"/>
    <mergeCell ref="A7:A10"/>
    <mergeCell ref="B7:B10"/>
    <mergeCell ref="C7:D7"/>
    <mergeCell ref="B1:I1"/>
    <mergeCell ref="B2:I2"/>
    <mergeCell ref="B3:I3"/>
    <mergeCell ref="I4:I5"/>
    <mergeCell ref="D4:D5"/>
    <mergeCell ref="E4:E5"/>
    <mergeCell ref="F4:F5"/>
    <mergeCell ref="G4:G5"/>
    <mergeCell ref="H4:H5"/>
    <mergeCell ref="A20:A22"/>
    <mergeCell ref="B20:C20"/>
    <mergeCell ref="A27:C27"/>
    <mergeCell ref="A28:A34"/>
    <mergeCell ref="B29:B3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dd</cp:lastModifiedBy>
  <cp:lastPrinted>2022-09-07T12:14:45Z</cp:lastPrinted>
  <dcterms:created xsi:type="dcterms:W3CDTF">1996-10-14T23:33:28Z</dcterms:created>
  <dcterms:modified xsi:type="dcterms:W3CDTF">2022-10-10T08:42:47Z</dcterms:modified>
  <cp:keywords>https://mul2-tavush.gov.am/tasks/339124/oneclick/hashvetvutyun.xlsx?token=ab35e5f253eef92ad64e911da7e4f384</cp:keywords>
</cp:coreProperties>
</file>