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3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D13" i="1"/>
  <c r="C13" i="1"/>
  <c r="G12" i="1"/>
  <c r="F12" i="1"/>
  <c r="P12" i="1" s="1"/>
  <c r="E12" i="1"/>
  <c r="G11" i="1"/>
  <c r="F11" i="1"/>
  <c r="P11" i="1" s="1"/>
  <c r="E11" i="1"/>
  <c r="Q11" i="1" s="1"/>
  <c r="G10" i="1"/>
  <c r="F10" i="1"/>
  <c r="P10" i="1" s="1"/>
  <c r="E10" i="1"/>
  <c r="G9" i="1"/>
  <c r="G13" i="1" s="1"/>
  <c r="F9" i="1"/>
  <c r="F13" i="1" s="1"/>
  <c r="E9" i="1"/>
  <c r="E13" i="1" s="1"/>
  <c r="Q10" i="1" l="1"/>
  <c r="Q12" i="1"/>
  <c r="P9" i="1"/>
  <c r="P13" i="1" s="1"/>
  <c r="Q9" i="1"/>
  <c r="Q13" i="1" l="1"/>
</calcChain>
</file>

<file path=xl/sharedStrings.xml><?xml version="1.0" encoding="utf-8"?>
<sst xmlns="http://schemas.openxmlformats.org/spreadsheetml/2006/main" count="30" uniqueCount="24">
  <si>
    <t>ՏԵՂԵԿԱՏՎՈՒԹՅՈՒՆ</t>
  </si>
  <si>
    <t>ՀՀ  ՏԱՎՈՒՇԻ մարզի համայնքների աշխատակազմերի, համայնքին ենթակա բյուջետային հիմնարկների, ՀՈԱԿ-ների աշխատողների աշխատավարձերի վերաբերյալ   2022թ ապրիլի 6-ի  դրությամբ</t>
  </si>
  <si>
    <t>հազար դրամ</t>
  </si>
  <si>
    <t>N</t>
  </si>
  <si>
    <t xml:space="preserve">Համայնքի անվանումը </t>
  </si>
  <si>
    <t>Նախորդ տարիների
 պարտքը /31.12.2021թ. դրությամբ/</t>
  </si>
  <si>
    <t xml:space="preserve"> Նախորդ տարիների պարտքի  մարումը
2022թ. ընթացքում</t>
  </si>
  <si>
    <t xml:space="preserve"> Նախորդ տարիների պարտքի  մնացորդը 06.04.2022թ.
դրությամբ`   4=2-3</t>
  </si>
  <si>
    <t>Ընդամենը
համայնքապետարանի, ՏԻՄ -ին ենթակա բյուջետային հիմնարկների, ՀՈԱԿ-ների աշխատողների աշխատավարձերը 
2022թ. ապրիլի 6-ի դրությամբ</t>
  </si>
  <si>
    <t xml:space="preserve"> Այդ թվում` համայնքապետարանի աշխատողների աշխատավարձերը  2022թ.  ապրիլի 6-ի դրությամբ</t>
  </si>
  <si>
    <t>Այդ թվում` ՏԻՄ-ին ենթակա  բյուջետային հիմնարկների աշխատողների աշխատավարձերը 
2022թ.  ապրիլի 6-ի դրությամբ</t>
  </si>
  <si>
    <t xml:space="preserve">              Այդ թվում` ՀՈԱԿ-ների աշխատողների              աշխատավարձերը 2022թ.   ապրիլի 6-ի դրությամբ</t>
  </si>
  <si>
    <r>
      <t xml:space="preserve">2022թ. ընթացիկ տարվա աշխատավարձի պարտքը 2022թ. ապրիլի 6-ի դրությամբ </t>
    </r>
    <r>
      <rPr>
        <sz val="7"/>
        <rFont val="GHEA Grapalat"/>
        <family val="3"/>
      </rPr>
      <t>(15=5-6)</t>
    </r>
  </si>
  <si>
    <r>
      <t xml:space="preserve">Ընդամենը աշխատավարձի պարտքը 2022թ. ապրիլի 6-ի դրությամբ </t>
    </r>
    <r>
      <rPr>
        <sz val="7"/>
        <rFont val="GHEA Grapalat"/>
        <family val="3"/>
      </rPr>
      <t>(16=4+15)</t>
    </r>
  </si>
  <si>
    <t>հաշվարկ</t>
  </si>
  <si>
    <t>փաստ</t>
  </si>
  <si>
    <t>Այդ թվում` մանկապարտեզներ</t>
  </si>
  <si>
    <r>
      <t xml:space="preserve">հաշվարկ
</t>
    </r>
    <r>
      <rPr>
        <sz val="7"/>
        <rFont val="GHEA Grapalat"/>
        <family val="3"/>
      </rPr>
      <t>(5=7+9+11)</t>
    </r>
  </si>
  <si>
    <r>
      <t xml:space="preserve">փաստ
</t>
    </r>
    <r>
      <rPr>
        <sz val="7"/>
        <rFont val="GHEA Grapalat"/>
        <family val="3"/>
      </rPr>
      <t>(6=8+10+12)</t>
    </r>
  </si>
  <si>
    <t>Իջևան</t>
  </si>
  <si>
    <t>Դիլիջան</t>
  </si>
  <si>
    <t>Բերդ</t>
  </si>
  <si>
    <t>Նոյեմբերյան</t>
  </si>
  <si>
    <t>Ընդամենը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</si>
</sst>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sz val="7"/>
      <name val="GHEA Grapalat"/>
      <family val="3"/>
    </font>
    <font>
      <sz val="10"/>
      <name val="GHEA Grapalat"/>
      <family val="3"/>
    </font>
    <font>
      <sz val="10"/>
      <name val="Arial"/>
      <family val="2"/>
      <charset val="204"/>
    </font>
    <font>
      <sz val="10"/>
      <color theme="1"/>
      <name val="GHEA Grapalat"/>
      <family val="3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61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3" borderId="12" xfId="0" applyNumberFormat="1" applyFont="1" applyFill="1" applyBorder="1" applyAlignment="1">
      <alignment horizontal="center" vertical="center" wrapText="1"/>
    </xf>
    <xf numFmtId="0" fontId="2" fillId="4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5" fontId="5" fillId="0" borderId="2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5" fillId="4" borderId="2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left" vertical="center"/>
    </xf>
    <xf numFmtId="165" fontId="5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64" fontId="7" fillId="5" borderId="2" xfId="2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 applyProtection="1">
      <alignment horizontal="center" vertical="center"/>
    </xf>
    <xf numFmtId="0" fontId="5" fillId="6" borderId="11" xfId="0" applyFont="1" applyFill="1" applyBorder="1" applyAlignment="1" applyProtection="1">
      <alignment horizontal="center" vertical="center"/>
    </xf>
    <xf numFmtId="165" fontId="5" fillId="6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4" fillId="0" borderId="0" xfId="0" applyFont="1"/>
    <xf numFmtId="164" fontId="2" fillId="0" borderId="0" xfId="0" applyNumberFormat="1" applyFont="1"/>
  </cellXfs>
  <cellStyles count="3">
    <cellStyle name="Normal 2" xfId="1"/>
    <cellStyle name="Обычный" xfId="0" builtinId="0"/>
    <cellStyle name="Обычн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"/>
  <sheetViews>
    <sheetView tabSelected="1" workbookViewId="0">
      <selection activeCell="C24" sqref="C24"/>
    </sheetView>
  </sheetViews>
  <sheetFormatPr defaultRowHeight="12.75" x14ac:dyDescent="0.25"/>
  <cols>
    <col min="1" max="1" width="3.85546875" style="58" customWidth="1"/>
    <col min="2" max="2" width="13.42578125" style="58" customWidth="1"/>
    <col min="3" max="3" width="13.85546875" style="59" customWidth="1"/>
    <col min="4" max="4" width="12.42578125" style="59" customWidth="1"/>
    <col min="5" max="5" width="15.140625" style="58" customWidth="1"/>
    <col min="6" max="6" width="14.7109375" style="58" customWidth="1"/>
    <col min="7" max="7" width="14.140625" style="58" customWidth="1"/>
    <col min="8" max="8" width="13.5703125" style="58" customWidth="1"/>
    <col min="9" max="9" width="13.42578125" style="58" customWidth="1"/>
    <col min="10" max="11" width="14.140625" style="58" customWidth="1"/>
    <col min="12" max="12" width="13.28515625" style="58" customWidth="1"/>
    <col min="13" max="13" width="12.7109375" style="58" customWidth="1"/>
    <col min="14" max="14" width="13.5703125" style="58" customWidth="1"/>
    <col min="15" max="15" width="12.42578125" style="58" customWidth="1"/>
    <col min="16" max="16" width="15.85546875" style="58" customWidth="1"/>
    <col min="17" max="17" width="16.140625" style="58" customWidth="1"/>
    <col min="18" max="16384" width="9.140625" style="58"/>
  </cols>
  <sheetData>
    <row r="2" spans="1:17" s="1" customFormat="1" ht="16.5" x14ac:dyDescent="0.3">
      <c r="C2" s="2" t="s">
        <v>0</v>
      </c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4"/>
    </row>
    <row r="3" spans="1:17" s="1" customFormat="1" ht="16.5" x14ac:dyDescent="0.25">
      <c r="A3" s="5"/>
      <c r="B3" s="5"/>
      <c r="C3" s="6" t="s">
        <v>1</v>
      </c>
      <c r="D3" s="6"/>
      <c r="E3" s="6"/>
      <c r="F3" s="6"/>
      <c r="G3" s="6"/>
      <c r="H3" s="6"/>
      <c r="I3" s="6"/>
      <c r="J3" s="6"/>
      <c r="K3" s="7"/>
      <c r="L3" s="7"/>
      <c r="M3" s="7"/>
      <c r="N3" s="7"/>
      <c r="O3" s="7"/>
      <c r="P3" s="7"/>
      <c r="Q3" s="7"/>
    </row>
    <row r="4" spans="1:17" s="9" customFormat="1" x14ac:dyDescent="0.25">
      <c r="A4" s="8"/>
      <c r="B4" s="8"/>
      <c r="C4" s="8"/>
      <c r="D4" s="8"/>
      <c r="E4" s="8"/>
      <c r="F4" s="5"/>
      <c r="H4" s="10"/>
      <c r="I4" s="5"/>
      <c r="J4" s="5"/>
      <c r="K4" s="5"/>
      <c r="L4" s="5"/>
      <c r="M4" s="5"/>
      <c r="N4" s="5"/>
      <c r="O4" s="5"/>
      <c r="P4" s="11" t="s">
        <v>2</v>
      </c>
      <c r="Q4" s="5"/>
    </row>
    <row r="5" spans="1:17" s="1" customFormat="1" x14ac:dyDescent="0.2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5" t="s">
        <v>8</v>
      </c>
      <c r="G5" s="16"/>
      <c r="H5" s="15" t="s">
        <v>9</v>
      </c>
      <c r="I5" s="16"/>
      <c r="J5" s="15" t="s">
        <v>10</v>
      </c>
      <c r="K5" s="16"/>
      <c r="L5" s="17" t="s">
        <v>11</v>
      </c>
      <c r="M5" s="18"/>
      <c r="N5" s="18"/>
      <c r="O5" s="18"/>
      <c r="P5" s="19" t="s">
        <v>12</v>
      </c>
      <c r="Q5" s="20" t="s">
        <v>13</v>
      </c>
    </row>
    <row r="6" spans="1:17" s="1" customFormat="1" x14ac:dyDescent="0.25">
      <c r="A6" s="12"/>
      <c r="B6" s="12"/>
      <c r="C6" s="21"/>
      <c r="D6" s="21"/>
      <c r="E6" s="22"/>
      <c r="F6" s="23"/>
      <c r="G6" s="24"/>
      <c r="H6" s="23"/>
      <c r="I6" s="24"/>
      <c r="J6" s="23"/>
      <c r="K6" s="24"/>
      <c r="L6" s="25" t="s">
        <v>14</v>
      </c>
      <c r="M6" s="25" t="s">
        <v>15</v>
      </c>
      <c r="N6" s="17" t="s">
        <v>16</v>
      </c>
      <c r="O6" s="26"/>
      <c r="P6" s="27"/>
      <c r="Q6" s="28"/>
    </row>
    <row r="7" spans="1:17" s="1" customFormat="1" ht="22.5" x14ac:dyDescent="0.25">
      <c r="A7" s="12"/>
      <c r="B7" s="12"/>
      <c r="C7" s="29"/>
      <c r="D7" s="29"/>
      <c r="E7" s="30"/>
      <c r="F7" s="31" t="s">
        <v>17</v>
      </c>
      <c r="G7" s="31" t="s">
        <v>18</v>
      </c>
      <c r="H7" s="31" t="s">
        <v>14</v>
      </c>
      <c r="I7" s="31" t="s">
        <v>15</v>
      </c>
      <c r="J7" s="31" t="s">
        <v>14</v>
      </c>
      <c r="K7" s="31" t="s">
        <v>15</v>
      </c>
      <c r="L7" s="32"/>
      <c r="M7" s="32"/>
      <c r="N7" s="31" t="s">
        <v>14</v>
      </c>
      <c r="O7" s="31" t="s">
        <v>15</v>
      </c>
      <c r="P7" s="33"/>
      <c r="Q7" s="34"/>
    </row>
    <row r="8" spans="1:17" s="1" customFormat="1" x14ac:dyDescent="0.25">
      <c r="A8" s="35"/>
      <c r="B8" s="36">
        <v>1</v>
      </c>
      <c r="C8" s="36">
        <v>2</v>
      </c>
      <c r="D8" s="36">
        <v>3</v>
      </c>
      <c r="E8" s="37">
        <v>4</v>
      </c>
      <c r="F8" s="36">
        <v>5</v>
      </c>
      <c r="G8" s="36">
        <v>6</v>
      </c>
      <c r="H8" s="36">
        <v>7</v>
      </c>
      <c r="I8" s="36">
        <v>8</v>
      </c>
      <c r="J8" s="36">
        <v>9</v>
      </c>
      <c r="K8" s="36">
        <v>10</v>
      </c>
      <c r="L8" s="36">
        <v>11</v>
      </c>
      <c r="M8" s="36">
        <v>12</v>
      </c>
      <c r="N8" s="36">
        <v>13</v>
      </c>
      <c r="O8" s="36">
        <v>14</v>
      </c>
      <c r="P8" s="38">
        <v>15</v>
      </c>
      <c r="Q8" s="39">
        <v>16</v>
      </c>
    </row>
    <row r="9" spans="1:17" s="48" customFormat="1" ht="13.5" x14ac:dyDescent="0.25">
      <c r="A9" s="40">
        <v>1</v>
      </c>
      <c r="B9" s="41" t="s">
        <v>19</v>
      </c>
      <c r="C9" s="42">
        <v>5171.7</v>
      </c>
      <c r="D9" s="42">
        <v>5171</v>
      </c>
      <c r="E9" s="43">
        <f>C9-D9</f>
        <v>0.6999999999998181</v>
      </c>
      <c r="F9" s="44">
        <f t="shared" ref="F9:G12" si="0">H9+J9+L9</f>
        <v>285011.20000000001</v>
      </c>
      <c r="G9" s="44">
        <f t="shared" si="0"/>
        <v>285011.20000000001</v>
      </c>
      <c r="H9" s="45">
        <v>69788.7</v>
      </c>
      <c r="I9" s="45">
        <v>69788.7</v>
      </c>
      <c r="J9" s="45">
        <v>39459.300000000003</v>
      </c>
      <c r="K9" s="45">
        <v>39459.300000000003</v>
      </c>
      <c r="L9" s="45">
        <v>175763.20000000001</v>
      </c>
      <c r="M9" s="45">
        <v>175763.20000000001</v>
      </c>
      <c r="N9" s="45">
        <v>124639.4</v>
      </c>
      <c r="O9" s="45">
        <v>124639.4</v>
      </c>
      <c r="P9" s="46">
        <f>F9-G9</f>
        <v>0</v>
      </c>
      <c r="Q9" s="47">
        <f>E9+P9</f>
        <v>0.6999999999998181</v>
      </c>
    </row>
    <row r="10" spans="1:17" s="52" customFormat="1" ht="13.5" x14ac:dyDescent="0.25">
      <c r="A10" s="49">
        <v>2</v>
      </c>
      <c r="B10" s="50" t="s">
        <v>20</v>
      </c>
      <c r="C10" s="51">
        <v>0</v>
      </c>
      <c r="D10" s="51"/>
      <c r="E10" s="43">
        <f t="shared" ref="E10:E12" si="1">C10-D10</f>
        <v>0</v>
      </c>
      <c r="F10" s="44">
        <f t="shared" si="0"/>
        <v>173300.8</v>
      </c>
      <c r="G10" s="44">
        <f t="shared" si="0"/>
        <v>173300.8</v>
      </c>
      <c r="H10" s="45">
        <v>37852</v>
      </c>
      <c r="I10" s="45">
        <v>37852</v>
      </c>
      <c r="J10" s="45">
        <v>0</v>
      </c>
      <c r="K10" s="45">
        <v>0</v>
      </c>
      <c r="L10" s="45">
        <v>135448.79999999999</v>
      </c>
      <c r="M10" s="45">
        <v>135448.79999999999</v>
      </c>
      <c r="N10" s="45">
        <v>59989.2</v>
      </c>
      <c r="O10" s="45">
        <v>59989.2</v>
      </c>
      <c r="P10" s="46">
        <f>F10-G10</f>
        <v>0</v>
      </c>
      <c r="Q10" s="47">
        <f>E10+P10</f>
        <v>0</v>
      </c>
    </row>
    <row r="11" spans="1:17" s="52" customFormat="1" ht="13.5" x14ac:dyDescent="0.25">
      <c r="A11" s="49">
        <v>3</v>
      </c>
      <c r="B11" s="50" t="s">
        <v>21</v>
      </c>
      <c r="C11" s="51">
        <v>0</v>
      </c>
      <c r="D11" s="51"/>
      <c r="E11" s="43">
        <f t="shared" si="1"/>
        <v>0</v>
      </c>
      <c r="F11" s="44">
        <f t="shared" si="0"/>
        <v>141463.79999999999</v>
      </c>
      <c r="G11" s="44">
        <f t="shared" si="0"/>
        <v>141463.79999999999</v>
      </c>
      <c r="H11" s="45">
        <v>39884.1</v>
      </c>
      <c r="I11" s="45">
        <v>39884.1</v>
      </c>
      <c r="J11" s="45">
        <v>18330.900000000001</v>
      </c>
      <c r="K11" s="45">
        <v>18330.900000000001</v>
      </c>
      <c r="L11" s="45">
        <v>83248.800000000003</v>
      </c>
      <c r="M11" s="45">
        <v>83248.800000000003</v>
      </c>
      <c r="N11" s="45">
        <v>48382</v>
      </c>
      <c r="O11" s="45">
        <v>48382</v>
      </c>
      <c r="P11" s="46">
        <f t="shared" ref="P11:P12" si="2">F11-G11</f>
        <v>0</v>
      </c>
      <c r="Q11" s="47">
        <f t="shared" ref="Q11:Q12" si="3">E11+P11</f>
        <v>0</v>
      </c>
    </row>
    <row r="12" spans="1:17" s="48" customFormat="1" ht="13.5" x14ac:dyDescent="0.25">
      <c r="A12" s="40">
        <v>4</v>
      </c>
      <c r="B12" s="41" t="s">
        <v>22</v>
      </c>
      <c r="C12" s="53">
        <v>2072.3000000000002</v>
      </c>
      <c r="D12" s="53">
        <v>0</v>
      </c>
      <c r="E12" s="43">
        <f t="shared" si="1"/>
        <v>2072.3000000000002</v>
      </c>
      <c r="F12" s="44">
        <f t="shared" si="0"/>
        <v>157140.10000000003</v>
      </c>
      <c r="G12" s="44">
        <f t="shared" si="0"/>
        <v>157140.10000000003</v>
      </c>
      <c r="H12" s="53">
        <v>60405.3</v>
      </c>
      <c r="I12" s="53">
        <v>60405.3</v>
      </c>
      <c r="J12" s="53">
        <v>20366.400000000001</v>
      </c>
      <c r="K12" s="53">
        <v>20366.400000000001</v>
      </c>
      <c r="L12" s="53">
        <v>76368.400000000009</v>
      </c>
      <c r="M12" s="53">
        <v>76368.400000000009</v>
      </c>
      <c r="N12" s="53">
        <v>42429.3</v>
      </c>
      <c r="O12" s="53">
        <v>42429.3</v>
      </c>
      <c r="P12" s="46">
        <f t="shared" si="2"/>
        <v>0</v>
      </c>
      <c r="Q12" s="47">
        <f t="shared" si="3"/>
        <v>2072.3000000000002</v>
      </c>
    </row>
    <row r="13" spans="1:17" s="57" customFormat="1" ht="13.5" x14ac:dyDescent="0.25">
      <c r="A13" s="54" t="s">
        <v>23</v>
      </c>
      <c r="B13" s="55"/>
      <c r="C13" s="56">
        <f t="shared" ref="C13:E13" si="4">SUM(C9:C12)</f>
        <v>7244</v>
      </c>
      <c r="D13" s="56">
        <f t="shared" si="4"/>
        <v>5171</v>
      </c>
      <c r="E13" s="56">
        <f t="shared" si="4"/>
        <v>2073</v>
      </c>
      <c r="F13" s="56">
        <f>SUM(F9:F12)</f>
        <v>756915.90000000014</v>
      </c>
      <c r="G13" s="56">
        <f t="shared" ref="G13:Q13" si="5">SUM(G9:G12)</f>
        <v>756915.90000000014</v>
      </c>
      <c r="H13" s="56">
        <f t="shared" si="5"/>
        <v>207930.09999999998</v>
      </c>
      <c r="I13" s="56">
        <f t="shared" si="5"/>
        <v>207930.09999999998</v>
      </c>
      <c r="J13" s="56">
        <f t="shared" si="5"/>
        <v>78156.600000000006</v>
      </c>
      <c r="K13" s="56">
        <f t="shared" si="5"/>
        <v>78156.600000000006</v>
      </c>
      <c r="L13" s="56">
        <f t="shared" si="5"/>
        <v>470829.2</v>
      </c>
      <c r="M13" s="56">
        <f t="shared" si="5"/>
        <v>470829.2</v>
      </c>
      <c r="N13" s="56">
        <f t="shared" si="5"/>
        <v>275439.89999999997</v>
      </c>
      <c r="O13" s="56">
        <f t="shared" si="5"/>
        <v>275439.89999999997</v>
      </c>
      <c r="P13" s="56">
        <f t="shared" si="5"/>
        <v>0</v>
      </c>
      <c r="Q13" s="56">
        <f t="shared" si="5"/>
        <v>2073</v>
      </c>
    </row>
    <row r="15" spans="1:17" x14ac:dyDescent="0.25"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</sheetData>
  <mergeCells count="18">
    <mergeCell ref="A13:B13"/>
    <mergeCell ref="J5:K6"/>
    <mergeCell ref="L5:O5"/>
    <mergeCell ref="P5:P7"/>
    <mergeCell ref="Q5:Q7"/>
    <mergeCell ref="L6:L7"/>
    <mergeCell ref="M6:M7"/>
    <mergeCell ref="N6:O6"/>
    <mergeCell ref="C2:J2"/>
    <mergeCell ref="C3:J3"/>
    <mergeCell ref="A4:E4"/>
    <mergeCell ref="A5:A7"/>
    <mergeCell ref="B5:B7"/>
    <mergeCell ref="C5:C7"/>
    <mergeCell ref="D5:D7"/>
    <mergeCell ref="E5:E7"/>
    <mergeCell ref="F5:G6"/>
    <mergeCell ref="H5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03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2022-04-27T12:14:12Z</dcterms:modified>
</cp:coreProperties>
</file>