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D14" i="1"/>
  <c r="C14" i="1"/>
  <c r="E13" i="1"/>
  <c r="G12" i="1"/>
  <c r="F12" i="1"/>
  <c r="P12" i="1" s="1"/>
  <c r="E12" i="1"/>
  <c r="G11" i="1"/>
  <c r="F11" i="1"/>
  <c r="P11" i="1" s="1"/>
  <c r="E11" i="1"/>
  <c r="G10" i="1"/>
  <c r="G14" i="1" s="1"/>
  <c r="F10" i="1"/>
  <c r="F14" i="1" s="1"/>
  <c r="E10" i="1"/>
  <c r="E14" i="1" s="1"/>
  <c r="Q12" i="1" l="1"/>
  <c r="Q11" i="1"/>
  <c r="P10" i="1"/>
  <c r="P14" i="1" s="1"/>
  <c r="Q10" i="1"/>
  <c r="Q14" i="1" l="1"/>
</calcChain>
</file>

<file path=xl/comments1.xml><?xml version="1.0" encoding="utf-8"?>
<comments xmlns="http://schemas.openxmlformats.org/spreadsheetml/2006/main">
  <authors>
    <author>Автор</author>
  </authors>
  <commentList>
    <comment ref="P13" authorId="0">
      <text>
        <r>
          <rPr>
            <sz val="9"/>
            <color indexed="81"/>
            <rFont val="Tahoma"/>
            <family val="2"/>
            <charset val="204"/>
          </rPr>
          <t>կվճարվի 2022թ բյուջեի հաշվին /ազատվածների վերջնահաշվարկ, և աշխատավարձ 23,12,2021-30,12,2021 ժամանակահատվածի համար/</t>
        </r>
      </text>
    </comment>
  </commentList>
</comments>
</file>

<file path=xl/sharedStrings.xml><?xml version="1.0" encoding="utf-8"?>
<sst xmlns="http://schemas.openxmlformats.org/spreadsheetml/2006/main" count="30" uniqueCount="24">
  <si>
    <t>ՏԵՂԵԿԱՏՎՈՒԹՅՈՒՆ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</si>
  <si>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2022թ_փետրվարի 10-ի  դրությամբ</t>
  </si>
  <si>
    <t>հազար դրամ</t>
  </si>
  <si>
    <t>N</t>
  </si>
  <si>
    <t xml:space="preserve">Համայնքի անվանումը </t>
  </si>
  <si>
    <t>Նախորդ տարիների
 պարտքը /31.12.2021թ. դրությամբ/</t>
  </si>
  <si>
    <t xml:space="preserve"> Նախորդ տարիների պարտքի  մարումը
2022թ.
 ընթացքում</t>
  </si>
  <si>
    <t xml:space="preserve"> Նախորդ տարիների պարտքի  մնացորդը
10.01.2022թ.
դրությամբ`     4=2-3</t>
  </si>
  <si>
    <t>Ընդամենը
համայնքապետարանի, ՏԻՄ -ին ենթակա բյուջետային հիմնարկների, ՀՈԱԿ-ների աշխատողների աշխատավարձերը 
2022թ. փետրվարի 10-ի դրությամբ</t>
  </si>
  <si>
    <t xml:space="preserve"> Այդ թվում` համայնքապետարանի աշխատողների  աշխատավարձերը 2022թ. փետրվարի 10-ի դրությամբ</t>
  </si>
  <si>
    <t>Այդ թվում` ՏԻՄ-ին ենթակա  բյուջետային հիմնարկների աշխատողների աշխատավարձերը 
2022թ. փետրվարի 10-ի դրությամբ</t>
  </si>
  <si>
    <t>Այդ թվում` ՀՈԱԿ-ների աշխատողների աշխատավարձերը 2022թ. փետրվարի 10-ի դրությամբ</t>
  </si>
  <si>
    <t>2020թ. ընթացիկ տարվա աշխատավարձի պարտքը
2022թ. փետրվարի 10-ի դրությամբ (15=5-6)</t>
  </si>
  <si>
    <t>Ընդամենը աշխատավարձի պարտքը
2022թ. փետրվարի 10-ի դրությամբ       (16=4+15)</t>
  </si>
  <si>
    <t>հաշվարկ</t>
  </si>
  <si>
    <t>փաստ</t>
  </si>
  <si>
    <t>Այդ թվում` մանկապարտեզներ</t>
  </si>
  <si>
    <t>հաշվարկ
(5=7+9+11)</t>
  </si>
  <si>
    <t>փաստ
(6=8+10+12)</t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</si>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</sst>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7"/>
      <name val="GHEA Grapalat"/>
      <family val="3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4" fillId="5" borderId="2" xfId="0" applyFont="1" applyFill="1" applyBorder="1"/>
    <xf numFmtId="164" fontId="4" fillId="5" borderId="2" xfId="1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7" fillId="0" borderId="0" xfId="0" applyFont="1"/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J14"/>
  <sheetViews>
    <sheetView tabSelected="1" workbookViewId="0">
      <selection activeCell="D27" sqref="D27"/>
    </sheetView>
  </sheetViews>
  <sheetFormatPr defaultRowHeight="12.75" x14ac:dyDescent="0.25"/>
  <cols>
    <col min="1" max="1" width="3.28515625" style="68" customWidth="1"/>
    <col min="2" max="2" width="13.28515625" style="68" customWidth="1"/>
    <col min="3" max="3" width="13.7109375" style="69" customWidth="1"/>
    <col min="4" max="4" width="13" style="69" customWidth="1"/>
    <col min="5" max="5" width="13.85546875" style="68" customWidth="1"/>
    <col min="6" max="6" width="15.85546875" style="68" customWidth="1"/>
    <col min="7" max="7" width="14.140625" style="68" customWidth="1"/>
    <col min="8" max="8" width="13.7109375" style="68" customWidth="1"/>
    <col min="9" max="9" width="13.140625" style="68" customWidth="1"/>
    <col min="10" max="10" width="13.42578125" style="68" customWidth="1"/>
    <col min="11" max="11" width="13" style="68" customWidth="1"/>
    <col min="12" max="12" width="11.28515625" style="68" customWidth="1"/>
    <col min="13" max="14" width="11.5703125" style="68" customWidth="1"/>
    <col min="15" max="15" width="11.7109375" style="68" customWidth="1"/>
    <col min="16" max="16" width="15.28515625" style="68" customWidth="1"/>
    <col min="17" max="17" width="15.5703125" style="68" customWidth="1"/>
    <col min="18" max="24" width="5.5703125" style="1" customWidth="1"/>
    <col min="25" max="36" width="9.140625" style="1"/>
    <col min="37" max="16384" width="9.140625" style="68"/>
  </cols>
  <sheetData>
    <row r="3" spans="1:36" s="1" customFormat="1" ht="16.5" x14ac:dyDescent="0.3">
      <c r="C3" s="2" t="s">
        <v>0</v>
      </c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4"/>
    </row>
    <row r="4" spans="1:36" s="1" customFormat="1" ht="16.5" x14ac:dyDescent="0.25">
      <c r="A4" s="5"/>
      <c r="B4" s="5"/>
      <c r="C4" s="6" t="s">
        <v>1</v>
      </c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36" s="9" customFormat="1" ht="13.5" x14ac:dyDescent="0.25">
      <c r="A5" s="8"/>
      <c r="B5" s="8"/>
      <c r="C5" s="8"/>
      <c r="D5" s="8"/>
      <c r="E5" s="8"/>
      <c r="F5" s="5"/>
      <c r="H5" s="10"/>
      <c r="I5" s="5"/>
      <c r="J5" s="5"/>
      <c r="K5" s="5"/>
      <c r="L5" s="5"/>
      <c r="M5" s="5"/>
      <c r="N5" s="5"/>
      <c r="O5" s="5"/>
      <c r="P5" s="11" t="s">
        <v>2</v>
      </c>
      <c r="Q5" s="5"/>
    </row>
    <row r="6" spans="1:36" s="1" customFormat="1" x14ac:dyDescent="0.25">
      <c r="A6" s="12" t="s">
        <v>3</v>
      </c>
      <c r="B6" s="12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6"/>
      <c r="H6" s="15" t="s">
        <v>9</v>
      </c>
      <c r="I6" s="16"/>
      <c r="J6" s="15" t="s">
        <v>10</v>
      </c>
      <c r="K6" s="16"/>
      <c r="L6" s="17" t="s">
        <v>11</v>
      </c>
      <c r="M6" s="18"/>
      <c r="N6" s="18"/>
      <c r="O6" s="18"/>
      <c r="P6" s="19" t="s">
        <v>12</v>
      </c>
      <c r="Q6" s="20" t="s">
        <v>13</v>
      </c>
    </row>
    <row r="7" spans="1:36" s="1" customFormat="1" x14ac:dyDescent="0.25">
      <c r="A7" s="12"/>
      <c r="B7" s="12"/>
      <c r="C7" s="21"/>
      <c r="D7" s="21"/>
      <c r="E7" s="22"/>
      <c r="F7" s="23"/>
      <c r="G7" s="24"/>
      <c r="H7" s="23"/>
      <c r="I7" s="24"/>
      <c r="J7" s="23"/>
      <c r="K7" s="24"/>
      <c r="L7" s="25" t="s">
        <v>14</v>
      </c>
      <c r="M7" s="25" t="s">
        <v>15</v>
      </c>
      <c r="N7" s="17" t="s">
        <v>16</v>
      </c>
      <c r="O7" s="26"/>
      <c r="P7" s="27"/>
      <c r="Q7" s="28"/>
    </row>
    <row r="8" spans="1:36" s="1" customFormat="1" ht="25.5" x14ac:dyDescent="0.25">
      <c r="A8" s="12"/>
      <c r="B8" s="12"/>
      <c r="C8" s="29"/>
      <c r="D8" s="29"/>
      <c r="E8" s="30"/>
      <c r="F8" s="31" t="s">
        <v>17</v>
      </c>
      <c r="G8" s="31" t="s">
        <v>18</v>
      </c>
      <c r="H8" s="31" t="s">
        <v>14</v>
      </c>
      <c r="I8" s="31" t="s">
        <v>15</v>
      </c>
      <c r="J8" s="31" t="s">
        <v>14</v>
      </c>
      <c r="K8" s="31" t="s">
        <v>15</v>
      </c>
      <c r="L8" s="32"/>
      <c r="M8" s="32"/>
      <c r="N8" s="31" t="s">
        <v>14</v>
      </c>
      <c r="O8" s="31" t="s">
        <v>15</v>
      </c>
      <c r="P8" s="33"/>
      <c r="Q8" s="34"/>
    </row>
    <row r="9" spans="1:36" s="1" customFormat="1" x14ac:dyDescent="0.25">
      <c r="A9" s="35"/>
      <c r="B9" s="36">
        <v>1</v>
      </c>
      <c r="C9" s="36">
        <v>2</v>
      </c>
      <c r="D9" s="36">
        <v>3</v>
      </c>
      <c r="E9" s="37">
        <v>4</v>
      </c>
      <c r="F9" s="36">
        <v>5</v>
      </c>
      <c r="G9" s="36">
        <v>6</v>
      </c>
      <c r="H9" s="36">
        <v>7</v>
      </c>
      <c r="I9" s="36">
        <v>8</v>
      </c>
      <c r="J9" s="36">
        <v>9</v>
      </c>
      <c r="K9" s="36">
        <v>10</v>
      </c>
      <c r="L9" s="36">
        <v>11</v>
      </c>
      <c r="M9" s="36">
        <v>12</v>
      </c>
      <c r="N9" s="36">
        <v>13</v>
      </c>
      <c r="O9" s="36">
        <v>14</v>
      </c>
      <c r="P9" s="38">
        <v>15</v>
      </c>
      <c r="Q9" s="39">
        <v>16</v>
      </c>
    </row>
    <row r="10" spans="1:36" s="46" customFormat="1" ht="13.5" x14ac:dyDescent="0.25">
      <c r="A10" s="40">
        <v>1</v>
      </c>
      <c r="B10" s="41" t="s">
        <v>19</v>
      </c>
      <c r="C10" s="42">
        <v>5171.7</v>
      </c>
      <c r="D10" s="42">
        <v>0</v>
      </c>
      <c r="E10" s="43">
        <f t="shared" ref="E10:E13" si="0">C10-D10</f>
        <v>5171.7</v>
      </c>
      <c r="F10" s="44">
        <f t="shared" ref="F10:G12" si="1">H10+J10+L10</f>
        <v>52799</v>
      </c>
      <c r="G10" s="44">
        <f t="shared" si="1"/>
        <v>52799</v>
      </c>
      <c r="H10" s="45">
        <v>8010.7</v>
      </c>
      <c r="I10" s="45">
        <v>8010.7</v>
      </c>
      <c r="J10" s="45">
        <v>9584</v>
      </c>
      <c r="K10" s="45">
        <v>9584</v>
      </c>
      <c r="L10" s="45">
        <v>35204.300000000003</v>
      </c>
      <c r="M10" s="45">
        <v>35204.300000000003</v>
      </c>
      <c r="N10" s="45">
        <v>21474.9</v>
      </c>
      <c r="O10" s="45">
        <v>21474.9</v>
      </c>
      <c r="P10" s="44">
        <f>F10-G10</f>
        <v>0</v>
      </c>
      <c r="Q10" s="44">
        <f>E10+P10</f>
        <v>5171.7</v>
      </c>
    </row>
    <row r="11" spans="1:36" s="54" customFormat="1" ht="13.5" x14ac:dyDescent="0.25">
      <c r="A11" s="47">
        <v>2</v>
      </c>
      <c r="B11" s="48" t="s">
        <v>20</v>
      </c>
      <c r="C11" s="49"/>
      <c r="D11" s="49"/>
      <c r="E11" s="43">
        <f t="shared" si="0"/>
        <v>0</v>
      </c>
      <c r="F11" s="50">
        <f>H11+J11+L11</f>
        <v>54485.100000000006</v>
      </c>
      <c r="G11" s="50">
        <f>I11+K11+M11</f>
        <v>54485.100000000006</v>
      </c>
      <c r="H11" s="50">
        <v>10980.2</v>
      </c>
      <c r="I11" s="50">
        <v>10980.2</v>
      </c>
      <c r="J11" s="50">
        <v>0</v>
      </c>
      <c r="K11" s="50">
        <v>0</v>
      </c>
      <c r="L11" s="51">
        <v>43504.9</v>
      </c>
      <c r="M11" s="51">
        <v>43504.9</v>
      </c>
      <c r="N11" s="51">
        <v>18897.2</v>
      </c>
      <c r="O11" s="51">
        <v>18897.2</v>
      </c>
      <c r="P11" s="52">
        <f t="shared" ref="P11:P12" si="2">F11-G11</f>
        <v>0</v>
      </c>
      <c r="Q11" s="53">
        <f t="shared" ref="Q11:Q12" si="3">E11+P11</f>
        <v>0</v>
      </c>
    </row>
    <row r="12" spans="1:36" s="57" customFormat="1" ht="13.5" x14ac:dyDescent="0.25">
      <c r="A12" s="40">
        <v>3</v>
      </c>
      <c r="B12" s="55" t="s">
        <v>21</v>
      </c>
      <c r="C12" s="56"/>
      <c r="D12" s="56"/>
      <c r="E12" s="43">
        <f t="shared" si="0"/>
        <v>0</v>
      </c>
      <c r="F12" s="44">
        <f t="shared" si="1"/>
        <v>50739</v>
      </c>
      <c r="G12" s="44">
        <f t="shared" si="1"/>
        <v>50739</v>
      </c>
      <c r="H12" s="45">
        <v>13488.7</v>
      </c>
      <c r="I12" s="45">
        <v>13488.7</v>
      </c>
      <c r="J12" s="45">
        <v>6238.6</v>
      </c>
      <c r="K12" s="45">
        <v>6238.6</v>
      </c>
      <c r="L12" s="45">
        <v>31011.7</v>
      </c>
      <c r="M12" s="45">
        <v>31011.7</v>
      </c>
      <c r="N12" s="45">
        <v>16935.900000000001</v>
      </c>
      <c r="O12" s="45">
        <v>16935.900000000001</v>
      </c>
      <c r="P12" s="52">
        <f t="shared" si="2"/>
        <v>0</v>
      </c>
      <c r="Q12" s="53">
        <f t="shared" si="3"/>
        <v>0</v>
      </c>
    </row>
    <row r="13" spans="1:36" s="63" customFormat="1" ht="13.5" x14ac:dyDescent="0.25">
      <c r="A13" s="58">
        <v>4</v>
      </c>
      <c r="B13" s="59" t="s">
        <v>22</v>
      </c>
      <c r="C13" s="60">
        <v>2071.3000000000002</v>
      </c>
      <c r="D13" s="60"/>
      <c r="E13" s="43">
        <f t="shared" si="0"/>
        <v>2071.3000000000002</v>
      </c>
      <c r="F13" s="44">
        <v>44107.099999999991</v>
      </c>
      <c r="G13" s="44">
        <v>44107.399999999994</v>
      </c>
      <c r="H13" s="45">
        <v>12550.3</v>
      </c>
      <c r="I13" s="45">
        <v>12550.3</v>
      </c>
      <c r="J13" s="45">
        <v>6378.3</v>
      </c>
      <c r="K13" s="45">
        <v>6378.3</v>
      </c>
      <c r="L13" s="45">
        <v>25178.5</v>
      </c>
      <c r="M13" s="45">
        <v>25178.799999999999</v>
      </c>
      <c r="N13" s="45">
        <v>13756.4</v>
      </c>
      <c r="O13" s="45">
        <v>13756.4</v>
      </c>
      <c r="P13" s="52">
        <v>2071.3000000000002</v>
      </c>
      <c r="Q13" s="53">
        <v>2071.3000000000002</v>
      </c>
      <c r="R13" s="61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1"/>
      <c r="AG13" s="61"/>
      <c r="AH13" s="61"/>
      <c r="AI13" s="61"/>
      <c r="AJ13" s="61"/>
    </row>
    <row r="14" spans="1:36" s="67" customFormat="1" ht="13.5" x14ac:dyDescent="0.25">
      <c r="A14" s="64" t="s">
        <v>23</v>
      </c>
      <c r="B14" s="65"/>
      <c r="C14" s="66">
        <f t="shared" ref="C14:E14" si="4">SUM(C10:C13)</f>
        <v>7243</v>
      </c>
      <c r="D14" s="66">
        <f t="shared" si="4"/>
        <v>0</v>
      </c>
      <c r="E14" s="66">
        <f t="shared" si="4"/>
        <v>7243</v>
      </c>
      <c r="F14" s="66">
        <f>SUM(F10:F13)</f>
        <v>202130.2</v>
      </c>
      <c r="G14" s="66">
        <f t="shared" ref="G14:Q14" si="5">SUM(G10:G13)</f>
        <v>202130.5</v>
      </c>
      <c r="H14" s="66">
        <f t="shared" si="5"/>
        <v>45029.9</v>
      </c>
      <c r="I14" s="66">
        <f t="shared" si="5"/>
        <v>45029.9</v>
      </c>
      <c r="J14" s="66">
        <f t="shared" si="5"/>
        <v>22200.9</v>
      </c>
      <c r="K14" s="66">
        <f t="shared" si="5"/>
        <v>22200.9</v>
      </c>
      <c r="L14" s="66">
        <f t="shared" si="5"/>
        <v>134899.40000000002</v>
      </c>
      <c r="M14" s="66">
        <f t="shared" si="5"/>
        <v>134899.70000000001</v>
      </c>
      <c r="N14" s="66">
        <f t="shared" si="5"/>
        <v>71064.400000000009</v>
      </c>
      <c r="O14" s="66">
        <f t="shared" si="5"/>
        <v>71064.400000000009</v>
      </c>
      <c r="P14" s="66">
        <f t="shared" si="5"/>
        <v>2071.3000000000002</v>
      </c>
      <c r="Q14" s="66">
        <f t="shared" si="5"/>
        <v>7243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</sheetData>
  <mergeCells count="18">
    <mergeCell ref="A14:B14"/>
    <mergeCell ref="J6:K7"/>
    <mergeCell ref="L6:O6"/>
    <mergeCell ref="P6:P8"/>
    <mergeCell ref="Q6:Q8"/>
    <mergeCell ref="L7:L8"/>
    <mergeCell ref="M7:M8"/>
    <mergeCell ref="N7:O7"/>
    <mergeCell ref="C3:J3"/>
    <mergeCell ref="C4:J4"/>
    <mergeCell ref="A5:E5"/>
    <mergeCell ref="A6:A8"/>
    <mergeCell ref="B6:B8"/>
    <mergeCell ref="C6:C8"/>
    <mergeCell ref="D6:D8"/>
    <mergeCell ref="E6:E8"/>
    <mergeCell ref="F6:G7"/>
    <mergeCell ref="H6:I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2022-04-27T12:12:19Z</dcterms:modified>
</cp:coreProperties>
</file>