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I98" i="1" l="1"/>
  <c r="AH98" i="1"/>
  <c r="AF98" i="1"/>
  <c r="AE98" i="1"/>
  <c r="AC98" i="1"/>
  <c r="AB98" i="1"/>
  <c r="Z98" i="1"/>
  <c r="Y98" i="1"/>
  <c r="T98" i="1"/>
  <c r="S98" i="1"/>
  <c r="Q98" i="1"/>
  <c r="N98" i="1"/>
  <c r="M98" i="1"/>
  <c r="K98" i="1"/>
  <c r="J98" i="1"/>
  <c r="H98" i="1"/>
  <c r="G98" i="1"/>
  <c r="AJ97" i="1"/>
  <c r="AG97" i="1"/>
  <c r="AD97" i="1"/>
  <c r="AA97" i="1"/>
  <c r="W97" i="1"/>
  <c r="V97" i="1"/>
  <c r="X97" i="1" s="1"/>
  <c r="R97" i="1"/>
  <c r="O97" i="1"/>
  <c r="L97" i="1"/>
  <c r="I97" i="1"/>
  <c r="E97" i="1"/>
  <c r="D97" i="1"/>
  <c r="F97" i="1" s="1"/>
  <c r="C97" i="1"/>
  <c r="AJ96" i="1"/>
  <c r="AG96" i="1"/>
  <c r="AD96" i="1"/>
  <c r="AA96" i="1"/>
  <c r="W96" i="1"/>
  <c r="V96" i="1"/>
  <c r="X96" i="1" s="1"/>
  <c r="R96" i="1"/>
  <c r="P96" i="1"/>
  <c r="P98" i="1" s="1"/>
  <c r="O96" i="1"/>
  <c r="L96" i="1"/>
  <c r="I96" i="1"/>
  <c r="E96" i="1"/>
  <c r="D96" i="1"/>
  <c r="F96" i="1" s="1"/>
  <c r="C96" i="1"/>
  <c r="AJ95" i="1"/>
  <c r="AG95" i="1"/>
  <c r="AD95" i="1"/>
  <c r="AA95" i="1"/>
  <c r="W95" i="1"/>
  <c r="V95" i="1"/>
  <c r="X95" i="1" s="1"/>
  <c r="R95" i="1"/>
  <c r="O95" i="1"/>
  <c r="L95" i="1"/>
  <c r="I95" i="1"/>
  <c r="E95" i="1"/>
  <c r="D95" i="1"/>
  <c r="F95" i="1" s="1"/>
  <c r="C95" i="1"/>
  <c r="AJ94" i="1"/>
  <c r="AG94" i="1"/>
  <c r="AD94" i="1"/>
  <c r="AA94" i="1"/>
  <c r="W94" i="1"/>
  <c r="V94" i="1"/>
  <c r="X94" i="1" s="1"/>
  <c r="R94" i="1"/>
  <c r="O94" i="1"/>
  <c r="L94" i="1"/>
  <c r="I94" i="1"/>
  <c r="E94" i="1"/>
  <c r="D94" i="1"/>
  <c r="F94" i="1" s="1"/>
  <c r="C94" i="1"/>
  <c r="AJ93" i="1"/>
  <c r="AG93" i="1"/>
  <c r="AD93" i="1"/>
  <c r="AA93" i="1"/>
  <c r="W93" i="1"/>
  <c r="V93" i="1"/>
  <c r="X93" i="1" s="1"/>
  <c r="R93" i="1"/>
  <c r="O93" i="1"/>
  <c r="L93" i="1"/>
  <c r="I93" i="1"/>
  <c r="E93" i="1"/>
  <c r="D93" i="1"/>
  <c r="F93" i="1" s="1"/>
  <c r="C93" i="1"/>
  <c r="AJ92" i="1"/>
  <c r="AG92" i="1"/>
  <c r="AD92" i="1"/>
  <c r="AA92" i="1"/>
  <c r="W92" i="1"/>
  <c r="V92" i="1"/>
  <c r="X92" i="1" s="1"/>
  <c r="R92" i="1"/>
  <c r="O92" i="1"/>
  <c r="L92" i="1"/>
  <c r="I92" i="1"/>
  <c r="E92" i="1"/>
  <c r="D92" i="1"/>
  <c r="F92" i="1" s="1"/>
  <c r="C92" i="1"/>
  <c r="AJ91" i="1"/>
  <c r="AG91" i="1"/>
  <c r="AD91" i="1"/>
  <c r="AA91" i="1"/>
  <c r="W91" i="1"/>
  <c r="V91" i="1"/>
  <c r="X91" i="1" s="1"/>
  <c r="R91" i="1"/>
  <c r="O91" i="1"/>
  <c r="L91" i="1"/>
  <c r="I91" i="1"/>
  <c r="E91" i="1"/>
  <c r="D91" i="1"/>
  <c r="F91" i="1" s="1"/>
  <c r="C91" i="1"/>
  <c r="AJ90" i="1"/>
  <c r="AG90" i="1"/>
  <c r="AD90" i="1"/>
  <c r="AA90" i="1"/>
  <c r="W90" i="1"/>
  <c r="V90" i="1"/>
  <c r="X90" i="1" s="1"/>
  <c r="R90" i="1"/>
  <c r="O90" i="1"/>
  <c r="L90" i="1"/>
  <c r="I90" i="1"/>
  <c r="E90" i="1"/>
  <c r="D90" i="1"/>
  <c r="F90" i="1" s="1"/>
  <c r="C90" i="1"/>
  <c r="AJ89" i="1"/>
  <c r="AG89" i="1"/>
  <c r="AD89" i="1"/>
  <c r="AA89" i="1"/>
  <c r="W89" i="1"/>
  <c r="V89" i="1"/>
  <c r="X89" i="1" s="1"/>
  <c r="R89" i="1"/>
  <c r="O89" i="1"/>
  <c r="L89" i="1"/>
  <c r="I89" i="1"/>
  <c r="E89" i="1"/>
  <c r="D89" i="1"/>
  <c r="F89" i="1" s="1"/>
  <c r="C89" i="1"/>
  <c r="AJ88" i="1"/>
  <c r="AG88" i="1"/>
  <c r="AD88" i="1"/>
  <c r="AA88" i="1"/>
  <c r="W88" i="1"/>
  <c r="V88" i="1"/>
  <c r="X88" i="1" s="1"/>
  <c r="R88" i="1"/>
  <c r="O88" i="1"/>
  <c r="L88" i="1"/>
  <c r="I88" i="1"/>
  <c r="E88" i="1"/>
  <c r="D88" i="1"/>
  <c r="F88" i="1" s="1"/>
  <c r="C88" i="1"/>
  <c r="AJ87" i="1"/>
  <c r="AG87" i="1"/>
  <c r="AD87" i="1"/>
  <c r="AA87" i="1"/>
  <c r="W87" i="1"/>
  <c r="V87" i="1"/>
  <c r="X87" i="1" s="1"/>
  <c r="R87" i="1"/>
  <c r="O87" i="1"/>
  <c r="L87" i="1"/>
  <c r="I87" i="1"/>
  <c r="E87" i="1"/>
  <c r="D87" i="1"/>
  <c r="F87" i="1" s="1"/>
  <c r="C87" i="1"/>
  <c r="AJ86" i="1"/>
  <c r="AG86" i="1"/>
  <c r="AD86" i="1"/>
  <c r="AA86" i="1"/>
  <c r="W86" i="1"/>
  <c r="V86" i="1"/>
  <c r="X86" i="1" s="1"/>
  <c r="R86" i="1"/>
  <c r="O86" i="1"/>
  <c r="L86" i="1"/>
  <c r="I86" i="1"/>
  <c r="E86" i="1"/>
  <c r="D86" i="1"/>
  <c r="F86" i="1" s="1"/>
  <c r="C86" i="1"/>
  <c r="AJ85" i="1"/>
  <c r="AG85" i="1"/>
  <c r="AD85" i="1"/>
  <c r="AA85" i="1"/>
  <c r="W85" i="1"/>
  <c r="V85" i="1"/>
  <c r="X85" i="1" s="1"/>
  <c r="R85" i="1"/>
  <c r="O85" i="1"/>
  <c r="L85" i="1"/>
  <c r="I85" i="1"/>
  <c r="E85" i="1"/>
  <c r="D85" i="1"/>
  <c r="F85" i="1" s="1"/>
  <c r="C85" i="1"/>
  <c r="AJ84" i="1"/>
  <c r="AG84" i="1"/>
  <c r="AD84" i="1"/>
  <c r="AA84" i="1"/>
  <c r="W84" i="1"/>
  <c r="V84" i="1"/>
  <c r="X84" i="1" s="1"/>
  <c r="R84" i="1"/>
  <c r="O84" i="1"/>
  <c r="L84" i="1"/>
  <c r="I84" i="1"/>
  <c r="E84" i="1"/>
  <c r="D84" i="1"/>
  <c r="F84" i="1" s="1"/>
  <c r="C84" i="1"/>
  <c r="AJ83" i="1"/>
  <c r="AG83" i="1"/>
  <c r="AD83" i="1"/>
  <c r="AA83" i="1"/>
  <c r="W83" i="1"/>
  <c r="V83" i="1"/>
  <c r="X83" i="1" s="1"/>
  <c r="R83" i="1"/>
  <c r="O83" i="1"/>
  <c r="L83" i="1"/>
  <c r="I83" i="1"/>
  <c r="E83" i="1"/>
  <c r="D83" i="1"/>
  <c r="F83" i="1" s="1"/>
  <c r="C83" i="1"/>
  <c r="AJ82" i="1"/>
  <c r="AG82" i="1"/>
  <c r="AD82" i="1"/>
  <c r="AA82" i="1"/>
  <c r="W82" i="1"/>
  <c r="V82" i="1"/>
  <c r="X82" i="1" s="1"/>
  <c r="R82" i="1"/>
  <c r="O82" i="1"/>
  <c r="L82" i="1"/>
  <c r="I82" i="1"/>
  <c r="E82" i="1"/>
  <c r="D82" i="1"/>
  <c r="F82" i="1" s="1"/>
  <c r="C82" i="1"/>
  <c r="AJ81" i="1"/>
  <c r="AG81" i="1"/>
  <c r="AD81" i="1"/>
  <c r="AA81" i="1"/>
  <c r="W81" i="1"/>
  <c r="V81" i="1"/>
  <c r="X81" i="1" s="1"/>
  <c r="R81" i="1"/>
  <c r="O81" i="1"/>
  <c r="L81" i="1"/>
  <c r="I81" i="1"/>
  <c r="E81" i="1"/>
  <c r="D81" i="1"/>
  <c r="F81" i="1" s="1"/>
  <c r="C81" i="1"/>
  <c r="AJ80" i="1"/>
  <c r="AG80" i="1"/>
  <c r="AD80" i="1"/>
  <c r="AA80" i="1"/>
  <c r="W80" i="1"/>
  <c r="V80" i="1"/>
  <c r="X80" i="1" s="1"/>
  <c r="R80" i="1"/>
  <c r="O80" i="1"/>
  <c r="L80" i="1"/>
  <c r="I80" i="1"/>
  <c r="E80" i="1"/>
  <c r="D80" i="1"/>
  <c r="F80" i="1" s="1"/>
  <c r="C80" i="1"/>
  <c r="AJ79" i="1"/>
  <c r="AG79" i="1"/>
  <c r="AD79" i="1"/>
  <c r="AA79" i="1"/>
  <c r="W79" i="1"/>
  <c r="V79" i="1"/>
  <c r="X79" i="1" s="1"/>
  <c r="R79" i="1"/>
  <c r="O79" i="1"/>
  <c r="L79" i="1"/>
  <c r="I79" i="1"/>
  <c r="E79" i="1"/>
  <c r="D79" i="1"/>
  <c r="F79" i="1" s="1"/>
  <c r="C79" i="1"/>
  <c r="AJ78" i="1"/>
  <c r="AG78" i="1"/>
  <c r="AD78" i="1"/>
  <c r="AA78" i="1"/>
  <c r="W78" i="1"/>
  <c r="V78" i="1"/>
  <c r="X78" i="1" s="1"/>
  <c r="R78" i="1"/>
  <c r="O78" i="1"/>
  <c r="L78" i="1"/>
  <c r="I78" i="1"/>
  <c r="E78" i="1"/>
  <c r="D78" i="1"/>
  <c r="F78" i="1" s="1"/>
  <c r="C78" i="1"/>
  <c r="AJ77" i="1"/>
  <c r="AG77" i="1"/>
  <c r="AD77" i="1"/>
  <c r="AA77" i="1"/>
  <c r="W77" i="1"/>
  <c r="V77" i="1"/>
  <c r="X77" i="1" s="1"/>
  <c r="R77" i="1"/>
  <c r="O77" i="1"/>
  <c r="L77" i="1"/>
  <c r="I77" i="1"/>
  <c r="E77" i="1"/>
  <c r="D77" i="1"/>
  <c r="F77" i="1" s="1"/>
  <c r="C77" i="1"/>
  <c r="AJ76" i="1"/>
  <c r="AG76" i="1"/>
  <c r="AD76" i="1"/>
  <c r="AA76" i="1"/>
  <c r="W76" i="1"/>
  <c r="V76" i="1"/>
  <c r="X76" i="1" s="1"/>
  <c r="R76" i="1"/>
  <c r="O76" i="1"/>
  <c r="L76" i="1"/>
  <c r="I76" i="1"/>
  <c r="E76" i="1"/>
  <c r="D76" i="1"/>
  <c r="F76" i="1" s="1"/>
  <c r="C76" i="1"/>
  <c r="AJ75" i="1"/>
  <c r="AG75" i="1"/>
  <c r="AD75" i="1"/>
  <c r="AA75" i="1"/>
  <c r="W75" i="1"/>
  <c r="V75" i="1"/>
  <c r="X75" i="1" s="1"/>
  <c r="R75" i="1"/>
  <c r="O75" i="1"/>
  <c r="L75" i="1"/>
  <c r="I75" i="1"/>
  <c r="E75" i="1"/>
  <c r="D75" i="1"/>
  <c r="F75" i="1" s="1"/>
  <c r="C75" i="1"/>
  <c r="AJ74" i="1"/>
  <c r="AG74" i="1"/>
  <c r="AD74" i="1"/>
  <c r="AA74" i="1"/>
  <c r="W74" i="1"/>
  <c r="V74" i="1"/>
  <c r="X74" i="1" s="1"/>
  <c r="R74" i="1"/>
  <c r="O74" i="1"/>
  <c r="L74" i="1"/>
  <c r="I74" i="1"/>
  <c r="E74" i="1"/>
  <c r="D74" i="1"/>
  <c r="F74" i="1" s="1"/>
  <c r="C74" i="1"/>
  <c r="AJ73" i="1"/>
  <c r="AG73" i="1"/>
  <c r="AD73" i="1"/>
  <c r="AA73" i="1"/>
  <c r="W73" i="1"/>
  <c r="V73" i="1"/>
  <c r="X73" i="1" s="1"/>
  <c r="R73" i="1"/>
  <c r="O73" i="1"/>
  <c r="L73" i="1"/>
  <c r="I73" i="1"/>
  <c r="E73" i="1"/>
  <c r="D73" i="1"/>
  <c r="F73" i="1" s="1"/>
  <c r="C73" i="1"/>
  <c r="AJ72" i="1"/>
  <c r="AG72" i="1"/>
  <c r="AD72" i="1"/>
  <c r="AA72" i="1"/>
  <c r="W72" i="1"/>
  <c r="V72" i="1"/>
  <c r="X72" i="1" s="1"/>
  <c r="R72" i="1"/>
  <c r="O72" i="1"/>
  <c r="L72" i="1"/>
  <c r="I72" i="1"/>
  <c r="E72" i="1"/>
  <c r="D72" i="1"/>
  <c r="F72" i="1" s="1"/>
  <c r="C72" i="1"/>
  <c r="AJ71" i="1"/>
  <c r="AG71" i="1"/>
  <c r="AD71" i="1"/>
  <c r="AA71" i="1"/>
  <c r="W71" i="1"/>
  <c r="V71" i="1"/>
  <c r="X71" i="1" s="1"/>
  <c r="R71" i="1"/>
  <c r="O71" i="1"/>
  <c r="L71" i="1"/>
  <c r="I71" i="1"/>
  <c r="E71" i="1"/>
  <c r="D71" i="1"/>
  <c r="F71" i="1" s="1"/>
  <c r="C71" i="1"/>
  <c r="AJ70" i="1"/>
  <c r="AG70" i="1"/>
  <c r="AD70" i="1"/>
  <c r="AA70" i="1"/>
  <c r="W70" i="1"/>
  <c r="V70" i="1"/>
  <c r="X70" i="1" s="1"/>
  <c r="R70" i="1"/>
  <c r="O70" i="1"/>
  <c r="L70" i="1"/>
  <c r="I70" i="1"/>
  <c r="E70" i="1"/>
  <c r="D70" i="1"/>
  <c r="F70" i="1" s="1"/>
  <c r="C70" i="1"/>
  <c r="AJ69" i="1"/>
  <c r="AG69" i="1"/>
  <c r="AD69" i="1"/>
  <c r="AA69" i="1"/>
  <c r="W69" i="1"/>
  <c r="V69" i="1"/>
  <c r="X69" i="1" s="1"/>
  <c r="R69" i="1"/>
  <c r="O69" i="1"/>
  <c r="L69" i="1"/>
  <c r="I69" i="1"/>
  <c r="E69" i="1"/>
  <c r="D69" i="1"/>
  <c r="F69" i="1" s="1"/>
  <c r="C69" i="1"/>
  <c r="AJ68" i="1"/>
  <c r="AG68" i="1"/>
  <c r="AD68" i="1"/>
  <c r="AA68" i="1"/>
  <c r="W68" i="1"/>
  <c r="V68" i="1"/>
  <c r="X68" i="1" s="1"/>
  <c r="R68" i="1"/>
  <c r="O68" i="1"/>
  <c r="L68" i="1"/>
  <c r="I68" i="1"/>
  <c r="E68" i="1"/>
  <c r="D68" i="1"/>
  <c r="F68" i="1" s="1"/>
  <c r="C68" i="1"/>
  <c r="AJ67" i="1"/>
  <c r="AG67" i="1"/>
  <c r="AD67" i="1"/>
  <c r="AA67" i="1"/>
  <c r="W67" i="1"/>
  <c r="V67" i="1"/>
  <c r="X67" i="1" s="1"/>
  <c r="R67" i="1"/>
  <c r="O67" i="1"/>
  <c r="L67" i="1"/>
  <c r="I67" i="1"/>
  <c r="E67" i="1"/>
  <c r="D67" i="1"/>
  <c r="F67" i="1" s="1"/>
  <c r="C67" i="1"/>
  <c r="AJ66" i="1"/>
  <c r="AG66" i="1"/>
  <c r="AD66" i="1"/>
  <c r="AA66" i="1"/>
  <c r="W66" i="1"/>
  <c r="V66" i="1"/>
  <c r="X66" i="1" s="1"/>
  <c r="R66" i="1"/>
  <c r="O66" i="1"/>
  <c r="L66" i="1"/>
  <c r="I66" i="1"/>
  <c r="E66" i="1"/>
  <c r="D66" i="1"/>
  <c r="F66" i="1" s="1"/>
  <c r="C66" i="1"/>
  <c r="AJ65" i="1"/>
  <c r="AG65" i="1"/>
  <c r="AD65" i="1"/>
  <c r="AA65" i="1"/>
  <c r="W65" i="1"/>
  <c r="V65" i="1"/>
  <c r="X65" i="1" s="1"/>
  <c r="R65" i="1"/>
  <c r="O65" i="1"/>
  <c r="L65" i="1"/>
  <c r="I65" i="1"/>
  <c r="E65" i="1"/>
  <c r="D65" i="1"/>
  <c r="F65" i="1" s="1"/>
  <c r="C65" i="1"/>
  <c r="AJ64" i="1"/>
  <c r="AG64" i="1"/>
  <c r="AD64" i="1"/>
  <c r="AA64" i="1"/>
  <c r="W64" i="1"/>
  <c r="V64" i="1"/>
  <c r="X64" i="1" s="1"/>
  <c r="R64" i="1"/>
  <c r="O64" i="1"/>
  <c r="L64" i="1"/>
  <c r="I64" i="1"/>
  <c r="E64" i="1"/>
  <c r="D64" i="1"/>
  <c r="F64" i="1" s="1"/>
  <c r="C64" i="1"/>
  <c r="AJ63" i="1"/>
  <c r="AG63" i="1"/>
  <c r="AD63" i="1"/>
  <c r="AA63" i="1"/>
  <c r="W63" i="1"/>
  <c r="V63" i="1"/>
  <c r="X63" i="1" s="1"/>
  <c r="R63" i="1"/>
  <c r="O63" i="1"/>
  <c r="L63" i="1"/>
  <c r="I63" i="1"/>
  <c r="E63" i="1"/>
  <c r="D63" i="1"/>
  <c r="F63" i="1" s="1"/>
  <c r="C63" i="1"/>
  <c r="AJ62" i="1"/>
  <c r="AG62" i="1"/>
  <c r="AD62" i="1"/>
  <c r="AA62" i="1"/>
  <c r="W62" i="1"/>
  <c r="V62" i="1"/>
  <c r="X62" i="1" s="1"/>
  <c r="R62" i="1"/>
  <c r="O62" i="1"/>
  <c r="L62" i="1"/>
  <c r="I62" i="1"/>
  <c r="E62" i="1"/>
  <c r="D62" i="1"/>
  <c r="F62" i="1" s="1"/>
  <c r="C62" i="1"/>
  <c r="AJ61" i="1"/>
  <c r="AG61" i="1"/>
  <c r="AD61" i="1"/>
  <c r="AA61" i="1"/>
  <c r="W61" i="1"/>
  <c r="V61" i="1"/>
  <c r="X61" i="1" s="1"/>
  <c r="R61" i="1"/>
  <c r="O61" i="1"/>
  <c r="L61" i="1"/>
  <c r="I61" i="1"/>
  <c r="E61" i="1"/>
  <c r="D61" i="1"/>
  <c r="F61" i="1" s="1"/>
  <c r="C61" i="1"/>
  <c r="AJ60" i="1"/>
  <c r="AG60" i="1"/>
  <c r="AD60" i="1"/>
  <c r="AA60" i="1"/>
  <c r="W60" i="1"/>
  <c r="V60" i="1"/>
  <c r="X60" i="1" s="1"/>
  <c r="R60" i="1"/>
  <c r="O60" i="1"/>
  <c r="L60" i="1"/>
  <c r="I60" i="1"/>
  <c r="E60" i="1"/>
  <c r="D60" i="1"/>
  <c r="F60" i="1" s="1"/>
  <c r="C60" i="1"/>
  <c r="AJ59" i="1"/>
  <c r="AG59" i="1"/>
  <c r="AD59" i="1"/>
  <c r="AA59" i="1"/>
  <c r="W59" i="1"/>
  <c r="V59" i="1"/>
  <c r="X59" i="1" s="1"/>
  <c r="R59" i="1"/>
  <c r="O59" i="1"/>
  <c r="L59" i="1"/>
  <c r="I59" i="1"/>
  <c r="E59" i="1"/>
  <c r="D59" i="1"/>
  <c r="F59" i="1" s="1"/>
  <c r="C59" i="1"/>
  <c r="AJ58" i="1"/>
  <c r="AG58" i="1"/>
  <c r="AD58" i="1"/>
  <c r="AA58" i="1"/>
  <c r="W58" i="1"/>
  <c r="V58" i="1"/>
  <c r="X58" i="1" s="1"/>
  <c r="R58" i="1"/>
  <c r="O58" i="1"/>
  <c r="L58" i="1"/>
  <c r="I58" i="1"/>
  <c r="E58" i="1"/>
  <c r="D58" i="1"/>
  <c r="F58" i="1" s="1"/>
  <c r="C58" i="1"/>
  <c r="AJ57" i="1"/>
  <c r="AG57" i="1"/>
  <c r="AD57" i="1"/>
  <c r="AA57" i="1"/>
  <c r="W57" i="1"/>
  <c r="V57" i="1"/>
  <c r="X57" i="1" s="1"/>
  <c r="R57" i="1"/>
  <c r="O57" i="1"/>
  <c r="L57" i="1"/>
  <c r="I57" i="1"/>
  <c r="E57" i="1"/>
  <c r="D57" i="1"/>
  <c r="F57" i="1" s="1"/>
  <c r="C57" i="1"/>
  <c r="AJ56" i="1"/>
  <c r="AG56" i="1"/>
  <c r="AD56" i="1"/>
  <c r="AA56" i="1"/>
  <c r="W56" i="1"/>
  <c r="V56" i="1"/>
  <c r="X56" i="1" s="1"/>
  <c r="R56" i="1"/>
  <c r="O56" i="1"/>
  <c r="L56" i="1"/>
  <c r="I56" i="1"/>
  <c r="E56" i="1"/>
  <c r="D56" i="1"/>
  <c r="F56" i="1" s="1"/>
  <c r="C56" i="1"/>
  <c r="AJ55" i="1"/>
  <c r="AG55" i="1"/>
  <c r="AD55" i="1"/>
  <c r="AA55" i="1"/>
  <c r="W55" i="1"/>
  <c r="V55" i="1"/>
  <c r="X55" i="1" s="1"/>
  <c r="R55" i="1"/>
  <c r="O55" i="1"/>
  <c r="L55" i="1"/>
  <c r="I55" i="1"/>
  <c r="E55" i="1"/>
  <c r="D55" i="1"/>
  <c r="F55" i="1" s="1"/>
  <c r="C55" i="1"/>
  <c r="AJ54" i="1"/>
  <c r="AG54" i="1"/>
  <c r="AD54" i="1"/>
  <c r="AA54" i="1"/>
  <c r="W54" i="1"/>
  <c r="V54" i="1"/>
  <c r="X54" i="1" s="1"/>
  <c r="R54" i="1"/>
  <c r="O54" i="1"/>
  <c r="L54" i="1"/>
  <c r="I54" i="1"/>
  <c r="E54" i="1"/>
  <c r="D54" i="1"/>
  <c r="F54" i="1" s="1"/>
  <c r="C54" i="1"/>
  <c r="AJ53" i="1"/>
  <c r="AG53" i="1"/>
  <c r="AD53" i="1"/>
  <c r="AA53" i="1"/>
  <c r="W53" i="1"/>
  <c r="V53" i="1"/>
  <c r="X53" i="1" s="1"/>
  <c r="R53" i="1"/>
  <c r="O53" i="1"/>
  <c r="L53" i="1"/>
  <c r="I53" i="1"/>
  <c r="E53" i="1"/>
  <c r="D53" i="1"/>
  <c r="F53" i="1" s="1"/>
  <c r="C53" i="1"/>
  <c r="AJ52" i="1"/>
  <c r="AG52" i="1"/>
  <c r="AD52" i="1"/>
  <c r="AA52" i="1"/>
  <c r="W52" i="1"/>
  <c r="V52" i="1"/>
  <c r="X52" i="1" s="1"/>
  <c r="R52" i="1"/>
  <c r="O52" i="1"/>
  <c r="L52" i="1"/>
  <c r="I52" i="1"/>
  <c r="E52" i="1"/>
  <c r="D52" i="1"/>
  <c r="F52" i="1" s="1"/>
  <c r="C52" i="1"/>
  <c r="AJ51" i="1"/>
  <c r="AG51" i="1"/>
  <c r="AD51" i="1"/>
  <c r="AA51" i="1"/>
  <c r="W51" i="1"/>
  <c r="V51" i="1"/>
  <c r="X51" i="1" s="1"/>
  <c r="R51" i="1"/>
  <c r="O51" i="1"/>
  <c r="L51" i="1"/>
  <c r="I51" i="1"/>
  <c r="E51" i="1"/>
  <c r="D51" i="1"/>
  <c r="F51" i="1" s="1"/>
  <c r="C51" i="1"/>
  <c r="AJ50" i="1"/>
  <c r="AG50" i="1"/>
  <c r="AD50" i="1"/>
  <c r="AA50" i="1"/>
  <c r="W50" i="1"/>
  <c r="V50" i="1"/>
  <c r="X50" i="1" s="1"/>
  <c r="R50" i="1"/>
  <c r="O50" i="1"/>
  <c r="L50" i="1"/>
  <c r="I50" i="1"/>
  <c r="E50" i="1"/>
  <c r="D50" i="1"/>
  <c r="F50" i="1" s="1"/>
  <c r="C50" i="1"/>
  <c r="AJ49" i="1"/>
  <c r="AG49" i="1"/>
  <c r="AD49" i="1"/>
  <c r="AA49" i="1"/>
  <c r="W49" i="1"/>
  <c r="V49" i="1"/>
  <c r="X49" i="1" s="1"/>
  <c r="R49" i="1"/>
  <c r="O49" i="1"/>
  <c r="L49" i="1"/>
  <c r="I49" i="1"/>
  <c r="E49" i="1"/>
  <c r="D49" i="1"/>
  <c r="F49" i="1" s="1"/>
  <c r="C49" i="1"/>
  <c r="AJ48" i="1"/>
  <c r="AG48" i="1"/>
  <c r="AD48" i="1"/>
  <c r="AA48" i="1"/>
  <c r="W48" i="1"/>
  <c r="V48" i="1"/>
  <c r="X48" i="1" s="1"/>
  <c r="R48" i="1"/>
  <c r="O48" i="1"/>
  <c r="L48" i="1"/>
  <c r="I48" i="1"/>
  <c r="E48" i="1"/>
  <c r="D48" i="1"/>
  <c r="F48" i="1" s="1"/>
  <c r="C48" i="1"/>
  <c r="AJ47" i="1"/>
  <c r="AG47" i="1"/>
  <c r="AD47" i="1"/>
  <c r="AA47" i="1"/>
  <c r="W47" i="1"/>
  <c r="V47" i="1"/>
  <c r="X47" i="1" s="1"/>
  <c r="R47" i="1"/>
  <c r="O47" i="1"/>
  <c r="L47" i="1"/>
  <c r="I47" i="1"/>
  <c r="E47" i="1"/>
  <c r="D47" i="1"/>
  <c r="F47" i="1" s="1"/>
  <c r="C47" i="1"/>
  <c r="AJ46" i="1"/>
  <c r="AG46" i="1"/>
  <c r="AD46" i="1"/>
  <c r="AA46" i="1"/>
  <c r="W46" i="1"/>
  <c r="V46" i="1"/>
  <c r="X46" i="1" s="1"/>
  <c r="R46" i="1"/>
  <c r="O46" i="1"/>
  <c r="L46" i="1"/>
  <c r="I46" i="1"/>
  <c r="E46" i="1"/>
  <c r="D46" i="1"/>
  <c r="F46" i="1" s="1"/>
  <c r="C46" i="1"/>
  <c r="AJ45" i="1"/>
  <c r="AG45" i="1"/>
  <c r="AD45" i="1"/>
  <c r="AA45" i="1"/>
  <c r="W45" i="1"/>
  <c r="V45" i="1"/>
  <c r="X45" i="1" s="1"/>
  <c r="R45" i="1"/>
  <c r="O45" i="1"/>
  <c r="L45" i="1"/>
  <c r="I45" i="1"/>
  <c r="E45" i="1"/>
  <c r="D45" i="1"/>
  <c r="F45" i="1" s="1"/>
  <c r="C45" i="1"/>
  <c r="AJ44" i="1"/>
  <c r="AG44" i="1"/>
  <c r="AD44" i="1"/>
  <c r="AA44" i="1"/>
  <c r="W44" i="1"/>
  <c r="V44" i="1"/>
  <c r="X44" i="1" s="1"/>
  <c r="R44" i="1"/>
  <c r="O44" i="1"/>
  <c r="L44" i="1"/>
  <c r="I44" i="1"/>
  <c r="E44" i="1"/>
  <c r="D44" i="1"/>
  <c r="F44" i="1" s="1"/>
  <c r="C44" i="1"/>
  <c r="AJ43" i="1"/>
  <c r="AG43" i="1"/>
  <c r="AD43" i="1"/>
  <c r="AA43" i="1"/>
  <c r="W43" i="1"/>
  <c r="V43" i="1"/>
  <c r="X43" i="1" s="1"/>
  <c r="R43" i="1"/>
  <c r="O43" i="1"/>
  <c r="L43" i="1"/>
  <c r="I43" i="1"/>
  <c r="E43" i="1"/>
  <c r="D43" i="1"/>
  <c r="F43" i="1" s="1"/>
  <c r="C43" i="1"/>
  <c r="AJ42" i="1"/>
  <c r="AG42" i="1"/>
  <c r="AD42" i="1"/>
  <c r="AA42" i="1"/>
  <c r="W42" i="1"/>
  <c r="V42" i="1"/>
  <c r="X42" i="1" s="1"/>
  <c r="R42" i="1"/>
  <c r="O42" i="1"/>
  <c r="L42" i="1"/>
  <c r="I42" i="1"/>
  <c r="E42" i="1"/>
  <c r="D42" i="1"/>
  <c r="F42" i="1" s="1"/>
  <c r="C42" i="1"/>
  <c r="AJ41" i="1"/>
  <c r="AG41" i="1"/>
  <c r="AD41" i="1"/>
  <c r="AA41" i="1"/>
  <c r="W41" i="1"/>
  <c r="V41" i="1"/>
  <c r="X41" i="1" s="1"/>
  <c r="R41" i="1"/>
  <c r="O41" i="1"/>
  <c r="L41" i="1"/>
  <c r="I41" i="1"/>
  <c r="E41" i="1"/>
  <c r="D41" i="1"/>
  <c r="F41" i="1" s="1"/>
  <c r="C41" i="1"/>
  <c r="AJ40" i="1"/>
  <c r="AG40" i="1"/>
  <c r="AD40" i="1"/>
  <c r="AA40" i="1"/>
  <c r="W40" i="1"/>
  <c r="V40" i="1"/>
  <c r="X40" i="1" s="1"/>
  <c r="R40" i="1"/>
  <c r="O40" i="1"/>
  <c r="L40" i="1"/>
  <c r="I40" i="1"/>
  <c r="E40" i="1"/>
  <c r="D40" i="1"/>
  <c r="F40" i="1" s="1"/>
  <c r="C40" i="1"/>
  <c r="AJ39" i="1"/>
  <c r="AG39" i="1"/>
  <c r="AD39" i="1"/>
  <c r="AA39" i="1"/>
  <c r="W39" i="1"/>
  <c r="V39" i="1"/>
  <c r="X39" i="1" s="1"/>
  <c r="R39" i="1"/>
  <c r="O39" i="1"/>
  <c r="L39" i="1"/>
  <c r="I39" i="1"/>
  <c r="E39" i="1"/>
  <c r="D39" i="1"/>
  <c r="F39" i="1" s="1"/>
  <c r="C39" i="1"/>
  <c r="AJ38" i="1"/>
  <c r="AG38" i="1"/>
  <c r="AD38" i="1"/>
  <c r="AA38" i="1"/>
  <c r="W38" i="1"/>
  <c r="V38" i="1"/>
  <c r="X38" i="1" s="1"/>
  <c r="R38" i="1"/>
  <c r="O38" i="1"/>
  <c r="L38" i="1"/>
  <c r="I38" i="1"/>
  <c r="E38" i="1"/>
  <c r="D38" i="1"/>
  <c r="F38" i="1" s="1"/>
  <c r="C38" i="1"/>
  <c r="AG37" i="1"/>
  <c r="AD37" i="1"/>
  <c r="AA37" i="1"/>
  <c r="W37" i="1"/>
  <c r="V37" i="1"/>
  <c r="X37" i="1" s="1"/>
  <c r="R37" i="1"/>
  <c r="O37" i="1"/>
  <c r="L37" i="1"/>
  <c r="I37" i="1"/>
  <c r="E37" i="1"/>
  <c r="D37" i="1"/>
  <c r="F37" i="1" s="1"/>
  <c r="C37" i="1"/>
  <c r="AJ36" i="1"/>
  <c r="AG36" i="1"/>
  <c r="AD36" i="1"/>
  <c r="AA36" i="1"/>
  <c r="W36" i="1"/>
  <c r="V36" i="1"/>
  <c r="X36" i="1" s="1"/>
  <c r="R36" i="1"/>
  <c r="O36" i="1"/>
  <c r="L36" i="1"/>
  <c r="I36" i="1"/>
  <c r="E36" i="1"/>
  <c r="D36" i="1"/>
  <c r="F36" i="1" s="1"/>
  <c r="C36" i="1"/>
  <c r="AJ35" i="1"/>
  <c r="AG35" i="1"/>
  <c r="AD35" i="1"/>
  <c r="AA35" i="1"/>
  <c r="W35" i="1"/>
  <c r="V35" i="1"/>
  <c r="X35" i="1" s="1"/>
  <c r="R35" i="1"/>
  <c r="O35" i="1"/>
  <c r="L35" i="1"/>
  <c r="I35" i="1"/>
  <c r="E35" i="1"/>
  <c r="D35" i="1"/>
  <c r="F35" i="1" s="1"/>
  <c r="C35" i="1"/>
  <c r="AJ34" i="1"/>
  <c r="AG34" i="1"/>
  <c r="AD34" i="1"/>
  <c r="AA34" i="1"/>
  <c r="W34" i="1"/>
  <c r="V34" i="1"/>
  <c r="X34" i="1" s="1"/>
  <c r="R34" i="1"/>
  <c r="O34" i="1"/>
  <c r="L34" i="1"/>
  <c r="I34" i="1"/>
  <c r="E34" i="1"/>
  <c r="D34" i="1"/>
  <c r="F34" i="1" s="1"/>
  <c r="C34" i="1"/>
  <c r="AJ33" i="1"/>
  <c r="AG33" i="1"/>
  <c r="AD33" i="1"/>
  <c r="AA33" i="1"/>
  <c r="W33" i="1"/>
  <c r="V33" i="1"/>
  <c r="X33" i="1" s="1"/>
  <c r="R33" i="1"/>
  <c r="O33" i="1"/>
  <c r="L33" i="1"/>
  <c r="I33" i="1"/>
  <c r="E33" i="1"/>
  <c r="D33" i="1"/>
  <c r="F33" i="1" s="1"/>
  <c r="C33" i="1"/>
  <c r="AJ32" i="1"/>
  <c r="AG32" i="1"/>
  <c r="AD32" i="1"/>
  <c r="AA32" i="1"/>
  <c r="W32" i="1"/>
  <c r="V32" i="1"/>
  <c r="X32" i="1" s="1"/>
  <c r="R32" i="1"/>
  <c r="O32" i="1"/>
  <c r="L32" i="1"/>
  <c r="I32" i="1"/>
  <c r="E32" i="1"/>
  <c r="D32" i="1"/>
  <c r="F32" i="1" s="1"/>
  <c r="C32" i="1"/>
  <c r="AJ31" i="1"/>
  <c r="AG31" i="1"/>
  <c r="AD31" i="1"/>
  <c r="AA31" i="1"/>
  <c r="W31" i="1"/>
  <c r="V31" i="1"/>
  <c r="X31" i="1" s="1"/>
  <c r="R31" i="1"/>
  <c r="O31" i="1"/>
  <c r="L31" i="1"/>
  <c r="I31" i="1"/>
  <c r="E31" i="1"/>
  <c r="D31" i="1"/>
  <c r="F31" i="1" s="1"/>
  <c r="C31" i="1"/>
  <c r="AJ30" i="1"/>
  <c r="AG30" i="1"/>
  <c r="AD30" i="1"/>
  <c r="AA30" i="1"/>
  <c r="W30" i="1"/>
  <c r="V30" i="1"/>
  <c r="X30" i="1" s="1"/>
  <c r="R30" i="1"/>
  <c r="O30" i="1"/>
  <c r="L30" i="1"/>
  <c r="I30" i="1"/>
  <c r="E30" i="1"/>
  <c r="D30" i="1"/>
  <c r="F30" i="1" s="1"/>
  <c r="C30" i="1"/>
  <c r="AJ29" i="1"/>
  <c r="AG29" i="1"/>
  <c r="AD29" i="1"/>
  <c r="AA29" i="1"/>
  <c r="W29" i="1"/>
  <c r="V29" i="1"/>
  <c r="X29" i="1" s="1"/>
  <c r="R29" i="1"/>
  <c r="O29" i="1"/>
  <c r="L29" i="1"/>
  <c r="I29" i="1"/>
  <c r="E29" i="1"/>
  <c r="D29" i="1"/>
  <c r="F29" i="1" s="1"/>
  <c r="C29" i="1"/>
  <c r="AJ28" i="1"/>
  <c r="AG28" i="1"/>
  <c r="AD28" i="1"/>
  <c r="AA28" i="1"/>
  <c r="W28" i="1"/>
  <c r="V28" i="1"/>
  <c r="X28" i="1" s="1"/>
  <c r="R28" i="1"/>
  <c r="O28" i="1"/>
  <c r="L28" i="1"/>
  <c r="I28" i="1"/>
  <c r="E28" i="1"/>
  <c r="D28" i="1"/>
  <c r="F28" i="1" s="1"/>
  <c r="C28" i="1"/>
  <c r="AJ27" i="1"/>
  <c r="AG27" i="1"/>
  <c r="AD27" i="1"/>
  <c r="AA27" i="1"/>
  <c r="W27" i="1"/>
  <c r="V27" i="1"/>
  <c r="X27" i="1" s="1"/>
  <c r="R27" i="1"/>
  <c r="O27" i="1"/>
  <c r="L27" i="1"/>
  <c r="I27" i="1"/>
  <c r="E27" i="1"/>
  <c r="D27" i="1"/>
  <c r="F27" i="1" s="1"/>
  <c r="C27" i="1"/>
  <c r="AJ26" i="1"/>
  <c r="AG26" i="1"/>
  <c r="AD26" i="1"/>
  <c r="AA26" i="1"/>
  <c r="W26" i="1"/>
  <c r="V26" i="1"/>
  <c r="X26" i="1" s="1"/>
  <c r="R26" i="1"/>
  <c r="O26" i="1"/>
  <c r="L26" i="1"/>
  <c r="I26" i="1"/>
  <c r="E26" i="1"/>
  <c r="D26" i="1"/>
  <c r="F26" i="1" s="1"/>
  <c r="C26" i="1"/>
  <c r="AJ25" i="1"/>
  <c r="AG25" i="1"/>
  <c r="AD25" i="1"/>
  <c r="AA25" i="1"/>
  <c r="W25" i="1"/>
  <c r="V25" i="1"/>
  <c r="X25" i="1" s="1"/>
  <c r="R25" i="1"/>
  <c r="O25" i="1"/>
  <c r="L25" i="1"/>
  <c r="I25" i="1"/>
  <c r="E25" i="1"/>
  <c r="D25" i="1"/>
  <c r="F25" i="1" s="1"/>
  <c r="C25" i="1"/>
  <c r="AJ24" i="1"/>
  <c r="AG24" i="1"/>
  <c r="AD24" i="1"/>
  <c r="AA24" i="1"/>
  <c r="W24" i="1"/>
  <c r="V24" i="1"/>
  <c r="X24" i="1" s="1"/>
  <c r="R24" i="1"/>
  <c r="O24" i="1"/>
  <c r="L24" i="1"/>
  <c r="I24" i="1"/>
  <c r="E24" i="1"/>
  <c r="D24" i="1"/>
  <c r="F24" i="1" s="1"/>
  <c r="C24" i="1"/>
  <c r="AJ23" i="1"/>
  <c r="AG23" i="1"/>
  <c r="AD23" i="1"/>
  <c r="AA23" i="1"/>
  <c r="W23" i="1"/>
  <c r="V23" i="1"/>
  <c r="X23" i="1" s="1"/>
  <c r="R23" i="1"/>
  <c r="O23" i="1"/>
  <c r="L23" i="1"/>
  <c r="I23" i="1"/>
  <c r="E23" i="1"/>
  <c r="D23" i="1"/>
  <c r="F23" i="1" s="1"/>
  <c r="C23" i="1"/>
  <c r="AJ22" i="1"/>
  <c r="AJ98" i="1" s="1"/>
  <c r="AG22" i="1"/>
  <c r="AG98" i="1" s="1"/>
  <c r="AD22" i="1"/>
  <c r="AD98" i="1" s="1"/>
  <c r="AA22" i="1"/>
  <c r="AA98" i="1" s="1"/>
  <c r="W22" i="1"/>
  <c r="W98" i="1" s="1"/>
  <c r="V22" i="1"/>
  <c r="R22" i="1"/>
  <c r="R98" i="1" s="1"/>
  <c r="O22" i="1"/>
  <c r="O98" i="1" s="1"/>
  <c r="L22" i="1"/>
  <c r="L98" i="1" s="1"/>
  <c r="I22" i="1"/>
  <c r="I98" i="1" s="1"/>
  <c r="E22" i="1"/>
  <c r="E98" i="1" s="1"/>
  <c r="D22" i="1"/>
  <c r="D98" i="1" s="1"/>
  <c r="C22" i="1"/>
  <c r="C98" i="1" s="1"/>
  <c r="V98" i="1" l="1"/>
  <c r="X22" i="1"/>
  <c r="X98" i="1" s="1"/>
  <c r="F22" i="1"/>
  <c r="F98" i="1" s="1"/>
</calcChain>
</file>

<file path=xl/sharedStrings.xml><?xml version="1.0" encoding="utf-8"?>
<sst xmlns="http://schemas.openxmlformats.org/spreadsheetml/2006/main" count="141" uniqueCount="111">
  <si>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</si>
  <si>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</si>
  <si>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</si>
  <si>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</si>
  <si>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</si>
  <si>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</si>
  <si>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</si>
  <si>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</si>
  <si>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</si>
  <si>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   (01. _01_ 2021թ. -- 31. _12_. 2021 թ. ժամանակահատվածի համար)</t>
  </si>
  <si>
    <t>Պետական կառավարման լիազորված մարմնի անվանումը      ____ՏԱՎՈՒՇԻ  ՄԱՐԶՊԵՏԱՐԱՆ___</t>
  </si>
  <si>
    <t xml:space="preserve">Համակարգի բոլոր ՊՈԱԿ-ների գծով ամփոփ (ընդգծել)  </t>
  </si>
  <si>
    <t>ԱՄՓՈՓ</t>
  </si>
  <si>
    <t>Պետական ոչ առևտրային կազմակերպության անվանումը      ՀԱՆՐԱԿՐԹԱԿԱՆ  ՈՒՍՈՒՑՈՒՄ__</t>
  </si>
  <si>
    <t>հազ. դրամ</t>
  </si>
  <si>
    <t>No</t>
  </si>
  <si>
    <t xml:space="preserve">ՊՈԱԿ­ի անվանումը 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</si>
  <si>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</si>
  <si>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</si>
  <si>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</si>
  <si>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</si>
  <si>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</si>
  <si>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</si>
  <si>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</si>
  <si>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</si>
  <si>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</si>
  <si>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</si>
  <si>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</si>
  <si>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>ԴՐԱՄԱՇՆՈՐՀՆԵՐ ԵՎ ԱՅԼ ՏՐԱՆՍՖԵՐՏՆԵՐ ներդրումային դրամ.միջոցների ելքեր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</si>
  <si>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</si>
  <si>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</si>
  <si>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</si>
  <si>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</si>
  <si>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</si>
  <si>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 xml:space="preserve">  &lt;&lt;Իջևանի   թիվ  1  հիմնական դպրոց&gt;&gt; ՊՈԱԿ</t>
  </si>
  <si>
    <t xml:space="preserve">  &lt;&lt;Իջևանի   թիվ  3  հիմնական դպրոց&gt;&gt; ՊՈԱԿ</t>
  </si>
  <si>
    <t xml:space="preserve"> &lt;&lt; Իջևանի   թիվ  4  հիմնական դպրոց&gt;&gt; ՊՈԱԿ</t>
  </si>
  <si>
    <t xml:space="preserve">  &lt;&lt;Իջևանի   թիվ  5   հիմնական դպրոց&gt;&gt; ՊՈԱԿ</t>
  </si>
  <si>
    <t xml:space="preserve"> &lt;&lt; Իջևանի  վարժարան&gt;&gt; ՊՈԱԿ</t>
  </si>
  <si>
    <t xml:space="preserve"> &lt;&lt;Գանձաքարի  միջնակարգ դպրոց&gt;&gt; ՊՈԱԿ </t>
  </si>
  <si>
    <t xml:space="preserve">&lt;&lt; Գետահովիտի  միջնակարգ դպրոց&gt;&gt; ՊՈԱԿ </t>
  </si>
  <si>
    <t xml:space="preserve">&lt;&lt; Խաչարձանի  միջնակարգ դպրոց&gt;&gt; ՊՈԱԿ </t>
  </si>
  <si>
    <t xml:space="preserve">&lt;&lt; Աղավնավանքի  միջնակարգ դպրոց&gt;&gt; ՊՈԱԿ </t>
  </si>
  <si>
    <t xml:space="preserve"> &lt;&lt;Ազատամուտի  միջնակարգ դպրոց&gt;&gt; ՊՈԱԿ </t>
  </si>
  <si>
    <t xml:space="preserve">&lt;&lt; Աչաջրի  միջնակարգ դպրոց&gt;&gt; ՊՈԱԿ </t>
  </si>
  <si>
    <t xml:space="preserve"> &lt;&lt;Այգեհովտի  միջնակարգ դպրոց&gt;&gt; ՊՈԱԿ </t>
  </si>
  <si>
    <t xml:space="preserve"> &lt;&lt;Սևքարի միջնակարգ դպրոց&gt;&gt; ՊՈԱԿ </t>
  </si>
  <si>
    <t xml:space="preserve">&lt;&lt; Սարիգյուղի  միջնակարգ դպրոց&gt;&gt; ՊՈԱԿ </t>
  </si>
  <si>
    <t xml:space="preserve"> &lt;&lt;Ենոքավանի  միջնակարգ դպրոց&gt;&gt; ՊՈԱԿ </t>
  </si>
  <si>
    <t xml:space="preserve"> &lt;&lt;Վազաշենի  միջնակարգ դպրոց&gt;&gt; ՊՈԱԿ </t>
  </si>
  <si>
    <t xml:space="preserve"> &lt;&lt;Հովքի  միջնակարգ դպրոց&gt;&gt; ՊՈԱԿ </t>
  </si>
  <si>
    <t xml:space="preserve"> &lt;&lt;Խաշթառակի   միջնակարգ դպրոց&gt;&gt; ՊՈԱԿ </t>
  </si>
  <si>
    <t xml:space="preserve">&lt;&lt; Բերքաբերի  միջնակարգ դպրոց&gt;&gt; ՊՈԱԿ </t>
  </si>
  <si>
    <t xml:space="preserve"> &lt;&lt;Ն. Ծաղկավանի  միջնակարգ դպրոց&gt;&gt; ՊՈԱԿ </t>
  </si>
  <si>
    <t xml:space="preserve"> &lt;&lt;Կայանի  միջնակարգ դպրոց&gt;&gt; ՊՈԱԿ </t>
  </si>
  <si>
    <t xml:space="preserve"> &lt;&lt;Լուսաձորի հիմնական դպրոց&gt;&gt; ՊՈԱԿ</t>
  </si>
  <si>
    <t xml:space="preserve"> &lt;&lt;Լուսահովիտի հիմնական դպրոց&gt;&gt; ՊՈԱԿ</t>
  </si>
  <si>
    <t xml:space="preserve"> &lt;&lt;Աճարկուտի  հիմնական դպրոց&gt;&gt; ՊՈԱԿ</t>
  </si>
  <si>
    <t xml:space="preserve"> &lt;&lt;Դիտավանի   հիմնական դպրոց&gt;&gt; ՊՈԱԿ</t>
  </si>
  <si>
    <t>&lt;&lt; Կիրանցի  հիմնական դպրոց&gt;&gt; ՊՈԱԿ</t>
  </si>
  <si>
    <t xml:space="preserve"> &lt;&lt;Ակնաղբյուրի հիմնական դպրոց&gt;&gt; ՊՈԱԿ</t>
  </si>
  <si>
    <t>&lt;&lt; Դիլիջանի   թիվ  2  հիմնական դպրոց&gt;&gt; ՊՈԱԿ</t>
  </si>
  <si>
    <t xml:space="preserve"> &lt;&lt;Դիլիջանի   թիվ  4 հիմնական դպրոց&gt;&gt; ՊՈԱԿ</t>
  </si>
  <si>
    <t xml:space="preserve"> &lt;&lt;Դիլիջանի   թիվ  5  միջնակարգ դպրոց&gt;&gt; ՊՈԱԿ </t>
  </si>
  <si>
    <t xml:space="preserve"> &lt;&lt;Դիլիջանի   թիվ  6  հիմնական դպրոց&gt;&gt; ՊՈԱԿ</t>
  </si>
  <si>
    <t xml:space="preserve"> &lt;&lt;Հաղարծինի    միջնակարգ դպրոց&gt;&gt; ՊՈԱԿ </t>
  </si>
  <si>
    <t xml:space="preserve">&lt;&lt; Թեղուտի   մմիջնակարգ դպրոց&gt;&gt; ՊՈԱԿ </t>
  </si>
  <si>
    <t xml:space="preserve"> &lt;&lt;Գոշի    միջնակարգ դպրոց&gt;&gt; ՊՈԱԿ </t>
  </si>
  <si>
    <t xml:space="preserve"> &lt;&lt;Գոշի  հիմնական դպրոց&gt;&gt; ՊՈԱԿ</t>
  </si>
  <si>
    <t xml:space="preserve"> &lt;&lt;Բերդի թիվ 1   հիմնական դպրոց&gt;&gt; ՊՈԱԿ</t>
  </si>
  <si>
    <t xml:space="preserve"> &lt;&lt;Բերդի թիվ 3   հիմնական դպրոց&gt;&gt; ՊՈԱԿ</t>
  </si>
  <si>
    <t xml:space="preserve"> &lt;&lt;Բերդի թիվ 4   հիմնական դպրոց&gt;&gt; ՊՈԱԿ</t>
  </si>
  <si>
    <t xml:space="preserve"> &lt;&lt;Արծվաբերդի   միջնակարգ դպրոց&gt;&gt; ՊՈԱԿ </t>
  </si>
  <si>
    <t>&lt;&lt; Արծվաբերդի  հիմնական դպրոց&gt;&gt; ՊՈԱԿ</t>
  </si>
  <si>
    <t xml:space="preserve"> &lt;&lt;Իծաքարի հիմնական դպրոց&gt;&gt; ՊՈԱԿ</t>
  </si>
  <si>
    <t xml:space="preserve"> &lt;&lt;Նավուրի միջնակարգ դպրոց&gt;&gt; ՊՈԱԿ </t>
  </si>
  <si>
    <t xml:space="preserve"> &lt;&lt;Չինչինի միջնակարգ դպրոց&gt;&gt; ՊՈԱԿ </t>
  </si>
  <si>
    <t xml:space="preserve"> &lt;&lt;Վ.Ծաղկավանի  միջնակարգ դպրոց&gt;&gt; ՊՈԱԿ </t>
  </si>
  <si>
    <t xml:space="preserve"> &lt;&lt;Վարագավանի  միջնակարգ դպրոց&gt;&gt; ՊՈԱԿ </t>
  </si>
  <si>
    <t xml:space="preserve"> &lt;&lt;Պառավաքարի   միջնակարգ դպրոց&gt;&gt; ՊՈԱԿ </t>
  </si>
  <si>
    <t xml:space="preserve"> &lt;&lt;Վ.Կարմիր աղբյուրի միջնակարգ դպրոց&gt;&gt; ՊՈԱԿ </t>
  </si>
  <si>
    <t xml:space="preserve"> &lt;&lt;Ն..Կարմիր աղբյուրի միջնակարգ դպրոց&gt;&gt; ՊՈԱԿ </t>
  </si>
  <si>
    <t xml:space="preserve"> &lt;&lt;Տավուշի   միջնակարգ դպրոց&gt;&gt; ՊՈԱԿ </t>
  </si>
  <si>
    <t xml:space="preserve"> &lt;&lt;Այգեպարի  միջնակարգ դպրոց&gt;&gt; ՊՈԱԿ </t>
  </si>
  <si>
    <t xml:space="preserve"> &lt;&lt;Մոսեսգեղի միջնակարգ դպրոց&gt;&gt; ՊՈԱԿ </t>
  </si>
  <si>
    <t xml:space="preserve"> &lt;&lt;Այգեձորի   միջնակարգ դպրոց&gt;&gt; ՊՈԱԿ </t>
  </si>
  <si>
    <t xml:space="preserve"> &lt;&lt;Չորաթանի  միջնակարգ դպրոց&gt;&gt; ՊՈԱԿ </t>
  </si>
  <si>
    <t xml:space="preserve"> &lt;&lt;Նորաշենի   միջնակարգ դպրոց&gt;&gt; ՊՈԱԿ </t>
  </si>
  <si>
    <t xml:space="preserve"> &lt;&lt;Չինարի միջնակարգ դպրոց&gt;&gt; ՊՈԱԿ </t>
  </si>
  <si>
    <t>&lt;&lt;Նոյեմբերյանի թիվ 2 հիմնական դպրոց&gt;&gt; ՊՈԱԿ</t>
  </si>
  <si>
    <t xml:space="preserve"> &lt;&lt;Բագրատաշեն  թիվ  1  միջնակարգ դպրոց&gt;&gt; ՊՈԱԿ </t>
  </si>
  <si>
    <t xml:space="preserve"> &lt;&lt;Բագրատաշեն  թիվ  2  հիմնական դպրոց&gt;&gt; ՊՈԱԿ</t>
  </si>
  <si>
    <t xml:space="preserve"> &lt;&lt;Կողբի   թիվ 1  միջնակարգ դպրոց&gt;&gt; ՊՈԱԿ </t>
  </si>
  <si>
    <t xml:space="preserve">&lt;&lt; Կողբի   թիվ 2  միջնակարգ դպրոց&gt;&gt; ՊՈԱԿ </t>
  </si>
  <si>
    <t>&lt;&lt; Լճկաձորի  հիմնական դպրոց&gt;&gt; ՊՈԱԿ</t>
  </si>
  <si>
    <t>&lt;&lt;Դեղձավան հիմնական դպրոց&gt;&gt; ՊՈԱԿ</t>
  </si>
  <si>
    <t xml:space="preserve"> &lt;&lt;Այրումի  միջնակարգ դպրոց&gt;&gt; ՊՈԱԿ </t>
  </si>
  <si>
    <t xml:space="preserve"> &lt;&lt;Բերդավանի  միջնակարգ դպրոց&gt;&gt; ՊՈԱԿ </t>
  </si>
  <si>
    <t xml:space="preserve">&lt;&lt; Արճիսի  միջնակարգ դպրոց&gt;&gt; ՊՈԱԿ </t>
  </si>
  <si>
    <t xml:space="preserve">&lt;&lt; Ոսկեվանի  միջնակարգ դպրոց&gt;&gt; ՊՈԱԿ </t>
  </si>
  <si>
    <t xml:space="preserve"> &lt;&lt;Կոթիի  միջնակարգ դպրոց&gt;&gt; ՊՈԱԿ </t>
  </si>
  <si>
    <t xml:space="preserve"> &lt;&lt;Հաղթանակի միջնակարգ դպրոց&gt;&gt; ՊՈԱԿ </t>
  </si>
  <si>
    <t xml:space="preserve"> &lt;&lt;Զորականի  միջնակարգ դպրոց&gt;&gt; ՊՈԱԿ </t>
  </si>
  <si>
    <t xml:space="preserve"> &lt;&lt;Ոսկեպարի  միջնակարգ դպրոց&gt;&gt; ՊՈԱԿ </t>
  </si>
  <si>
    <t xml:space="preserve"> &lt;&lt;Բարեկամավանի   միջնակարգ դպրոց&gt;&gt; ՊՈԱԿ </t>
  </si>
  <si>
    <t xml:space="preserve"> &lt;&lt;Պտղավանի   միջնակարգ դպրոց&gt;&gt; ՊՈԱԿ </t>
  </si>
  <si>
    <t xml:space="preserve">&lt;&lt; Բաղանիսի   միջնակարգ դպրոց&gt;&gt; ՊՈԱԿ </t>
  </si>
  <si>
    <t xml:space="preserve"> &lt;&lt;Դովեղի  միջնակարգ դպրոց&gt;&gt; ՊՈԱԿ </t>
  </si>
  <si>
    <t xml:space="preserve"> &lt;&lt;Ջուջևանի   միջնակարգ դպրոց&gt;&gt; ՊՈԱԿ </t>
  </si>
  <si>
    <t xml:space="preserve"> &lt;&lt;Դեբեդավանի  միջնակարգ դպրոց&gt;&gt; ՊՈԱԿ </t>
  </si>
  <si>
    <t>Ը Ն Դ Ա Մ Ե Ն 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</si>
</sst>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i/>
      <sz val="7"/>
      <name val="GHEA Grapalat"/>
      <family val="3"/>
    </font>
    <font>
      <sz val="8"/>
      <name val="GHEA Grapalat"/>
      <family val="3"/>
    </font>
    <font>
      <sz val="9"/>
      <color indexed="8"/>
      <name val="GHEA Grapalat"/>
      <family val="3"/>
    </font>
    <font>
      <sz val="10.5"/>
      <color indexed="8"/>
      <name val="GHEA Grapalat"/>
      <family val="3"/>
    </font>
    <font>
      <b/>
      <i/>
      <sz val="10"/>
      <name val="GHEA Grapalat"/>
      <family val="3"/>
    </font>
    <font>
      <sz val="7.5"/>
      <color indexed="8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Border="1" applyAlignment="1"/>
    <xf numFmtId="0" fontId="8" fillId="0" borderId="0" xfId="0" applyFont="1" applyAlignment="1"/>
    <xf numFmtId="0" fontId="1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0" borderId="0" xfId="0" applyFont="1" applyAlignment="1"/>
    <xf numFmtId="0" fontId="1" fillId="2" borderId="0" xfId="0" applyFont="1" applyFill="1" applyBorder="1" applyAlignment="1">
      <alignment vertical="center"/>
    </xf>
    <xf numFmtId="0" fontId="8" fillId="0" borderId="0" xfId="0" applyFont="1"/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/>
    <xf numFmtId="0" fontId="14" fillId="3" borderId="26" xfId="0" applyFont="1" applyFill="1" applyBorder="1" applyAlignment="1" applyProtection="1">
      <alignment wrapText="1"/>
      <protection locked="0"/>
    </xf>
    <xf numFmtId="164" fontId="15" fillId="0" borderId="27" xfId="0" applyNumberFormat="1" applyFont="1" applyBorder="1" applyAlignment="1">
      <alignment horizontal="center" vertical="center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/>
    </xf>
    <xf numFmtId="164" fontId="14" fillId="3" borderId="27" xfId="0" applyNumberFormat="1" applyFont="1" applyFill="1" applyBorder="1" applyAlignment="1" applyProtection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164" fontId="1" fillId="0" borderId="0" xfId="0" applyNumberFormat="1" applyFont="1"/>
    <xf numFmtId="2" fontId="1" fillId="0" borderId="0" xfId="0" applyNumberFormat="1" applyFont="1"/>
    <xf numFmtId="0" fontId="1" fillId="2" borderId="27" xfId="0" applyFont="1" applyFill="1" applyBorder="1" applyAlignment="1"/>
    <xf numFmtId="0" fontId="14" fillId="3" borderId="27" xfId="0" applyFont="1" applyFill="1" applyBorder="1" applyAlignment="1" applyProtection="1">
      <alignment wrapText="1"/>
      <protection locked="0"/>
    </xf>
    <xf numFmtId="164" fontId="8" fillId="0" borderId="27" xfId="0" applyNumberFormat="1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3" borderId="27" xfId="0" applyFont="1" applyFill="1" applyBorder="1" applyAlignment="1"/>
    <xf numFmtId="164" fontId="1" fillId="3" borderId="27" xfId="0" applyNumberFormat="1" applyFont="1" applyFill="1" applyBorder="1" applyAlignment="1">
      <alignment horizontal="center" vertical="center"/>
    </xf>
    <xf numFmtId="164" fontId="8" fillId="3" borderId="27" xfId="0" applyNumberFormat="1" applyFont="1" applyFill="1" applyBorder="1" applyAlignment="1">
      <alignment horizontal="center" vertical="center"/>
    </xf>
    <xf numFmtId="0" fontId="1" fillId="3" borderId="0" xfId="0" applyFont="1" applyFill="1"/>
    <xf numFmtId="164" fontId="15" fillId="3" borderId="27" xfId="0" applyNumberFormat="1" applyFont="1" applyFill="1" applyBorder="1" applyAlignment="1">
      <alignment horizontal="center" vertical="center"/>
    </xf>
    <xf numFmtId="164" fontId="9" fillId="3" borderId="27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6" fillId="0" borderId="0" xfId="0" applyFont="1" applyAlignment="1">
      <alignment vertical="top"/>
    </xf>
    <xf numFmtId="0" fontId="1" fillId="4" borderId="27" xfId="0" applyFont="1" applyFill="1" applyBorder="1" applyAlignment="1">
      <alignment vertical="center" wrapText="1"/>
    </xf>
    <xf numFmtId="0" fontId="17" fillId="4" borderId="27" xfId="0" applyFont="1" applyFill="1" applyBorder="1" applyAlignment="1">
      <alignment vertical="center" wrapText="1"/>
    </xf>
    <xf numFmtId="164" fontId="14" fillId="4" borderId="2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/>
    <xf numFmtId="164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164" fontId="16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1.03..2021%20%20dakan%20hosqer%20%20&#1399;&#1381;&#1394;&#1400;&#1410;&#1396;&#1398;&#1381;&#140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0.09..2021%20%20dakan%20hosqer%20%20&#1399;&#1381;&#1394;&#1400;&#1410;&#1396;&#1398;&#1381;&#1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5">
          <cell r="B5">
            <v>3542.5</v>
          </cell>
        </row>
        <row r="6">
          <cell r="B6">
            <v>9889.700000000008</v>
          </cell>
        </row>
        <row r="7">
          <cell r="B7">
            <v>583.29999999997926</v>
          </cell>
        </row>
        <row r="8">
          <cell r="B8">
            <v>3347.2999999999647</v>
          </cell>
        </row>
        <row r="9">
          <cell r="B9">
            <v>20397.099999999984</v>
          </cell>
        </row>
        <row r="10">
          <cell r="B10">
            <v>5440.8000000000029</v>
          </cell>
        </row>
        <row r="11">
          <cell r="B11">
            <v>398.79999999999268</v>
          </cell>
        </row>
        <row r="12">
          <cell r="B12">
            <v>264.50000000000728</v>
          </cell>
        </row>
        <row r="13">
          <cell r="B13">
            <v>2.6</v>
          </cell>
        </row>
        <row r="14">
          <cell r="B14">
            <v>3861.3</v>
          </cell>
        </row>
        <row r="15">
          <cell r="B15">
            <v>11611.600000000011</v>
          </cell>
        </row>
        <row r="16">
          <cell r="B16">
            <v>1518.9</v>
          </cell>
        </row>
        <row r="17">
          <cell r="B17">
            <v>2482.3000000000084</v>
          </cell>
        </row>
        <row r="18">
          <cell r="B18">
            <v>1297.3000000000029</v>
          </cell>
        </row>
        <row r="19">
          <cell r="B19">
            <v>614.29999999999416</v>
          </cell>
        </row>
        <row r="20">
          <cell r="B20">
            <v>1328.7000000000087</v>
          </cell>
        </row>
        <row r="21">
          <cell r="B21">
            <v>716.40000000000214</v>
          </cell>
        </row>
        <row r="22">
          <cell r="B22">
            <v>647.20000000000869</v>
          </cell>
        </row>
        <row r="23">
          <cell r="B23">
            <v>229.20000000000437</v>
          </cell>
        </row>
        <row r="24">
          <cell r="B24">
            <v>1962.4000000000174</v>
          </cell>
        </row>
        <row r="25">
          <cell r="B25">
            <v>724.7</v>
          </cell>
        </row>
        <row r="26">
          <cell r="B26">
            <v>772.99999999999704</v>
          </cell>
        </row>
        <row r="27">
          <cell r="B27">
            <v>2.9000000000021799</v>
          </cell>
        </row>
        <row r="28">
          <cell r="B28">
            <v>620.8999999999993</v>
          </cell>
        </row>
        <row r="29">
          <cell r="B29">
            <v>270.89999999999782</v>
          </cell>
        </row>
        <row r="30">
          <cell r="B30">
            <v>345.00000000000216</v>
          </cell>
        </row>
        <row r="31">
          <cell r="B31">
            <v>288.80000000000075</v>
          </cell>
        </row>
        <row r="32">
          <cell r="B32">
            <v>3733.1999999999971</v>
          </cell>
        </row>
        <row r="33">
          <cell r="B33">
            <v>6101.0000000000182</v>
          </cell>
        </row>
        <row r="34">
          <cell r="B34">
            <v>1967.1000000000117</v>
          </cell>
        </row>
        <row r="35">
          <cell r="B35">
            <v>1581.4999999999868</v>
          </cell>
        </row>
        <row r="36">
          <cell r="B36">
            <v>776.99999999998545</v>
          </cell>
        </row>
        <row r="37">
          <cell r="B37">
            <v>506.99999999999864</v>
          </cell>
        </row>
        <row r="38">
          <cell r="B38">
            <v>1195.9000000000028</v>
          </cell>
        </row>
        <row r="39">
          <cell r="B39">
            <v>471.99999999999852</v>
          </cell>
        </row>
        <row r="40">
          <cell r="B40">
            <v>4259.300000000012</v>
          </cell>
        </row>
        <row r="41">
          <cell r="B41">
            <v>2574.2000000000057</v>
          </cell>
        </row>
        <row r="42">
          <cell r="B42">
            <v>379.99999999999272</v>
          </cell>
        </row>
        <row r="43">
          <cell r="B43">
            <v>1842.7999999999956</v>
          </cell>
        </row>
        <row r="44">
          <cell r="B44">
            <v>2096.1</v>
          </cell>
        </row>
        <row r="45">
          <cell r="B45">
            <v>2864.0999999999976</v>
          </cell>
        </row>
        <row r="46">
          <cell r="B46">
            <v>1744.7999999999956</v>
          </cell>
        </row>
        <row r="47">
          <cell r="B47">
            <v>1009.999999999997</v>
          </cell>
        </row>
        <row r="48">
          <cell r="B48">
            <v>329.49999999999852</v>
          </cell>
        </row>
        <row r="49">
          <cell r="B49">
            <v>506.59999999998831</v>
          </cell>
        </row>
        <row r="50">
          <cell r="B50">
            <v>340.19999999999277</v>
          </cell>
        </row>
        <row r="51">
          <cell r="B51">
            <v>402.29999999998688</v>
          </cell>
        </row>
        <row r="52">
          <cell r="B52">
            <v>1115.2000000000014</v>
          </cell>
        </row>
        <row r="53">
          <cell r="B53">
            <v>995.70000000000437</v>
          </cell>
        </row>
        <row r="54">
          <cell r="B54">
            <v>1368.3000000000095</v>
          </cell>
        </row>
        <row r="55">
          <cell r="B55">
            <v>3274.0000000000086</v>
          </cell>
        </row>
        <row r="56">
          <cell r="B56">
            <v>87.800000000004388</v>
          </cell>
        </row>
        <row r="57">
          <cell r="B57">
            <v>384.99999999999562</v>
          </cell>
        </row>
        <row r="58">
          <cell r="B58">
            <v>837.20000000001596</v>
          </cell>
        </row>
        <row r="59">
          <cell r="B59">
            <v>1325.4000000000058</v>
          </cell>
        </row>
        <row r="60">
          <cell r="B60">
            <v>1244.000000000003</v>
          </cell>
        </row>
        <row r="61">
          <cell r="B61">
            <v>8908.7999999999847</v>
          </cell>
        </row>
        <row r="62">
          <cell r="B62">
            <v>3212.8999999999955</v>
          </cell>
        </row>
        <row r="63">
          <cell r="B63">
            <v>1281.2000000000014</v>
          </cell>
        </row>
        <row r="64">
          <cell r="B64">
            <v>8005.7999999999984</v>
          </cell>
        </row>
        <row r="65">
          <cell r="B65">
            <v>217.49999999999545</v>
          </cell>
        </row>
        <row r="66">
          <cell r="B66">
            <v>1135.4000000000001</v>
          </cell>
        </row>
        <row r="67">
          <cell r="B67">
            <v>4223.7000000000016</v>
          </cell>
        </row>
        <row r="68">
          <cell r="B68">
            <v>3947.9</v>
          </cell>
        </row>
        <row r="69">
          <cell r="B69">
            <v>1431.0999999999985</v>
          </cell>
        </row>
        <row r="70">
          <cell r="B70">
            <v>1154.4000000000015</v>
          </cell>
        </row>
        <row r="71">
          <cell r="B71">
            <v>794.30000000000723</v>
          </cell>
        </row>
        <row r="72">
          <cell r="B72">
            <v>3292.1999999999957</v>
          </cell>
        </row>
        <row r="73">
          <cell r="B73">
            <v>958.30000000000427</v>
          </cell>
        </row>
        <row r="74">
          <cell r="B74">
            <v>875.69999999999857</v>
          </cell>
        </row>
        <row r="75">
          <cell r="B75">
            <v>278.8</v>
          </cell>
        </row>
        <row r="76">
          <cell r="B76">
            <v>2681.7999999999984</v>
          </cell>
        </row>
        <row r="77">
          <cell r="B77">
            <v>611.00000000000296</v>
          </cell>
        </row>
        <row r="78">
          <cell r="B78">
            <v>1550.3999999999955</v>
          </cell>
        </row>
        <row r="79">
          <cell r="B79">
            <v>182.40000000000435</v>
          </cell>
        </row>
        <row r="80">
          <cell r="B80">
            <v>402.60000000000878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79">
          <cell r="K79">
            <v>38668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6"/>
  <sheetViews>
    <sheetView tabSelected="1" workbookViewId="0">
      <selection activeCell="E12" sqref="E12"/>
    </sheetView>
  </sheetViews>
  <sheetFormatPr defaultRowHeight="13.5" x14ac:dyDescent="0.25"/>
  <cols>
    <col min="1" max="1" width="5.5703125" style="1" customWidth="1"/>
    <col min="2" max="2" width="44.5703125" style="2" customWidth="1"/>
    <col min="3" max="3" width="15.5703125" style="2" customWidth="1"/>
    <col min="4" max="4" width="9.42578125" style="2" customWidth="1"/>
    <col min="5" max="5" width="14" style="2" customWidth="1"/>
    <col min="6" max="6" width="12.140625" style="2" customWidth="1"/>
    <col min="7" max="7" width="10.42578125" style="2" customWidth="1"/>
    <col min="8" max="8" width="12.85546875" style="2" customWidth="1"/>
    <col min="9" max="9" width="14" style="2" customWidth="1"/>
    <col min="10" max="10" width="9.85546875" style="2" customWidth="1"/>
    <col min="11" max="11" width="13" style="2" customWidth="1"/>
    <col min="12" max="12" width="14.140625" style="2" customWidth="1"/>
    <col min="13" max="13" width="9.5703125" style="2" customWidth="1"/>
    <col min="14" max="14" width="13" style="2" customWidth="1"/>
    <col min="15" max="15" width="13.140625" style="2" customWidth="1"/>
    <col min="16" max="16" width="11" style="2" customWidth="1"/>
    <col min="17" max="18" width="13.7109375" style="2" customWidth="1"/>
    <col min="19" max="19" width="10.5703125" style="2" customWidth="1"/>
    <col min="20" max="20" width="13.7109375" style="2" customWidth="1"/>
    <col min="21" max="21" width="12" style="2" customWidth="1"/>
    <col min="22" max="22" width="10.5703125" style="2" customWidth="1"/>
    <col min="23" max="23" width="14.28515625" style="2" customWidth="1"/>
    <col min="24" max="24" width="13.5703125" style="2" customWidth="1"/>
    <col min="25" max="25" width="10.42578125" style="2" customWidth="1"/>
    <col min="26" max="26" width="14.5703125" style="2" customWidth="1"/>
    <col min="27" max="27" width="14.85546875" style="2" customWidth="1"/>
    <col min="28" max="28" width="10.28515625" style="2" customWidth="1"/>
    <col min="29" max="29" width="14.5703125" style="2" customWidth="1"/>
    <col min="30" max="30" width="14" style="2" customWidth="1"/>
    <col min="31" max="31" width="10" style="2" customWidth="1"/>
    <col min="32" max="32" width="13.42578125" style="2" customWidth="1"/>
    <col min="33" max="33" width="12" style="2" customWidth="1"/>
    <col min="34" max="34" width="10.5703125" style="2" customWidth="1"/>
    <col min="35" max="35" width="14.85546875" style="2" customWidth="1"/>
    <col min="36" max="36" width="15.140625" style="2" customWidth="1"/>
    <col min="37" max="37" width="9.28515625" style="2" bestFit="1" customWidth="1"/>
    <col min="38" max="39" width="9.140625" style="2"/>
    <col min="40" max="40" width="10.7109375" style="2" customWidth="1"/>
    <col min="41" max="41" width="10.28515625" style="2" customWidth="1"/>
    <col min="42" max="256" width="9.140625" style="2"/>
    <col min="257" max="257" width="5.5703125" style="2" customWidth="1"/>
    <col min="258" max="258" width="44.5703125" style="2" customWidth="1"/>
    <col min="259" max="259" width="15.5703125" style="2" customWidth="1"/>
    <col min="260" max="260" width="9.42578125" style="2" customWidth="1"/>
    <col min="261" max="261" width="14" style="2" customWidth="1"/>
    <col min="262" max="262" width="12.140625" style="2" customWidth="1"/>
    <col min="263" max="263" width="10.42578125" style="2" customWidth="1"/>
    <col min="264" max="264" width="12.85546875" style="2" customWidth="1"/>
    <col min="265" max="265" width="14" style="2" customWidth="1"/>
    <col min="266" max="266" width="9.85546875" style="2" customWidth="1"/>
    <col min="267" max="267" width="13" style="2" customWidth="1"/>
    <col min="268" max="268" width="14.140625" style="2" customWidth="1"/>
    <col min="269" max="269" width="9.5703125" style="2" customWidth="1"/>
    <col min="270" max="270" width="13" style="2" customWidth="1"/>
    <col min="271" max="271" width="13.140625" style="2" customWidth="1"/>
    <col min="272" max="272" width="11" style="2" customWidth="1"/>
    <col min="273" max="274" width="13.7109375" style="2" customWidth="1"/>
    <col min="275" max="275" width="10.5703125" style="2" customWidth="1"/>
    <col min="276" max="276" width="13.7109375" style="2" customWidth="1"/>
    <col min="277" max="277" width="12" style="2" customWidth="1"/>
    <col min="278" max="278" width="10.5703125" style="2" customWidth="1"/>
    <col min="279" max="279" width="14.28515625" style="2" customWidth="1"/>
    <col min="280" max="280" width="13.5703125" style="2" customWidth="1"/>
    <col min="281" max="281" width="10.42578125" style="2" customWidth="1"/>
    <col min="282" max="282" width="14.5703125" style="2" customWidth="1"/>
    <col min="283" max="283" width="14.85546875" style="2" customWidth="1"/>
    <col min="284" max="284" width="10.28515625" style="2" customWidth="1"/>
    <col min="285" max="285" width="14.5703125" style="2" customWidth="1"/>
    <col min="286" max="286" width="14" style="2" customWidth="1"/>
    <col min="287" max="287" width="10" style="2" customWidth="1"/>
    <col min="288" max="288" width="13.42578125" style="2" customWidth="1"/>
    <col min="289" max="289" width="12" style="2" customWidth="1"/>
    <col min="290" max="290" width="10.5703125" style="2" customWidth="1"/>
    <col min="291" max="291" width="14.85546875" style="2" customWidth="1"/>
    <col min="292" max="292" width="15.140625" style="2" customWidth="1"/>
    <col min="293" max="293" width="9.28515625" style="2" bestFit="1" customWidth="1"/>
    <col min="294" max="295" width="9.140625" style="2"/>
    <col min="296" max="296" width="10.7109375" style="2" customWidth="1"/>
    <col min="297" max="297" width="10.28515625" style="2" customWidth="1"/>
    <col min="298" max="512" width="9.140625" style="2"/>
    <col min="513" max="513" width="5.5703125" style="2" customWidth="1"/>
    <col min="514" max="514" width="44.5703125" style="2" customWidth="1"/>
    <col min="515" max="515" width="15.5703125" style="2" customWidth="1"/>
    <col min="516" max="516" width="9.42578125" style="2" customWidth="1"/>
    <col min="517" max="517" width="14" style="2" customWidth="1"/>
    <col min="518" max="518" width="12.140625" style="2" customWidth="1"/>
    <col min="519" max="519" width="10.42578125" style="2" customWidth="1"/>
    <col min="520" max="520" width="12.85546875" style="2" customWidth="1"/>
    <col min="521" max="521" width="14" style="2" customWidth="1"/>
    <col min="522" max="522" width="9.85546875" style="2" customWidth="1"/>
    <col min="523" max="523" width="13" style="2" customWidth="1"/>
    <col min="524" max="524" width="14.140625" style="2" customWidth="1"/>
    <col min="525" max="525" width="9.5703125" style="2" customWidth="1"/>
    <col min="526" max="526" width="13" style="2" customWidth="1"/>
    <col min="527" max="527" width="13.140625" style="2" customWidth="1"/>
    <col min="528" max="528" width="11" style="2" customWidth="1"/>
    <col min="529" max="530" width="13.7109375" style="2" customWidth="1"/>
    <col min="531" max="531" width="10.5703125" style="2" customWidth="1"/>
    <col min="532" max="532" width="13.7109375" style="2" customWidth="1"/>
    <col min="533" max="533" width="12" style="2" customWidth="1"/>
    <col min="534" max="534" width="10.5703125" style="2" customWidth="1"/>
    <col min="535" max="535" width="14.28515625" style="2" customWidth="1"/>
    <col min="536" max="536" width="13.5703125" style="2" customWidth="1"/>
    <col min="537" max="537" width="10.42578125" style="2" customWidth="1"/>
    <col min="538" max="538" width="14.5703125" style="2" customWidth="1"/>
    <col min="539" max="539" width="14.85546875" style="2" customWidth="1"/>
    <col min="540" max="540" width="10.28515625" style="2" customWidth="1"/>
    <col min="541" max="541" width="14.5703125" style="2" customWidth="1"/>
    <col min="542" max="542" width="14" style="2" customWidth="1"/>
    <col min="543" max="543" width="10" style="2" customWidth="1"/>
    <col min="544" max="544" width="13.42578125" style="2" customWidth="1"/>
    <col min="545" max="545" width="12" style="2" customWidth="1"/>
    <col min="546" max="546" width="10.5703125" style="2" customWidth="1"/>
    <col min="547" max="547" width="14.85546875" style="2" customWidth="1"/>
    <col min="548" max="548" width="15.140625" style="2" customWidth="1"/>
    <col min="549" max="549" width="9.28515625" style="2" bestFit="1" customWidth="1"/>
    <col min="550" max="551" width="9.140625" style="2"/>
    <col min="552" max="552" width="10.7109375" style="2" customWidth="1"/>
    <col min="553" max="553" width="10.28515625" style="2" customWidth="1"/>
    <col min="554" max="768" width="9.140625" style="2"/>
    <col min="769" max="769" width="5.5703125" style="2" customWidth="1"/>
    <col min="770" max="770" width="44.5703125" style="2" customWidth="1"/>
    <col min="771" max="771" width="15.5703125" style="2" customWidth="1"/>
    <col min="772" max="772" width="9.42578125" style="2" customWidth="1"/>
    <col min="773" max="773" width="14" style="2" customWidth="1"/>
    <col min="774" max="774" width="12.140625" style="2" customWidth="1"/>
    <col min="775" max="775" width="10.42578125" style="2" customWidth="1"/>
    <col min="776" max="776" width="12.85546875" style="2" customWidth="1"/>
    <col min="777" max="777" width="14" style="2" customWidth="1"/>
    <col min="778" max="778" width="9.85546875" style="2" customWidth="1"/>
    <col min="779" max="779" width="13" style="2" customWidth="1"/>
    <col min="780" max="780" width="14.140625" style="2" customWidth="1"/>
    <col min="781" max="781" width="9.5703125" style="2" customWidth="1"/>
    <col min="782" max="782" width="13" style="2" customWidth="1"/>
    <col min="783" max="783" width="13.140625" style="2" customWidth="1"/>
    <col min="784" max="784" width="11" style="2" customWidth="1"/>
    <col min="785" max="786" width="13.7109375" style="2" customWidth="1"/>
    <col min="787" max="787" width="10.5703125" style="2" customWidth="1"/>
    <col min="788" max="788" width="13.7109375" style="2" customWidth="1"/>
    <col min="789" max="789" width="12" style="2" customWidth="1"/>
    <col min="790" max="790" width="10.5703125" style="2" customWidth="1"/>
    <col min="791" max="791" width="14.28515625" style="2" customWidth="1"/>
    <col min="792" max="792" width="13.5703125" style="2" customWidth="1"/>
    <col min="793" max="793" width="10.42578125" style="2" customWidth="1"/>
    <col min="794" max="794" width="14.5703125" style="2" customWidth="1"/>
    <col min="795" max="795" width="14.85546875" style="2" customWidth="1"/>
    <col min="796" max="796" width="10.28515625" style="2" customWidth="1"/>
    <col min="797" max="797" width="14.5703125" style="2" customWidth="1"/>
    <col min="798" max="798" width="14" style="2" customWidth="1"/>
    <col min="799" max="799" width="10" style="2" customWidth="1"/>
    <col min="800" max="800" width="13.42578125" style="2" customWidth="1"/>
    <col min="801" max="801" width="12" style="2" customWidth="1"/>
    <col min="802" max="802" width="10.5703125" style="2" customWidth="1"/>
    <col min="803" max="803" width="14.85546875" style="2" customWidth="1"/>
    <col min="804" max="804" width="15.140625" style="2" customWidth="1"/>
    <col min="805" max="805" width="9.28515625" style="2" bestFit="1" customWidth="1"/>
    <col min="806" max="807" width="9.140625" style="2"/>
    <col min="808" max="808" width="10.7109375" style="2" customWidth="1"/>
    <col min="809" max="809" width="10.28515625" style="2" customWidth="1"/>
    <col min="810" max="1024" width="9.140625" style="2"/>
    <col min="1025" max="1025" width="5.5703125" style="2" customWidth="1"/>
    <col min="1026" max="1026" width="44.5703125" style="2" customWidth="1"/>
    <col min="1027" max="1027" width="15.5703125" style="2" customWidth="1"/>
    <col min="1028" max="1028" width="9.42578125" style="2" customWidth="1"/>
    <col min="1029" max="1029" width="14" style="2" customWidth="1"/>
    <col min="1030" max="1030" width="12.140625" style="2" customWidth="1"/>
    <col min="1031" max="1031" width="10.42578125" style="2" customWidth="1"/>
    <col min="1032" max="1032" width="12.85546875" style="2" customWidth="1"/>
    <col min="1033" max="1033" width="14" style="2" customWidth="1"/>
    <col min="1034" max="1034" width="9.85546875" style="2" customWidth="1"/>
    <col min="1035" max="1035" width="13" style="2" customWidth="1"/>
    <col min="1036" max="1036" width="14.140625" style="2" customWidth="1"/>
    <col min="1037" max="1037" width="9.5703125" style="2" customWidth="1"/>
    <col min="1038" max="1038" width="13" style="2" customWidth="1"/>
    <col min="1039" max="1039" width="13.140625" style="2" customWidth="1"/>
    <col min="1040" max="1040" width="11" style="2" customWidth="1"/>
    <col min="1041" max="1042" width="13.7109375" style="2" customWidth="1"/>
    <col min="1043" max="1043" width="10.5703125" style="2" customWidth="1"/>
    <col min="1044" max="1044" width="13.7109375" style="2" customWidth="1"/>
    <col min="1045" max="1045" width="12" style="2" customWidth="1"/>
    <col min="1046" max="1046" width="10.5703125" style="2" customWidth="1"/>
    <col min="1047" max="1047" width="14.28515625" style="2" customWidth="1"/>
    <col min="1048" max="1048" width="13.5703125" style="2" customWidth="1"/>
    <col min="1049" max="1049" width="10.42578125" style="2" customWidth="1"/>
    <col min="1050" max="1050" width="14.5703125" style="2" customWidth="1"/>
    <col min="1051" max="1051" width="14.85546875" style="2" customWidth="1"/>
    <col min="1052" max="1052" width="10.28515625" style="2" customWidth="1"/>
    <col min="1053" max="1053" width="14.5703125" style="2" customWidth="1"/>
    <col min="1054" max="1054" width="14" style="2" customWidth="1"/>
    <col min="1055" max="1055" width="10" style="2" customWidth="1"/>
    <col min="1056" max="1056" width="13.42578125" style="2" customWidth="1"/>
    <col min="1057" max="1057" width="12" style="2" customWidth="1"/>
    <col min="1058" max="1058" width="10.5703125" style="2" customWidth="1"/>
    <col min="1059" max="1059" width="14.85546875" style="2" customWidth="1"/>
    <col min="1060" max="1060" width="15.140625" style="2" customWidth="1"/>
    <col min="1061" max="1061" width="9.28515625" style="2" bestFit="1" customWidth="1"/>
    <col min="1062" max="1063" width="9.140625" style="2"/>
    <col min="1064" max="1064" width="10.7109375" style="2" customWidth="1"/>
    <col min="1065" max="1065" width="10.28515625" style="2" customWidth="1"/>
    <col min="1066" max="1280" width="9.140625" style="2"/>
    <col min="1281" max="1281" width="5.5703125" style="2" customWidth="1"/>
    <col min="1282" max="1282" width="44.5703125" style="2" customWidth="1"/>
    <col min="1283" max="1283" width="15.5703125" style="2" customWidth="1"/>
    <col min="1284" max="1284" width="9.42578125" style="2" customWidth="1"/>
    <col min="1285" max="1285" width="14" style="2" customWidth="1"/>
    <col min="1286" max="1286" width="12.140625" style="2" customWidth="1"/>
    <col min="1287" max="1287" width="10.42578125" style="2" customWidth="1"/>
    <col min="1288" max="1288" width="12.85546875" style="2" customWidth="1"/>
    <col min="1289" max="1289" width="14" style="2" customWidth="1"/>
    <col min="1290" max="1290" width="9.85546875" style="2" customWidth="1"/>
    <col min="1291" max="1291" width="13" style="2" customWidth="1"/>
    <col min="1292" max="1292" width="14.140625" style="2" customWidth="1"/>
    <col min="1293" max="1293" width="9.5703125" style="2" customWidth="1"/>
    <col min="1294" max="1294" width="13" style="2" customWidth="1"/>
    <col min="1295" max="1295" width="13.140625" style="2" customWidth="1"/>
    <col min="1296" max="1296" width="11" style="2" customWidth="1"/>
    <col min="1297" max="1298" width="13.7109375" style="2" customWidth="1"/>
    <col min="1299" max="1299" width="10.5703125" style="2" customWidth="1"/>
    <col min="1300" max="1300" width="13.7109375" style="2" customWidth="1"/>
    <col min="1301" max="1301" width="12" style="2" customWidth="1"/>
    <col min="1302" max="1302" width="10.5703125" style="2" customWidth="1"/>
    <col min="1303" max="1303" width="14.28515625" style="2" customWidth="1"/>
    <col min="1304" max="1304" width="13.5703125" style="2" customWidth="1"/>
    <col min="1305" max="1305" width="10.42578125" style="2" customWidth="1"/>
    <col min="1306" max="1306" width="14.5703125" style="2" customWidth="1"/>
    <col min="1307" max="1307" width="14.85546875" style="2" customWidth="1"/>
    <col min="1308" max="1308" width="10.28515625" style="2" customWidth="1"/>
    <col min="1309" max="1309" width="14.5703125" style="2" customWidth="1"/>
    <col min="1310" max="1310" width="14" style="2" customWidth="1"/>
    <col min="1311" max="1311" width="10" style="2" customWidth="1"/>
    <col min="1312" max="1312" width="13.42578125" style="2" customWidth="1"/>
    <col min="1313" max="1313" width="12" style="2" customWidth="1"/>
    <col min="1314" max="1314" width="10.5703125" style="2" customWidth="1"/>
    <col min="1315" max="1315" width="14.85546875" style="2" customWidth="1"/>
    <col min="1316" max="1316" width="15.140625" style="2" customWidth="1"/>
    <col min="1317" max="1317" width="9.28515625" style="2" bestFit="1" customWidth="1"/>
    <col min="1318" max="1319" width="9.140625" style="2"/>
    <col min="1320" max="1320" width="10.7109375" style="2" customWidth="1"/>
    <col min="1321" max="1321" width="10.28515625" style="2" customWidth="1"/>
    <col min="1322" max="1536" width="9.140625" style="2"/>
    <col min="1537" max="1537" width="5.5703125" style="2" customWidth="1"/>
    <col min="1538" max="1538" width="44.5703125" style="2" customWidth="1"/>
    <col min="1539" max="1539" width="15.5703125" style="2" customWidth="1"/>
    <col min="1540" max="1540" width="9.42578125" style="2" customWidth="1"/>
    <col min="1541" max="1541" width="14" style="2" customWidth="1"/>
    <col min="1542" max="1542" width="12.140625" style="2" customWidth="1"/>
    <col min="1543" max="1543" width="10.42578125" style="2" customWidth="1"/>
    <col min="1544" max="1544" width="12.85546875" style="2" customWidth="1"/>
    <col min="1545" max="1545" width="14" style="2" customWidth="1"/>
    <col min="1546" max="1546" width="9.85546875" style="2" customWidth="1"/>
    <col min="1547" max="1547" width="13" style="2" customWidth="1"/>
    <col min="1548" max="1548" width="14.140625" style="2" customWidth="1"/>
    <col min="1549" max="1549" width="9.5703125" style="2" customWidth="1"/>
    <col min="1550" max="1550" width="13" style="2" customWidth="1"/>
    <col min="1551" max="1551" width="13.140625" style="2" customWidth="1"/>
    <col min="1552" max="1552" width="11" style="2" customWidth="1"/>
    <col min="1553" max="1554" width="13.7109375" style="2" customWidth="1"/>
    <col min="1555" max="1555" width="10.5703125" style="2" customWidth="1"/>
    <col min="1556" max="1556" width="13.7109375" style="2" customWidth="1"/>
    <col min="1557" max="1557" width="12" style="2" customWidth="1"/>
    <col min="1558" max="1558" width="10.5703125" style="2" customWidth="1"/>
    <col min="1559" max="1559" width="14.28515625" style="2" customWidth="1"/>
    <col min="1560" max="1560" width="13.5703125" style="2" customWidth="1"/>
    <col min="1561" max="1561" width="10.42578125" style="2" customWidth="1"/>
    <col min="1562" max="1562" width="14.5703125" style="2" customWidth="1"/>
    <col min="1563" max="1563" width="14.85546875" style="2" customWidth="1"/>
    <col min="1564" max="1564" width="10.28515625" style="2" customWidth="1"/>
    <col min="1565" max="1565" width="14.5703125" style="2" customWidth="1"/>
    <col min="1566" max="1566" width="14" style="2" customWidth="1"/>
    <col min="1567" max="1567" width="10" style="2" customWidth="1"/>
    <col min="1568" max="1568" width="13.42578125" style="2" customWidth="1"/>
    <col min="1569" max="1569" width="12" style="2" customWidth="1"/>
    <col min="1570" max="1570" width="10.5703125" style="2" customWidth="1"/>
    <col min="1571" max="1571" width="14.85546875" style="2" customWidth="1"/>
    <col min="1572" max="1572" width="15.140625" style="2" customWidth="1"/>
    <col min="1573" max="1573" width="9.28515625" style="2" bestFit="1" customWidth="1"/>
    <col min="1574" max="1575" width="9.140625" style="2"/>
    <col min="1576" max="1576" width="10.7109375" style="2" customWidth="1"/>
    <col min="1577" max="1577" width="10.28515625" style="2" customWidth="1"/>
    <col min="1578" max="1792" width="9.140625" style="2"/>
    <col min="1793" max="1793" width="5.5703125" style="2" customWidth="1"/>
    <col min="1794" max="1794" width="44.5703125" style="2" customWidth="1"/>
    <col min="1795" max="1795" width="15.5703125" style="2" customWidth="1"/>
    <col min="1796" max="1796" width="9.42578125" style="2" customWidth="1"/>
    <col min="1797" max="1797" width="14" style="2" customWidth="1"/>
    <col min="1798" max="1798" width="12.140625" style="2" customWidth="1"/>
    <col min="1799" max="1799" width="10.42578125" style="2" customWidth="1"/>
    <col min="1800" max="1800" width="12.85546875" style="2" customWidth="1"/>
    <col min="1801" max="1801" width="14" style="2" customWidth="1"/>
    <col min="1802" max="1802" width="9.85546875" style="2" customWidth="1"/>
    <col min="1803" max="1803" width="13" style="2" customWidth="1"/>
    <col min="1804" max="1804" width="14.140625" style="2" customWidth="1"/>
    <col min="1805" max="1805" width="9.5703125" style="2" customWidth="1"/>
    <col min="1806" max="1806" width="13" style="2" customWidth="1"/>
    <col min="1807" max="1807" width="13.140625" style="2" customWidth="1"/>
    <col min="1808" max="1808" width="11" style="2" customWidth="1"/>
    <col min="1809" max="1810" width="13.7109375" style="2" customWidth="1"/>
    <col min="1811" max="1811" width="10.5703125" style="2" customWidth="1"/>
    <col min="1812" max="1812" width="13.7109375" style="2" customWidth="1"/>
    <col min="1813" max="1813" width="12" style="2" customWidth="1"/>
    <col min="1814" max="1814" width="10.5703125" style="2" customWidth="1"/>
    <col min="1815" max="1815" width="14.28515625" style="2" customWidth="1"/>
    <col min="1816" max="1816" width="13.5703125" style="2" customWidth="1"/>
    <col min="1817" max="1817" width="10.42578125" style="2" customWidth="1"/>
    <col min="1818" max="1818" width="14.5703125" style="2" customWidth="1"/>
    <col min="1819" max="1819" width="14.85546875" style="2" customWidth="1"/>
    <col min="1820" max="1820" width="10.28515625" style="2" customWidth="1"/>
    <col min="1821" max="1821" width="14.5703125" style="2" customWidth="1"/>
    <col min="1822" max="1822" width="14" style="2" customWidth="1"/>
    <col min="1823" max="1823" width="10" style="2" customWidth="1"/>
    <col min="1824" max="1824" width="13.42578125" style="2" customWidth="1"/>
    <col min="1825" max="1825" width="12" style="2" customWidth="1"/>
    <col min="1826" max="1826" width="10.5703125" style="2" customWidth="1"/>
    <col min="1827" max="1827" width="14.85546875" style="2" customWidth="1"/>
    <col min="1828" max="1828" width="15.140625" style="2" customWidth="1"/>
    <col min="1829" max="1829" width="9.28515625" style="2" bestFit="1" customWidth="1"/>
    <col min="1830" max="1831" width="9.140625" style="2"/>
    <col min="1832" max="1832" width="10.7109375" style="2" customWidth="1"/>
    <col min="1833" max="1833" width="10.28515625" style="2" customWidth="1"/>
    <col min="1834" max="2048" width="9.140625" style="2"/>
    <col min="2049" max="2049" width="5.5703125" style="2" customWidth="1"/>
    <col min="2050" max="2050" width="44.5703125" style="2" customWidth="1"/>
    <col min="2051" max="2051" width="15.5703125" style="2" customWidth="1"/>
    <col min="2052" max="2052" width="9.42578125" style="2" customWidth="1"/>
    <col min="2053" max="2053" width="14" style="2" customWidth="1"/>
    <col min="2054" max="2054" width="12.140625" style="2" customWidth="1"/>
    <col min="2055" max="2055" width="10.42578125" style="2" customWidth="1"/>
    <col min="2056" max="2056" width="12.85546875" style="2" customWidth="1"/>
    <col min="2057" max="2057" width="14" style="2" customWidth="1"/>
    <col min="2058" max="2058" width="9.85546875" style="2" customWidth="1"/>
    <col min="2059" max="2059" width="13" style="2" customWidth="1"/>
    <col min="2060" max="2060" width="14.140625" style="2" customWidth="1"/>
    <col min="2061" max="2061" width="9.5703125" style="2" customWidth="1"/>
    <col min="2062" max="2062" width="13" style="2" customWidth="1"/>
    <col min="2063" max="2063" width="13.140625" style="2" customWidth="1"/>
    <col min="2064" max="2064" width="11" style="2" customWidth="1"/>
    <col min="2065" max="2066" width="13.7109375" style="2" customWidth="1"/>
    <col min="2067" max="2067" width="10.5703125" style="2" customWidth="1"/>
    <col min="2068" max="2068" width="13.7109375" style="2" customWidth="1"/>
    <col min="2069" max="2069" width="12" style="2" customWidth="1"/>
    <col min="2070" max="2070" width="10.5703125" style="2" customWidth="1"/>
    <col min="2071" max="2071" width="14.28515625" style="2" customWidth="1"/>
    <col min="2072" max="2072" width="13.5703125" style="2" customWidth="1"/>
    <col min="2073" max="2073" width="10.42578125" style="2" customWidth="1"/>
    <col min="2074" max="2074" width="14.5703125" style="2" customWidth="1"/>
    <col min="2075" max="2075" width="14.85546875" style="2" customWidth="1"/>
    <col min="2076" max="2076" width="10.28515625" style="2" customWidth="1"/>
    <col min="2077" max="2077" width="14.5703125" style="2" customWidth="1"/>
    <col min="2078" max="2078" width="14" style="2" customWidth="1"/>
    <col min="2079" max="2079" width="10" style="2" customWidth="1"/>
    <col min="2080" max="2080" width="13.42578125" style="2" customWidth="1"/>
    <col min="2081" max="2081" width="12" style="2" customWidth="1"/>
    <col min="2082" max="2082" width="10.5703125" style="2" customWidth="1"/>
    <col min="2083" max="2083" width="14.85546875" style="2" customWidth="1"/>
    <col min="2084" max="2084" width="15.140625" style="2" customWidth="1"/>
    <col min="2085" max="2085" width="9.28515625" style="2" bestFit="1" customWidth="1"/>
    <col min="2086" max="2087" width="9.140625" style="2"/>
    <col min="2088" max="2088" width="10.7109375" style="2" customWidth="1"/>
    <col min="2089" max="2089" width="10.28515625" style="2" customWidth="1"/>
    <col min="2090" max="2304" width="9.140625" style="2"/>
    <col min="2305" max="2305" width="5.5703125" style="2" customWidth="1"/>
    <col min="2306" max="2306" width="44.5703125" style="2" customWidth="1"/>
    <col min="2307" max="2307" width="15.5703125" style="2" customWidth="1"/>
    <col min="2308" max="2308" width="9.42578125" style="2" customWidth="1"/>
    <col min="2309" max="2309" width="14" style="2" customWidth="1"/>
    <col min="2310" max="2310" width="12.140625" style="2" customWidth="1"/>
    <col min="2311" max="2311" width="10.42578125" style="2" customWidth="1"/>
    <col min="2312" max="2312" width="12.85546875" style="2" customWidth="1"/>
    <col min="2313" max="2313" width="14" style="2" customWidth="1"/>
    <col min="2314" max="2314" width="9.85546875" style="2" customWidth="1"/>
    <col min="2315" max="2315" width="13" style="2" customWidth="1"/>
    <col min="2316" max="2316" width="14.140625" style="2" customWidth="1"/>
    <col min="2317" max="2317" width="9.5703125" style="2" customWidth="1"/>
    <col min="2318" max="2318" width="13" style="2" customWidth="1"/>
    <col min="2319" max="2319" width="13.140625" style="2" customWidth="1"/>
    <col min="2320" max="2320" width="11" style="2" customWidth="1"/>
    <col min="2321" max="2322" width="13.7109375" style="2" customWidth="1"/>
    <col min="2323" max="2323" width="10.5703125" style="2" customWidth="1"/>
    <col min="2324" max="2324" width="13.7109375" style="2" customWidth="1"/>
    <col min="2325" max="2325" width="12" style="2" customWidth="1"/>
    <col min="2326" max="2326" width="10.5703125" style="2" customWidth="1"/>
    <col min="2327" max="2327" width="14.28515625" style="2" customWidth="1"/>
    <col min="2328" max="2328" width="13.5703125" style="2" customWidth="1"/>
    <col min="2329" max="2329" width="10.42578125" style="2" customWidth="1"/>
    <col min="2330" max="2330" width="14.5703125" style="2" customWidth="1"/>
    <col min="2331" max="2331" width="14.85546875" style="2" customWidth="1"/>
    <col min="2332" max="2332" width="10.28515625" style="2" customWidth="1"/>
    <col min="2333" max="2333" width="14.5703125" style="2" customWidth="1"/>
    <col min="2334" max="2334" width="14" style="2" customWidth="1"/>
    <col min="2335" max="2335" width="10" style="2" customWidth="1"/>
    <col min="2336" max="2336" width="13.42578125" style="2" customWidth="1"/>
    <col min="2337" max="2337" width="12" style="2" customWidth="1"/>
    <col min="2338" max="2338" width="10.5703125" style="2" customWidth="1"/>
    <col min="2339" max="2339" width="14.85546875" style="2" customWidth="1"/>
    <col min="2340" max="2340" width="15.140625" style="2" customWidth="1"/>
    <col min="2341" max="2341" width="9.28515625" style="2" bestFit="1" customWidth="1"/>
    <col min="2342" max="2343" width="9.140625" style="2"/>
    <col min="2344" max="2344" width="10.7109375" style="2" customWidth="1"/>
    <col min="2345" max="2345" width="10.28515625" style="2" customWidth="1"/>
    <col min="2346" max="2560" width="9.140625" style="2"/>
    <col min="2561" max="2561" width="5.5703125" style="2" customWidth="1"/>
    <col min="2562" max="2562" width="44.5703125" style="2" customWidth="1"/>
    <col min="2563" max="2563" width="15.5703125" style="2" customWidth="1"/>
    <col min="2564" max="2564" width="9.42578125" style="2" customWidth="1"/>
    <col min="2565" max="2565" width="14" style="2" customWidth="1"/>
    <col min="2566" max="2566" width="12.140625" style="2" customWidth="1"/>
    <col min="2567" max="2567" width="10.42578125" style="2" customWidth="1"/>
    <col min="2568" max="2568" width="12.85546875" style="2" customWidth="1"/>
    <col min="2569" max="2569" width="14" style="2" customWidth="1"/>
    <col min="2570" max="2570" width="9.85546875" style="2" customWidth="1"/>
    <col min="2571" max="2571" width="13" style="2" customWidth="1"/>
    <col min="2572" max="2572" width="14.140625" style="2" customWidth="1"/>
    <col min="2573" max="2573" width="9.5703125" style="2" customWidth="1"/>
    <col min="2574" max="2574" width="13" style="2" customWidth="1"/>
    <col min="2575" max="2575" width="13.140625" style="2" customWidth="1"/>
    <col min="2576" max="2576" width="11" style="2" customWidth="1"/>
    <col min="2577" max="2578" width="13.7109375" style="2" customWidth="1"/>
    <col min="2579" max="2579" width="10.5703125" style="2" customWidth="1"/>
    <col min="2580" max="2580" width="13.7109375" style="2" customWidth="1"/>
    <col min="2581" max="2581" width="12" style="2" customWidth="1"/>
    <col min="2582" max="2582" width="10.5703125" style="2" customWidth="1"/>
    <col min="2583" max="2583" width="14.28515625" style="2" customWidth="1"/>
    <col min="2584" max="2584" width="13.5703125" style="2" customWidth="1"/>
    <col min="2585" max="2585" width="10.42578125" style="2" customWidth="1"/>
    <col min="2586" max="2586" width="14.5703125" style="2" customWidth="1"/>
    <col min="2587" max="2587" width="14.85546875" style="2" customWidth="1"/>
    <col min="2588" max="2588" width="10.28515625" style="2" customWidth="1"/>
    <col min="2589" max="2589" width="14.5703125" style="2" customWidth="1"/>
    <col min="2590" max="2590" width="14" style="2" customWidth="1"/>
    <col min="2591" max="2591" width="10" style="2" customWidth="1"/>
    <col min="2592" max="2592" width="13.42578125" style="2" customWidth="1"/>
    <col min="2593" max="2593" width="12" style="2" customWidth="1"/>
    <col min="2594" max="2594" width="10.5703125" style="2" customWidth="1"/>
    <col min="2595" max="2595" width="14.85546875" style="2" customWidth="1"/>
    <col min="2596" max="2596" width="15.140625" style="2" customWidth="1"/>
    <col min="2597" max="2597" width="9.28515625" style="2" bestFit="1" customWidth="1"/>
    <col min="2598" max="2599" width="9.140625" style="2"/>
    <col min="2600" max="2600" width="10.7109375" style="2" customWidth="1"/>
    <col min="2601" max="2601" width="10.28515625" style="2" customWidth="1"/>
    <col min="2602" max="2816" width="9.140625" style="2"/>
    <col min="2817" max="2817" width="5.5703125" style="2" customWidth="1"/>
    <col min="2818" max="2818" width="44.5703125" style="2" customWidth="1"/>
    <col min="2819" max="2819" width="15.5703125" style="2" customWidth="1"/>
    <col min="2820" max="2820" width="9.42578125" style="2" customWidth="1"/>
    <col min="2821" max="2821" width="14" style="2" customWidth="1"/>
    <col min="2822" max="2822" width="12.140625" style="2" customWidth="1"/>
    <col min="2823" max="2823" width="10.42578125" style="2" customWidth="1"/>
    <col min="2824" max="2824" width="12.85546875" style="2" customWidth="1"/>
    <col min="2825" max="2825" width="14" style="2" customWidth="1"/>
    <col min="2826" max="2826" width="9.85546875" style="2" customWidth="1"/>
    <col min="2827" max="2827" width="13" style="2" customWidth="1"/>
    <col min="2828" max="2828" width="14.140625" style="2" customWidth="1"/>
    <col min="2829" max="2829" width="9.5703125" style="2" customWidth="1"/>
    <col min="2830" max="2830" width="13" style="2" customWidth="1"/>
    <col min="2831" max="2831" width="13.140625" style="2" customWidth="1"/>
    <col min="2832" max="2832" width="11" style="2" customWidth="1"/>
    <col min="2833" max="2834" width="13.7109375" style="2" customWidth="1"/>
    <col min="2835" max="2835" width="10.5703125" style="2" customWidth="1"/>
    <col min="2836" max="2836" width="13.7109375" style="2" customWidth="1"/>
    <col min="2837" max="2837" width="12" style="2" customWidth="1"/>
    <col min="2838" max="2838" width="10.5703125" style="2" customWidth="1"/>
    <col min="2839" max="2839" width="14.28515625" style="2" customWidth="1"/>
    <col min="2840" max="2840" width="13.5703125" style="2" customWidth="1"/>
    <col min="2841" max="2841" width="10.42578125" style="2" customWidth="1"/>
    <col min="2842" max="2842" width="14.5703125" style="2" customWidth="1"/>
    <col min="2843" max="2843" width="14.85546875" style="2" customWidth="1"/>
    <col min="2844" max="2844" width="10.28515625" style="2" customWidth="1"/>
    <col min="2845" max="2845" width="14.5703125" style="2" customWidth="1"/>
    <col min="2846" max="2846" width="14" style="2" customWidth="1"/>
    <col min="2847" max="2847" width="10" style="2" customWidth="1"/>
    <col min="2848" max="2848" width="13.42578125" style="2" customWidth="1"/>
    <col min="2849" max="2849" width="12" style="2" customWidth="1"/>
    <col min="2850" max="2850" width="10.5703125" style="2" customWidth="1"/>
    <col min="2851" max="2851" width="14.85546875" style="2" customWidth="1"/>
    <col min="2852" max="2852" width="15.140625" style="2" customWidth="1"/>
    <col min="2853" max="2853" width="9.28515625" style="2" bestFit="1" customWidth="1"/>
    <col min="2854" max="2855" width="9.140625" style="2"/>
    <col min="2856" max="2856" width="10.7109375" style="2" customWidth="1"/>
    <col min="2857" max="2857" width="10.28515625" style="2" customWidth="1"/>
    <col min="2858" max="3072" width="9.140625" style="2"/>
    <col min="3073" max="3073" width="5.5703125" style="2" customWidth="1"/>
    <col min="3074" max="3074" width="44.5703125" style="2" customWidth="1"/>
    <col min="3075" max="3075" width="15.5703125" style="2" customWidth="1"/>
    <col min="3076" max="3076" width="9.42578125" style="2" customWidth="1"/>
    <col min="3077" max="3077" width="14" style="2" customWidth="1"/>
    <col min="3078" max="3078" width="12.140625" style="2" customWidth="1"/>
    <col min="3079" max="3079" width="10.42578125" style="2" customWidth="1"/>
    <col min="3080" max="3080" width="12.85546875" style="2" customWidth="1"/>
    <col min="3081" max="3081" width="14" style="2" customWidth="1"/>
    <col min="3082" max="3082" width="9.85546875" style="2" customWidth="1"/>
    <col min="3083" max="3083" width="13" style="2" customWidth="1"/>
    <col min="3084" max="3084" width="14.140625" style="2" customWidth="1"/>
    <col min="3085" max="3085" width="9.5703125" style="2" customWidth="1"/>
    <col min="3086" max="3086" width="13" style="2" customWidth="1"/>
    <col min="3087" max="3087" width="13.140625" style="2" customWidth="1"/>
    <col min="3088" max="3088" width="11" style="2" customWidth="1"/>
    <col min="3089" max="3090" width="13.7109375" style="2" customWidth="1"/>
    <col min="3091" max="3091" width="10.5703125" style="2" customWidth="1"/>
    <col min="3092" max="3092" width="13.7109375" style="2" customWidth="1"/>
    <col min="3093" max="3093" width="12" style="2" customWidth="1"/>
    <col min="3094" max="3094" width="10.5703125" style="2" customWidth="1"/>
    <col min="3095" max="3095" width="14.28515625" style="2" customWidth="1"/>
    <col min="3096" max="3096" width="13.5703125" style="2" customWidth="1"/>
    <col min="3097" max="3097" width="10.42578125" style="2" customWidth="1"/>
    <col min="3098" max="3098" width="14.5703125" style="2" customWidth="1"/>
    <col min="3099" max="3099" width="14.85546875" style="2" customWidth="1"/>
    <col min="3100" max="3100" width="10.28515625" style="2" customWidth="1"/>
    <col min="3101" max="3101" width="14.5703125" style="2" customWidth="1"/>
    <col min="3102" max="3102" width="14" style="2" customWidth="1"/>
    <col min="3103" max="3103" width="10" style="2" customWidth="1"/>
    <col min="3104" max="3104" width="13.42578125" style="2" customWidth="1"/>
    <col min="3105" max="3105" width="12" style="2" customWidth="1"/>
    <col min="3106" max="3106" width="10.5703125" style="2" customWidth="1"/>
    <col min="3107" max="3107" width="14.85546875" style="2" customWidth="1"/>
    <col min="3108" max="3108" width="15.140625" style="2" customWidth="1"/>
    <col min="3109" max="3109" width="9.28515625" style="2" bestFit="1" customWidth="1"/>
    <col min="3110" max="3111" width="9.140625" style="2"/>
    <col min="3112" max="3112" width="10.7109375" style="2" customWidth="1"/>
    <col min="3113" max="3113" width="10.28515625" style="2" customWidth="1"/>
    <col min="3114" max="3328" width="9.140625" style="2"/>
    <col min="3329" max="3329" width="5.5703125" style="2" customWidth="1"/>
    <col min="3330" max="3330" width="44.5703125" style="2" customWidth="1"/>
    <col min="3331" max="3331" width="15.5703125" style="2" customWidth="1"/>
    <col min="3332" max="3332" width="9.42578125" style="2" customWidth="1"/>
    <col min="3333" max="3333" width="14" style="2" customWidth="1"/>
    <col min="3334" max="3334" width="12.140625" style="2" customWidth="1"/>
    <col min="3335" max="3335" width="10.42578125" style="2" customWidth="1"/>
    <col min="3336" max="3336" width="12.85546875" style="2" customWidth="1"/>
    <col min="3337" max="3337" width="14" style="2" customWidth="1"/>
    <col min="3338" max="3338" width="9.85546875" style="2" customWidth="1"/>
    <col min="3339" max="3339" width="13" style="2" customWidth="1"/>
    <col min="3340" max="3340" width="14.140625" style="2" customWidth="1"/>
    <col min="3341" max="3341" width="9.5703125" style="2" customWidth="1"/>
    <col min="3342" max="3342" width="13" style="2" customWidth="1"/>
    <col min="3343" max="3343" width="13.140625" style="2" customWidth="1"/>
    <col min="3344" max="3344" width="11" style="2" customWidth="1"/>
    <col min="3345" max="3346" width="13.7109375" style="2" customWidth="1"/>
    <col min="3347" max="3347" width="10.5703125" style="2" customWidth="1"/>
    <col min="3348" max="3348" width="13.7109375" style="2" customWidth="1"/>
    <col min="3349" max="3349" width="12" style="2" customWidth="1"/>
    <col min="3350" max="3350" width="10.5703125" style="2" customWidth="1"/>
    <col min="3351" max="3351" width="14.28515625" style="2" customWidth="1"/>
    <col min="3352" max="3352" width="13.5703125" style="2" customWidth="1"/>
    <col min="3353" max="3353" width="10.42578125" style="2" customWidth="1"/>
    <col min="3354" max="3354" width="14.5703125" style="2" customWidth="1"/>
    <col min="3355" max="3355" width="14.85546875" style="2" customWidth="1"/>
    <col min="3356" max="3356" width="10.28515625" style="2" customWidth="1"/>
    <col min="3357" max="3357" width="14.5703125" style="2" customWidth="1"/>
    <col min="3358" max="3358" width="14" style="2" customWidth="1"/>
    <col min="3359" max="3359" width="10" style="2" customWidth="1"/>
    <col min="3360" max="3360" width="13.42578125" style="2" customWidth="1"/>
    <col min="3361" max="3361" width="12" style="2" customWidth="1"/>
    <col min="3362" max="3362" width="10.5703125" style="2" customWidth="1"/>
    <col min="3363" max="3363" width="14.85546875" style="2" customWidth="1"/>
    <col min="3364" max="3364" width="15.140625" style="2" customWidth="1"/>
    <col min="3365" max="3365" width="9.28515625" style="2" bestFit="1" customWidth="1"/>
    <col min="3366" max="3367" width="9.140625" style="2"/>
    <col min="3368" max="3368" width="10.7109375" style="2" customWidth="1"/>
    <col min="3369" max="3369" width="10.28515625" style="2" customWidth="1"/>
    <col min="3370" max="3584" width="9.140625" style="2"/>
    <col min="3585" max="3585" width="5.5703125" style="2" customWidth="1"/>
    <col min="3586" max="3586" width="44.5703125" style="2" customWidth="1"/>
    <col min="3587" max="3587" width="15.5703125" style="2" customWidth="1"/>
    <col min="3588" max="3588" width="9.42578125" style="2" customWidth="1"/>
    <col min="3589" max="3589" width="14" style="2" customWidth="1"/>
    <col min="3590" max="3590" width="12.140625" style="2" customWidth="1"/>
    <col min="3591" max="3591" width="10.42578125" style="2" customWidth="1"/>
    <col min="3592" max="3592" width="12.85546875" style="2" customWidth="1"/>
    <col min="3593" max="3593" width="14" style="2" customWidth="1"/>
    <col min="3594" max="3594" width="9.85546875" style="2" customWidth="1"/>
    <col min="3595" max="3595" width="13" style="2" customWidth="1"/>
    <col min="3596" max="3596" width="14.140625" style="2" customWidth="1"/>
    <col min="3597" max="3597" width="9.5703125" style="2" customWidth="1"/>
    <col min="3598" max="3598" width="13" style="2" customWidth="1"/>
    <col min="3599" max="3599" width="13.140625" style="2" customWidth="1"/>
    <col min="3600" max="3600" width="11" style="2" customWidth="1"/>
    <col min="3601" max="3602" width="13.7109375" style="2" customWidth="1"/>
    <col min="3603" max="3603" width="10.5703125" style="2" customWidth="1"/>
    <col min="3604" max="3604" width="13.7109375" style="2" customWidth="1"/>
    <col min="3605" max="3605" width="12" style="2" customWidth="1"/>
    <col min="3606" max="3606" width="10.5703125" style="2" customWidth="1"/>
    <col min="3607" max="3607" width="14.28515625" style="2" customWidth="1"/>
    <col min="3608" max="3608" width="13.5703125" style="2" customWidth="1"/>
    <col min="3609" max="3609" width="10.42578125" style="2" customWidth="1"/>
    <col min="3610" max="3610" width="14.5703125" style="2" customWidth="1"/>
    <col min="3611" max="3611" width="14.85546875" style="2" customWidth="1"/>
    <col min="3612" max="3612" width="10.28515625" style="2" customWidth="1"/>
    <col min="3613" max="3613" width="14.5703125" style="2" customWidth="1"/>
    <col min="3614" max="3614" width="14" style="2" customWidth="1"/>
    <col min="3615" max="3615" width="10" style="2" customWidth="1"/>
    <col min="3616" max="3616" width="13.42578125" style="2" customWidth="1"/>
    <col min="3617" max="3617" width="12" style="2" customWidth="1"/>
    <col min="3618" max="3618" width="10.5703125" style="2" customWidth="1"/>
    <col min="3619" max="3619" width="14.85546875" style="2" customWidth="1"/>
    <col min="3620" max="3620" width="15.140625" style="2" customWidth="1"/>
    <col min="3621" max="3621" width="9.28515625" style="2" bestFit="1" customWidth="1"/>
    <col min="3622" max="3623" width="9.140625" style="2"/>
    <col min="3624" max="3624" width="10.7109375" style="2" customWidth="1"/>
    <col min="3625" max="3625" width="10.28515625" style="2" customWidth="1"/>
    <col min="3626" max="3840" width="9.140625" style="2"/>
    <col min="3841" max="3841" width="5.5703125" style="2" customWidth="1"/>
    <col min="3842" max="3842" width="44.5703125" style="2" customWidth="1"/>
    <col min="3843" max="3843" width="15.5703125" style="2" customWidth="1"/>
    <col min="3844" max="3844" width="9.42578125" style="2" customWidth="1"/>
    <col min="3845" max="3845" width="14" style="2" customWidth="1"/>
    <col min="3846" max="3846" width="12.140625" style="2" customWidth="1"/>
    <col min="3847" max="3847" width="10.42578125" style="2" customWidth="1"/>
    <col min="3848" max="3848" width="12.85546875" style="2" customWidth="1"/>
    <col min="3849" max="3849" width="14" style="2" customWidth="1"/>
    <col min="3850" max="3850" width="9.85546875" style="2" customWidth="1"/>
    <col min="3851" max="3851" width="13" style="2" customWidth="1"/>
    <col min="3852" max="3852" width="14.140625" style="2" customWidth="1"/>
    <col min="3853" max="3853" width="9.5703125" style="2" customWidth="1"/>
    <col min="3854" max="3854" width="13" style="2" customWidth="1"/>
    <col min="3855" max="3855" width="13.140625" style="2" customWidth="1"/>
    <col min="3856" max="3856" width="11" style="2" customWidth="1"/>
    <col min="3857" max="3858" width="13.7109375" style="2" customWidth="1"/>
    <col min="3859" max="3859" width="10.5703125" style="2" customWidth="1"/>
    <col min="3860" max="3860" width="13.7109375" style="2" customWidth="1"/>
    <col min="3861" max="3861" width="12" style="2" customWidth="1"/>
    <col min="3862" max="3862" width="10.5703125" style="2" customWidth="1"/>
    <col min="3863" max="3863" width="14.28515625" style="2" customWidth="1"/>
    <col min="3864" max="3864" width="13.5703125" style="2" customWidth="1"/>
    <col min="3865" max="3865" width="10.42578125" style="2" customWidth="1"/>
    <col min="3866" max="3866" width="14.5703125" style="2" customWidth="1"/>
    <col min="3867" max="3867" width="14.85546875" style="2" customWidth="1"/>
    <col min="3868" max="3868" width="10.28515625" style="2" customWidth="1"/>
    <col min="3869" max="3869" width="14.5703125" style="2" customWidth="1"/>
    <col min="3870" max="3870" width="14" style="2" customWidth="1"/>
    <col min="3871" max="3871" width="10" style="2" customWidth="1"/>
    <col min="3872" max="3872" width="13.42578125" style="2" customWidth="1"/>
    <col min="3873" max="3873" width="12" style="2" customWidth="1"/>
    <col min="3874" max="3874" width="10.5703125" style="2" customWidth="1"/>
    <col min="3875" max="3875" width="14.85546875" style="2" customWidth="1"/>
    <col min="3876" max="3876" width="15.140625" style="2" customWidth="1"/>
    <col min="3877" max="3877" width="9.28515625" style="2" bestFit="1" customWidth="1"/>
    <col min="3878" max="3879" width="9.140625" style="2"/>
    <col min="3880" max="3880" width="10.7109375" style="2" customWidth="1"/>
    <col min="3881" max="3881" width="10.28515625" style="2" customWidth="1"/>
    <col min="3882" max="4096" width="9.140625" style="2"/>
    <col min="4097" max="4097" width="5.5703125" style="2" customWidth="1"/>
    <col min="4098" max="4098" width="44.5703125" style="2" customWidth="1"/>
    <col min="4099" max="4099" width="15.5703125" style="2" customWidth="1"/>
    <col min="4100" max="4100" width="9.42578125" style="2" customWidth="1"/>
    <col min="4101" max="4101" width="14" style="2" customWidth="1"/>
    <col min="4102" max="4102" width="12.140625" style="2" customWidth="1"/>
    <col min="4103" max="4103" width="10.42578125" style="2" customWidth="1"/>
    <col min="4104" max="4104" width="12.85546875" style="2" customWidth="1"/>
    <col min="4105" max="4105" width="14" style="2" customWidth="1"/>
    <col min="4106" max="4106" width="9.85546875" style="2" customWidth="1"/>
    <col min="4107" max="4107" width="13" style="2" customWidth="1"/>
    <col min="4108" max="4108" width="14.140625" style="2" customWidth="1"/>
    <col min="4109" max="4109" width="9.5703125" style="2" customWidth="1"/>
    <col min="4110" max="4110" width="13" style="2" customWidth="1"/>
    <col min="4111" max="4111" width="13.140625" style="2" customWidth="1"/>
    <col min="4112" max="4112" width="11" style="2" customWidth="1"/>
    <col min="4113" max="4114" width="13.7109375" style="2" customWidth="1"/>
    <col min="4115" max="4115" width="10.5703125" style="2" customWidth="1"/>
    <col min="4116" max="4116" width="13.7109375" style="2" customWidth="1"/>
    <col min="4117" max="4117" width="12" style="2" customWidth="1"/>
    <col min="4118" max="4118" width="10.5703125" style="2" customWidth="1"/>
    <col min="4119" max="4119" width="14.28515625" style="2" customWidth="1"/>
    <col min="4120" max="4120" width="13.5703125" style="2" customWidth="1"/>
    <col min="4121" max="4121" width="10.42578125" style="2" customWidth="1"/>
    <col min="4122" max="4122" width="14.5703125" style="2" customWidth="1"/>
    <col min="4123" max="4123" width="14.85546875" style="2" customWidth="1"/>
    <col min="4124" max="4124" width="10.28515625" style="2" customWidth="1"/>
    <col min="4125" max="4125" width="14.5703125" style="2" customWidth="1"/>
    <col min="4126" max="4126" width="14" style="2" customWidth="1"/>
    <col min="4127" max="4127" width="10" style="2" customWidth="1"/>
    <col min="4128" max="4128" width="13.42578125" style="2" customWidth="1"/>
    <col min="4129" max="4129" width="12" style="2" customWidth="1"/>
    <col min="4130" max="4130" width="10.5703125" style="2" customWidth="1"/>
    <col min="4131" max="4131" width="14.85546875" style="2" customWidth="1"/>
    <col min="4132" max="4132" width="15.140625" style="2" customWidth="1"/>
    <col min="4133" max="4133" width="9.28515625" style="2" bestFit="1" customWidth="1"/>
    <col min="4134" max="4135" width="9.140625" style="2"/>
    <col min="4136" max="4136" width="10.7109375" style="2" customWidth="1"/>
    <col min="4137" max="4137" width="10.28515625" style="2" customWidth="1"/>
    <col min="4138" max="4352" width="9.140625" style="2"/>
    <col min="4353" max="4353" width="5.5703125" style="2" customWidth="1"/>
    <col min="4354" max="4354" width="44.5703125" style="2" customWidth="1"/>
    <col min="4355" max="4355" width="15.5703125" style="2" customWidth="1"/>
    <col min="4356" max="4356" width="9.42578125" style="2" customWidth="1"/>
    <col min="4357" max="4357" width="14" style="2" customWidth="1"/>
    <col min="4358" max="4358" width="12.140625" style="2" customWidth="1"/>
    <col min="4359" max="4359" width="10.42578125" style="2" customWidth="1"/>
    <col min="4360" max="4360" width="12.85546875" style="2" customWidth="1"/>
    <col min="4361" max="4361" width="14" style="2" customWidth="1"/>
    <col min="4362" max="4362" width="9.85546875" style="2" customWidth="1"/>
    <col min="4363" max="4363" width="13" style="2" customWidth="1"/>
    <col min="4364" max="4364" width="14.140625" style="2" customWidth="1"/>
    <col min="4365" max="4365" width="9.5703125" style="2" customWidth="1"/>
    <col min="4366" max="4366" width="13" style="2" customWidth="1"/>
    <col min="4367" max="4367" width="13.140625" style="2" customWidth="1"/>
    <col min="4368" max="4368" width="11" style="2" customWidth="1"/>
    <col min="4369" max="4370" width="13.7109375" style="2" customWidth="1"/>
    <col min="4371" max="4371" width="10.5703125" style="2" customWidth="1"/>
    <col min="4372" max="4372" width="13.7109375" style="2" customWidth="1"/>
    <col min="4373" max="4373" width="12" style="2" customWidth="1"/>
    <col min="4374" max="4374" width="10.5703125" style="2" customWidth="1"/>
    <col min="4375" max="4375" width="14.28515625" style="2" customWidth="1"/>
    <col min="4376" max="4376" width="13.5703125" style="2" customWidth="1"/>
    <col min="4377" max="4377" width="10.42578125" style="2" customWidth="1"/>
    <col min="4378" max="4378" width="14.5703125" style="2" customWidth="1"/>
    <col min="4379" max="4379" width="14.85546875" style="2" customWidth="1"/>
    <col min="4380" max="4380" width="10.28515625" style="2" customWidth="1"/>
    <col min="4381" max="4381" width="14.5703125" style="2" customWidth="1"/>
    <col min="4382" max="4382" width="14" style="2" customWidth="1"/>
    <col min="4383" max="4383" width="10" style="2" customWidth="1"/>
    <col min="4384" max="4384" width="13.42578125" style="2" customWidth="1"/>
    <col min="4385" max="4385" width="12" style="2" customWidth="1"/>
    <col min="4386" max="4386" width="10.5703125" style="2" customWidth="1"/>
    <col min="4387" max="4387" width="14.85546875" style="2" customWidth="1"/>
    <col min="4388" max="4388" width="15.140625" style="2" customWidth="1"/>
    <col min="4389" max="4389" width="9.28515625" style="2" bestFit="1" customWidth="1"/>
    <col min="4390" max="4391" width="9.140625" style="2"/>
    <col min="4392" max="4392" width="10.7109375" style="2" customWidth="1"/>
    <col min="4393" max="4393" width="10.28515625" style="2" customWidth="1"/>
    <col min="4394" max="4608" width="9.140625" style="2"/>
    <col min="4609" max="4609" width="5.5703125" style="2" customWidth="1"/>
    <col min="4610" max="4610" width="44.5703125" style="2" customWidth="1"/>
    <col min="4611" max="4611" width="15.5703125" style="2" customWidth="1"/>
    <col min="4612" max="4612" width="9.42578125" style="2" customWidth="1"/>
    <col min="4613" max="4613" width="14" style="2" customWidth="1"/>
    <col min="4614" max="4614" width="12.140625" style="2" customWidth="1"/>
    <col min="4615" max="4615" width="10.42578125" style="2" customWidth="1"/>
    <col min="4616" max="4616" width="12.85546875" style="2" customWidth="1"/>
    <col min="4617" max="4617" width="14" style="2" customWidth="1"/>
    <col min="4618" max="4618" width="9.85546875" style="2" customWidth="1"/>
    <col min="4619" max="4619" width="13" style="2" customWidth="1"/>
    <col min="4620" max="4620" width="14.140625" style="2" customWidth="1"/>
    <col min="4621" max="4621" width="9.5703125" style="2" customWidth="1"/>
    <col min="4622" max="4622" width="13" style="2" customWidth="1"/>
    <col min="4623" max="4623" width="13.140625" style="2" customWidth="1"/>
    <col min="4624" max="4624" width="11" style="2" customWidth="1"/>
    <col min="4625" max="4626" width="13.7109375" style="2" customWidth="1"/>
    <col min="4627" max="4627" width="10.5703125" style="2" customWidth="1"/>
    <col min="4628" max="4628" width="13.7109375" style="2" customWidth="1"/>
    <col min="4629" max="4629" width="12" style="2" customWidth="1"/>
    <col min="4630" max="4630" width="10.5703125" style="2" customWidth="1"/>
    <col min="4631" max="4631" width="14.28515625" style="2" customWidth="1"/>
    <col min="4632" max="4632" width="13.5703125" style="2" customWidth="1"/>
    <col min="4633" max="4633" width="10.42578125" style="2" customWidth="1"/>
    <col min="4634" max="4634" width="14.5703125" style="2" customWidth="1"/>
    <col min="4635" max="4635" width="14.85546875" style="2" customWidth="1"/>
    <col min="4636" max="4636" width="10.28515625" style="2" customWidth="1"/>
    <col min="4637" max="4637" width="14.5703125" style="2" customWidth="1"/>
    <col min="4638" max="4638" width="14" style="2" customWidth="1"/>
    <col min="4639" max="4639" width="10" style="2" customWidth="1"/>
    <col min="4640" max="4640" width="13.42578125" style="2" customWidth="1"/>
    <col min="4641" max="4641" width="12" style="2" customWidth="1"/>
    <col min="4642" max="4642" width="10.5703125" style="2" customWidth="1"/>
    <col min="4643" max="4643" width="14.85546875" style="2" customWidth="1"/>
    <col min="4644" max="4644" width="15.140625" style="2" customWidth="1"/>
    <col min="4645" max="4645" width="9.28515625" style="2" bestFit="1" customWidth="1"/>
    <col min="4646" max="4647" width="9.140625" style="2"/>
    <col min="4648" max="4648" width="10.7109375" style="2" customWidth="1"/>
    <col min="4649" max="4649" width="10.28515625" style="2" customWidth="1"/>
    <col min="4650" max="4864" width="9.140625" style="2"/>
    <col min="4865" max="4865" width="5.5703125" style="2" customWidth="1"/>
    <col min="4866" max="4866" width="44.5703125" style="2" customWidth="1"/>
    <col min="4867" max="4867" width="15.5703125" style="2" customWidth="1"/>
    <col min="4868" max="4868" width="9.42578125" style="2" customWidth="1"/>
    <col min="4869" max="4869" width="14" style="2" customWidth="1"/>
    <col min="4870" max="4870" width="12.140625" style="2" customWidth="1"/>
    <col min="4871" max="4871" width="10.42578125" style="2" customWidth="1"/>
    <col min="4872" max="4872" width="12.85546875" style="2" customWidth="1"/>
    <col min="4873" max="4873" width="14" style="2" customWidth="1"/>
    <col min="4874" max="4874" width="9.85546875" style="2" customWidth="1"/>
    <col min="4875" max="4875" width="13" style="2" customWidth="1"/>
    <col min="4876" max="4876" width="14.140625" style="2" customWidth="1"/>
    <col min="4877" max="4877" width="9.5703125" style="2" customWidth="1"/>
    <col min="4878" max="4878" width="13" style="2" customWidth="1"/>
    <col min="4879" max="4879" width="13.140625" style="2" customWidth="1"/>
    <col min="4880" max="4880" width="11" style="2" customWidth="1"/>
    <col min="4881" max="4882" width="13.7109375" style="2" customWidth="1"/>
    <col min="4883" max="4883" width="10.5703125" style="2" customWidth="1"/>
    <col min="4884" max="4884" width="13.7109375" style="2" customWidth="1"/>
    <col min="4885" max="4885" width="12" style="2" customWidth="1"/>
    <col min="4886" max="4886" width="10.5703125" style="2" customWidth="1"/>
    <col min="4887" max="4887" width="14.28515625" style="2" customWidth="1"/>
    <col min="4888" max="4888" width="13.5703125" style="2" customWidth="1"/>
    <col min="4889" max="4889" width="10.42578125" style="2" customWidth="1"/>
    <col min="4890" max="4890" width="14.5703125" style="2" customWidth="1"/>
    <col min="4891" max="4891" width="14.85546875" style="2" customWidth="1"/>
    <col min="4892" max="4892" width="10.28515625" style="2" customWidth="1"/>
    <col min="4893" max="4893" width="14.5703125" style="2" customWidth="1"/>
    <col min="4894" max="4894" width="14" style="2" customWidth="1"/>
    <col min="4895" max="4895" width="10" style="2" customWidth="1"/>
    <col min="4896" max="4896" width="13.42578125" style="2" customWidth="1"/>
    <col min="4897" max="4897" width="12" style="2" customWidth="1"/>
    <col min="4898" max="4898" width="10.5703125" style="2" customWidth="1"/>
    <col min="4899" max="4899" width="14.85546875" style="2" customWidth="1"/>
    <col min="4900" max="4900" width="15.140625" style="2" customWidth="1"/>
    <col min="4901" max="4901" width="9.28515625" style="2" bestFit="1" customWidth="1"/>
    <col min="4902" max="4903" width="9.140625" style="2"/>
    <col min="4904" max="4904" width="10.7109375" style="2" customWidth="1"/>
    <col min="4905" max="4905" width="10.28515625" style="2" customWidth="1"/>
    <col min="4906" max="5120" width="9.140625" style="2"/>
    <col min="5121" max="5121" width="5.5703125" style="2" customWidth="1"/>
    <col min="5122" max="5122" width="44.5703125" style="2" customWidth="1"/>
    <col min="5123" max="5123" width="15.5703125" style="2" customWidth="1"/>
    <col min="5124" max="5124" width="9.42578125" style="2" customWidth="1"/>
    <col min="5125" max="5125" width="14" style="2" customWidth="1"/>
    <col min="5126" max="5126" width="12.140625" style="2" customWidth="1"/>
    <col min="5127" max="5127" width="10.42578125" style="2" customWidth="1"/>
    <col min="5128" max="5128" width="12.85546875" style="2" customWidth="1"/>
    <col min="5129" max="5129" width="14" style="2" customWidth="1"/>
    <col min="5130" max="5130" width="9.85546875" style="2" customWidth="1"/>
    <col min="5131" max="5131" width="13" style="2" customWidth="1"/>
    <col min="5132" max="5132" width="14.140625" style="2" customWidth="1"/>
    <col min="5133" max="5133" width="9.5703125" style="2" customWidth="1"/>
    <col min="5134" max="5134" width="13" style="2" customWidth="1"/>
    <col min="5135" max="5135" width="13.140625" style="2" customWidth="1"/>
    <col min="5136" max="5136" width="11" style="2" customWidth="1"/>
    <col min="5137" max="5138" width="13.7109375" style="2" customWidth="1"/>
    <col min="5139" max="5139" width="10.5703125" style="2" customWidth="1"/>
    <col min="5140" max="5140" width="13.7109375" style="2" customWidth="1"/>
    <col min="5141" max="5141" width="12" style="2" customWidth="1"/>
    <col min="5142" max="5142" width="10.5703125" style="2" customWidth="1"/>
    <col min="5143" max="5143" width="14.28515625" style="2" customWidth="1"/>
    <col min="5144" max="5144" width="13.5703125" style="2" customWidth="1"/>
    <col min="5145" max="5145" width="10.42578125" style="2" customWidth="1"/>
    <col min="5146" max="5146" width="14.5703125" style="2" customWidth="1"/>
    <col min="5147" max="5147" width="14.85546875" style="2" customWidth="1"/>
    <col min="5148" max="5148" width="10.28515625" style="2" customWidth="1"/>
    <col min="5149" max="5149" width="14.5703125" style="2" customWidth="1"/>
    <col min="5150" max="5150" width="14" style="2" customWidth="1"/>
    <col min="5151" max="5151" width="10" style="2" customWidth="1"/>
    <col min="5152" max="5152" width="13.42578125" style="2" customWidth="1"/>
    <col min="5153" max="5153" width="12" style="2" customWidth="1"/>
    <col min="5154" max="5154" width="10.5703125" style="2" customWidth="1"/>
    <col min="5155" max="5155" width="14.85546875" style="2" customWidth="1"/>
    <col min="5156" max="5156" width="15.140625" style="2" customWidth="1"/>
    <col min="5157" max="5157" width="9.28515625" style="2" bestFit="1" customWidth="1"/>
    <col min="5158" max="5159" width="9.140625" style="2"/>
    <col min="5160" max="5160" width="10.7109375" style="2" customWidth="1"/>
    <col min="5161" max="5161" width="10.28515625" style="2" customWidth="1"/>
    <col min="5162" max="5376" width="9.140625" style="2"/>
    <col min="5377" max="5377" width="5.5703125" style="2" customWidth="1"/>
    <col min="5378" max="5378" width="44.5703125" style="2" customWidth="1"/>
    <col min="5379" max="5379" width="15.5703125" style="2" customWidth="1"/>
    <col min="5380" max="5380" width="9.42578125" style="2" customWidth="1"/>
    <col min="5381" max="5381" width="14" style="2" customWidth="1"/>
    <col min="5382" max="5382" width="12.140625" style="2" customWidth="1"/>
    <col min="5383" max="5383" width="10.42578125" style="2" customWidth="1"/>
    <col min="5384" max="5384" width="12.85546875" style="2" customWidth="1"/>
    <col min="5385" max="5385" width="14" style="2" customWidth="1"/>
    <col min="5386" max="5386" width="9.85546875" style="2" customWidth="1"/>
    <col min="5387" max="5387" width="13" style="2" customWidth="1"/>
    <col min="5388" max="5388" width="14.140625" style="2" customWidth="1"/>
    <col min="5389" max="5389" width="9.5703125" style="2" customWidth="1"/>
    <col min="5390" max="5390" width="13" style="2" customWidth="1"/>
    <col min="5391" max="5391" width="13.140625" style="2" customWidth="1"/>
    <col min="5392" max="5392" width="11" style="2" customWidth="1"/>
    <col min="5393" max="5394" width="13.7109375" style="2" customWidth="1"/>
    <col min="5395" max="5395" width="10.5703125" style="2" customWidth="1"/>
    <col min="5396" max="5396" width="13.7109375" style="2" customWidth="1"/>
    <col min="5397" max="5397" width="12" style="2" customWidth="1"/>
    <col min="5398" max="5398" width="10.5703125" style="2" customWidth="1"/>
    <col min="5399" max="5399" width="14.28515625" style="2" customWidth="1"/>
    <col min="5400" max="5400" width="13.5703125" style="2" customWidth="1"/>
    <col min="5401" max="5401" width="10.42578125" style="2" customWidth="1"/>
    <col min="5402" max="5402" width="14.5703125" style="2" customWidth="1"/>
    <col min="5403" max="5403" width="14.85546875" style="2" customWidth="1"/>
    <col min="5404" max="5404" width="10.28515625" style="2" customWidth="1"/>
    <col min="5405" max="5405" width="14.5703125" style="2" customWidth="1"/>
    <col min="5406" max="5406" width="14" style="2" customWidth="1"/>
    <col min="5407" max="5407" width="10" style="2" customWidth="1"/>
    <col min="5408" max="5408" width="13.42578125" style="2" customWidth="1"/>
    <col min="5409" max="5409" width="12" style="2" customWidth="1"/>
    <col min="5410" max="5410" width="10.5703125" style="2" customWidth="1"/>
    <col min="5411" max="5411" width="14.85546875" style="2" customWidth="1"/>
    <col min="5412" max="5412" width="15.140625" style="2" customWidth="1"/>
    <col min="5413" max="5413" width="9.28515625" style="2" bestFit="1" customWidth="1"/>
    <col min="5414" max="5415" width="9.140625" style="2"/>
    <col min="5416" max="5416" width="10.7109375" style="2" customWidth="1"/>
    <col min="5417" max="5417" width="10.28515625" style="2" customWidth="1"/>
    <col min="5418" max="5632" width="9.140625" style="2"/>
    <col min="5633" max="5633" width="5.5703125" style="2" customWidth="1"/>
    <col min="5634" max="5634" width="44.5703125" style="2" customWidth="1"/>
    <col min="5635" max="5635" width="15.5703125" style="2" customWidth="1"/>
    <col min="5636" max="5636" width="9.42578125" style="2" customWidth="1"/>
    <col min="5637" max="5637" width="14" style="2" customWidth="1"/>
    <col min="5638" max="5638" width="12.140625" style="2" customWidth="1"/>
    <col min="5639" max="5639" width="10.42578125" style="2" customWidth="1"/>
    <col min="5640" max="5640" width="12.85546875" style="2" customWidth="1"/>
    <col min="5641" max="5641" width="14" style="2" customWidth="1"/>
    <col min="5642" max="5642" width="9.85546875" style="2" customWidth="1"/>
    <col min="5643" max="5643" width="13" style="2" customWidth="1"/>
    <col min="5644" max="5644" width="14.140625" style="2" customWidth="1"/>
    <col min="5645" max="5645" width="9.5703125" style="2" customWidth="1"/>
    <col min="5646" max="5646" width="13" style="2" customWidth="1"/>
    <col min="5647" max="5647" width="13.140625" style="2" customWidth="1"/>
    <col min="5648" max="5648" width="11" style="2" customWidth="1"/>
    <col min="5649" max="5650" width="13.7109375" style="2" customWidth="1"/>
    <col min="5651" max="5651" width="10.5703125" style="2" customWidth="1"/>
    <col min="5652" max="5652" width="13.7109375" style="2" customWidth="1"/>
    <col min="5653" max="5653" width="12" style="2" customWidth="1"/>
    <col min="5654" max="5654" width="10.5703125" style="2" customWidth="1"/>
    <col min="5655" max="5655" width="14.28515625" style="2" customWidth="1"/>
    <col min="5656" max="5656" width="13.5703125" style="2" customWidth="1"/>
    <col min="5657" max="5657" width="10.42578125" style="2" customWidth="1"/>
    <col min="5658" max="5658" width="14.5703125" style="2" customWidth="1"/>
    <col min="5659" max="5659" width="14.85546875" style="2" customWidth="1"/>
    <col min="5660" max="5660" width="10.28515625" style="2" customWidth="1"/>
    <col min="5661" max="5661" width="14.5703125" style="2" customWidth="1"/>
    <col min="5662" max="5662" width="14" style="2" customWidth="1"/>
    <col min="5663" max="5663" width="10" style="2" customWidth="1"/>
    <col min="5664" max="5664" width="13.42578125" style="2" customWidth="1"/>
    <col min="5665" max="5665" width="12" style="2" customWidth="1"/>
    <col min="5666" max="5666" width="10.5703125" style="2" customWidth="1"/>
    <col min="5667" max="5667" width="14.85546875" style="2" customWidth="1"/>
    <col min="5668" max="5668" width="15.140625" style="2" customWidth="1"/>
    <col min="5669" max="5669" width="9.28515625" style="2" bestFit="1" customWidth="1"/>
    <col min="5670" max="5671" width="9.140625" style="2"/>
    <col min="5672" max="5672" width="10.7109375" style="2" customWidth="1"/>
    <col min="5673" max="5673" width="10.28515625" style="2" customWidth="1"/>
    <col min="5674" max="5888" width="9.140625" style="2"/>
    <col min="5889" max="5889" width="5.5703125" style="2" customWidth="1"/>
    <col min="5890" max="5890" width="44.5703125" style="2" customWidth="1"/>
    <col min="5891" max="5891" width="15.5703125" style="2" customWidth="1"/>
    <col min="5892" max="5892" width="9.42578125" style="2" customWidth="1"/>
    <col min="5893" max="5893" width="14" style="2" customWidth="1"/>
    <col min="5894" max="5894" width="12.140625" style="2" customWidth="1"/>
    <col min="5895" max="5895" width="10.42578125" style="2" customWidth="1"/>
    <col min="5896" max="5896" width="12.85546875" style="2" customWidth="1"/>
    <col min="5897" max="5897" width="14" style="2" customWidth="1"/>
    <col min="5898" max="5898" width="9.85546875" style="2" customWidth="1"/>
    <col min="5899" max="5899" width="13" style="2" customWidth="1"/>
    <col min="5900" max="5900" width="14.140625" style="2" customWidth="1"/>
    <col min="5901" max="5901" width="9.5703125" style="2" customWidth="1"/>
    <col min="5902" max="5902" width="13" style="2" customWidth="1"/>
    <col min="5903" max="5903" width="13.140625" style="2" customWidth="1"/>
    <col min="5904" max="5904" width="11" style="2" customWidth="1"/>
    <col min="5905" max="5906" width="13.7109375" style="2" customWidth="1"/>
    <col min="5907" max="5907" width="10.5703125" style="2" customWidth="1"/>
    <col min="5908" max="5908" width="13.7109375" style="2" customWidth="1"/>
    <col min="5909" max="5909" width="12" style="2" customWidth="1"/>
    <col min="5910" max="5910" width="10.5703125" style="2" customWidth="1"/>
    <col min="5911" max="5911" width="14.28515625" style="2" customWidth="1"/>
    <col min="5912" max="5912" width="13.5703125" style="2" customWidth="1"/>
    <col min="5913" max="5913" width="10.42578125" style="2" customWidth="1"/>
    <col min="5914" max="5914" width="14.5703125" style="2" customWidth="1"/>
    <col min="5915" max="5915" width="14.85546875" style="2" customWidth="1"/>
    <col min="5916" max="5916" width="10.28515625" style="2" customWidth="1"/>
    <col min="5917" max="5917" width="14.5703125" style="2" customWidth="1"/>
    <col min="5918" max="5918" width="14" style="2" customWidth="1"/>
    <col min="5919" max="5919" width="10" style="2" customWidth="1"/>
    <col min="5920" max="5920" width="13.42578125" style="2" customWidth="1"/>
    <col min="5921" max="5921" width="12" style="2" customWidth="1"/>
    <col min="5922" max="5922" width="10.5703125" style="2" customWidth="1"/>
    <col min="5923" max="5923" width="14.85546875" style="2" customWidth="1"/>
    <col min="5924" max="5924" width="15.140625" style="2" customWidth="1"/>
    <col min="5925" max="5925" width="9.28515625" style="2" bestFit="1" customWidth="1"/>
    <col min="5926" max="5927" width="9.140625" style="2"/>
    <col min="5928" max="5928" width="10.7109375" style="2" customWidth="1"/>
    <col min="5929" max="5929" width="10.28515625" style="2" customWidth="1"/>
    <col min="5930" max="6144" width="9.140625" style="2"/>
    <col min="6145" max="6145" width="5.5703125" style="2" customWidth="1"/>
    <col min="6146" max="6146" width="44.5703125" style="2" customWidth="1"/>
    <col min="6147" max="6147" width="15.5703125" style="2" customWidth="1"/>
    <col min="6148" max="6148" width="9.42578125" style="2" customWidth="1"/>
    <col min="6149" max="6149" width="14" style="2" customWidth="1"/>
    <col min="6150" max="6150" width="12.140625" style="2" customWidth="1"/>
    <col min="6151" max="6151" width="10.42578125" style="2" customWidth="1"/>
    <col min="6152" max="6152" width="12.85546875" style="2" customWidth="1"/>
    <col min="6153" max="6153" width="14" style="2" customWidth="1"/>
    <col min="6154" max="6154" width="9.85546875" style="2" customWidth="1"/>
    <col min="6155" max="6155" width="13" style="2" customWidth="1"/>
    <col min="6156" max="6156" width="14.140625" style="2" customWidth="1"/>
    <col min="6157" max="6157" width="9.5703125" style="2" customWidth="1"/>
    <col min="6158" max="6158" width="13" style="2" customWidth="1"/>
    <col min="6159" max="6159" width="13.140625" style="2" customWidth="1"/>
    <col min="6160" max="6160" width="11" style="2" customWidth="1"/>
    <col min="6161" max="6162" width="13.7109375" style="2" customWidth="1"/>
    <col min="6163" max="6163" width="10.5703125" style="2" customWidth="1"/>
    <col min="6164" max="6164" width="13.7109375" style="2" customWidth="1"/>
    <col min="6165" max="6165" width="12" style="2" customWidth="1"/>
    <col min="6166" max="6166" width="10.5703125" style="2" customWidth="1"/>
    <col min="6167" max="6167" width="14.28515625" style="2" customWidth="1"/>
    <col min="6168" max="6168" width="13.5703125" style="2" customWidth="1"/>
    <col min="6169" max="6169" width="10.42578125" style="2" customWidth="1"/>
    <col min="6170" max="6170" width="14.5703125" style="2" customWidth="1"/>
    <col min="6171" max="6171" width="14.85546875" style="2" customWidth="1"/>
    <col min="6172" max="6172" width="10.28515625" style="2" customWidth="1"/>
    <col min="6173" max="6173" width="14.5703125" style="2" customWidth="1"/>
    <col min="6174" max="6174" width="14" style="2" customWidth="1"/>
    <col min="6175" max="6175" width="10" style="2" customWidth="1"/>
    <col min="6176" max="6176" width="13.42578125" style="2" customWidth="1"/>
    <col min="6177" max="6177" width="12" style="2" customWidth="1"/>
    <col min="6178" max="6178" width="10.5703125" style="2" customWidth="1"/>
    <col min="6179" max="6179" width="14.85546875" style="2" customWidth="1"/>
    <col min="6180" max="6180" width="15.140625" style="2" customWidth="1"/>
    <col min="6181" max="6181" width="9.28515625" style="2" bestFit="1" customWidth="1"/>
    <col min="6182" max="6183" width="9.140625" style="2"/>
    <col min="6184" max="6184" width="10.7109375" style="2" customWidth="1"/>
    <col min="6185" max="6185" width="10.28515625" style="2" customWidth="1"/>
    <col min="6186" max="6400" width="9.140625" style="2"/>
    <col min="6401" max="6401" width="5.5703125" style="2" customWidth="1"/>
    <col min="6402" max="6402" width="44.5703125" style="2" customWidth="1"/>
    <col min="6403" max="6403" width="15.5703125" style="2" customWidth="1"/>
    <col min="6404" max="6404" width="9.42578125" style="2" customWidth="1"/>
    <col min="6405" max="6405" width="14" style="2" customWidth="1"/>
    <col min="6406" max="6406" width="12.140625" style="2" customWidth="1"/>
    <col min="6407" max="6407" width="10.42578125" style="2" customWidth="1"/>
    <col min="6408" max="6408" width="12.85546875" style="2" customWidth="1"/>
    <col min="6409" max="6409" width="14" style="2" customWidth="1"/>
    <col min="6410" max="6410" width="9.85546875" style="2" customWidth="1"/>
    <col min="6411" max="6411" width="13" style="2" customWidth="1"/>
    <col min="6412" max="6412" width="14.140625" style="2" customWidth="1"/>
    <col min="6413" max="6413" width="9.5703125" style="2" customWidth="1"/>
    <col min="6414" max="6414" width="13" style="2" customWidth="1"/>
    <col min="6415" max="6415" width="13.140625" style="2" customWidth="1"/>
    <col min="6416" max="6416" width="11" style="2" customWidth="1"/>
    <col min="6417" max="6418" width="13.7109375" style="2" customWidth="1"/>
    <col min="6419" max="6419" width="10.5703125" style="2" customWidth="1"/>
    <col min="6420" max="6420" width="13.7109375" style="2" customWidth="1"/>
    <col min="6421" max="6421" width="12" style="2" customWidth="1"/>
    <col min="6422" max="6422" width="10.5703125" style="2" customWidth="1"/>
    <col min="6423" max="6423" width="14.28515625" style="2" customWidth="1"/>
    <col min="6424" max="6424" width="13.5703125" style="2" customWidth="1"/>
    <col min="6425" max="6425" width="10.42578125" style="2" customWidth="1"/>
    <col min="6426" max="6426" width="14.5703125" style="2" customWidth="1"/>
    <col min="6427" max="6427" width="14.85546875" style="2" customWidth="1"/>
    <col min="6428" max="6428" width="10.28515625" style="2" customWidth="1"/>
    <col min="6429" max="6429" width="14.5703125" style="2" customWidth="1"/>
    <col min="6430" max="6430" width="14" style="2" customWidth="1"/>
    <col min="6431" max="6431" width="10" style="2" customWidth="1"/>
    <col min="6432" max="6432" width="13.42578125" style="2" customWidth="1"/>
    <col min="6433" max="6433" width="12" style="2" customWidth="1"/>
    <col min="6434" max="6434" width="10.5703125" style="2" customWidth="1"/>
    <col min="6435" max="6435" width="14.85546875" style="2" customWidth="1"/>
    <col min="6436" max="6436" width="15.140625" style="2" customWidth="1"/>
    <col min="6437" max="6437" width="9.28515625" style="2" bestFit="1" customWidth="1"/>
    <col min="6438" max="6439" width="9.140625" style="2"/>
    <col min="6440" max="6440" width="10.7109375" style="2" customWidth="1"/>
    <col min="6441" max="6441" width="10.28515625" style="2" customWidth="1"/>
    <col min="6442" max="6656" width="9.140625" style="2"/>
    <col min="6657" max="6657" width="5.5703125" style="2" customWidth="1"/>
    <col min="6658" max="6658" width="44.5703125" style="2" customWidth="1"/>
    <col min="6659" max="6659" width="15.5703125" style="2" customWidth="1"/>
    <col min="6660" max="6660" width="9.42578125" style="2" customWidth="1"/>
    <col min="6661" max="6661" width="14" style="2" customWidth="1"/>
    <col min="6662" max="6662" width="12.140625" style="2" customWidth="1"/>
    <col min="6663" max="6663" width="10.42578125" style="2" customWidth="1"/>
    <col min="6664" max="6664" width="12.85546875" style="2" customWidth="1"/>
    <col min="6665" max="6665" width="14" style="2" customWidth="1"/>
    <col min="6666" max="6666" width="9.85546875" style="2" customWidth="1"/>
    <col min="6667" max="6667" width="13" style="2" customWidth="1"/>
    <col min="6668" max="6668" width="14.140625" style="2" customWidth="1"/>
    <col min="6669" max="6669" width="9.5703125" style="2" customWidth="1"/>
    <col min="6670" max="6670" width="13" style="2" customWidth="1"/>
    <col min="6671" max="6671" width="13.140625" style="2" customWidth="1"/>
    <col min="6672" max="6672" width="11" style="2" customWidth="1"/>
    <col min="6673" max="6674" width="13.7109375" style="2" customWidth="1"/>
    <col min="6675" max="6675" width="10.5703125" style="2" customWidth="1"/>
    <col min="6676" max="6676" width="13.7109375" style="2" customWidth="1"/>
    <col min="6677" max="6677" width="12" style="2" customWidth="1"/>
    <col min="6678" max="6678" width="10.5703125" style="2" customWidth="1"/>
    <col min="6679" max="6679" width="14.28515625" style="2" customWidth="1"/>
    <col min="6680" max="6680" width="13.5703125" style="2" customWidth="1"/>
    <col min="6681" max="6681" width="10.42578125" style="2" customWidth="1"/>
    <col min="6682" max="6682" width="14.5703125" style="2" customWidth="1"/>
    <col min="6683" max="6683" width="14.85546875" style="2" customWidth="1"/>
    <col min="6684" max="6684" width="10.28515625" style="2" customWidth="1"/>
    <col min="6685" max="6685" width="14.5703125" style="2" customWidth="1"/>
    <col min="6686" max="6686" width="14" style="2" customWidth="1"/>
    <col min="6687" max="6687" width="10" style="2" customWidth="1"/>
    <col min="6688" max="6688" width="13.42578125" style="2" customWidth="1"/>
    <col min="6689" max="6689" width="12" style="2" customWidth="1"/>
    <col min="6690" max="6690" width="10.5703125" style="2" customWidth="1"/>
    <col min="6691" max="6691" width="14.85546875" style="2" customWidth="1"/>
    <col min="6692" max="6692" width="15.140625" style="2" customWidth="1"/>
    <col min="6693" max="6693" width="9.28515625" style="2" bestFit="1" customWidth="1"/>
    <col min="6694" max="6695" width="9.140625" style="2"/>
    <col min="6696" max="6696" width="10.7109375" style="2" customWidth="1"/>
    <col min="6697" max="6697" width="10.28515625" style="2" customWidth="1"/>
    <col min="6698" max="6912" width="9.140625" style="2"/>
    <col min="6913" max="6913" width="5.5703125" style="2" customWidth="1"/>
    <col min="6914" max="6914" width="44.5703125" style="2" customWidth="1"/>
    <col min="6915" max="6915" width="15.5703125" style="2" customWidth="1"/>
    <col min="6916" max="6916" width="9.42578125" style="2" customWidth="1"/>
    <col min="6917" max="6917" width="14" style="2" customWidth="1"/>
    <col min="6918" max="6918" width="12.140625" style="2" customWidth="1"/>
    <col min="6919" max="6919" width="10.42578125" style="2" customWidth="1"/>
    <col min="6920" max="6920" width="12.85546875" style="2" customWidth="1"/>
    <col min="6921" max="6921" width="14" style="2" customWidth="1"/>
    <col min="6922" max="6922" width="9.85546875" style="2" customWidth="1"/>
    <col min="6923" max="6923" width="13" style="2" customWidth="1"/>
    <col min="6924" max="6924" width="14.140625" style="2" customWidth="1"/>
    <col min="6925" max="6925" width="9.5703125" style="2" customWidth="1"/>
    <col min="6926" max="6926" width="13" style="2" customWidth="1"/>
    <col min="6927" max="6927" width="13.140625" style="2" customWidth="1"/>
    <col min="6928" max="6928" width="11" style="2" customWidth="1"/>
    <col min="6929" max="6930" width="13.7109375" style="2" customWidth="1"/>
    <col min="6931" max="6931" width="10.5703125" style="2" customWidth="1"/>
    <col min="6932" max="6932" width="13.7109375" style="2" customWidth="1"/>
    <col min="6933" max="6933" width="12" style="2" customWidth="1"/>
    <col min="6934" max="6934" width="10.5703125" style="2" customWidth="1"/>
    <col min="6935" max="6935" width="14.28515625" style="2" customWidth="1"/>
    <col min="6936" max="6936" width="13.5703125" style="2" customWidth="1"/>
    <col min="6937" max="6937" width="10.42578125" style="2" customWidth="1"/>
    <col min="6938" max="6938" width="14.5703125" style="2" customWidth="1"/>
    <col min="6939" max="6939" width="14.85546875" style="2" customWidth="1"/>
    <col min="6940" max="6940" width="10.28515625" style="2" customWidth="1"/>
    <col min="6941" max="6941" width="14.5703125" style="2" customWidth="1"/>
    <col min="6942" max="6942" width="14" style="2" customWidth="1"/>
    <col min="6943" max="6943" width="10" style="2" customWidth="1"/>
    <col min="6944" max="6944" width="13.42578125" style="2" customWidth="1"/>
    <col min="6945" max="6945" width="12" style="2" customWidth="1"/>
    <col min="6946" max="6946" width="10.5703125" style="2" customWidth="1"/>
    <col min="6947" max="6947" width="14.85546875" style="2" customWidth="1"/>
    <col min="6948" max="6948" width="15.140625" style="2" customWidth="1"/>
    <col min="6949" max="6949" width="9.28515625" style="2" bestFit="1" customWidth="1"/>
    <col min="6950" max="6951" width="9.140625" style="2"/>
    <col min="6952" max="6952" width="10.7109375" style="2" customWidth="1"/>
    <col min="6953" max="6953" width="10.28515625" style="2" customWidth="1"/>
    <col min="6954" max="7168" width="9.140625" style="2"/>
    <col min="7169" max="7169" width="5.5703125" style="2" customWidth="1"/>
    <col min="7170" max="7170" width="44.5703125" style="2" customWidth="1"/>
    <col min="7171" max="7171" width="15.5703125" style="2" customWidth="1"/>
    <col min="7172" max="7172" width="9.42578125" style="2" customWidth="1"/>
    <col min="7173" max="7173" width="14" style="2" customWidth="1"/>
    <col min="7174" max="7174" width="12.140625" style="2" customWidth="1"/>
    <col min="7175" max="7175" width="10.42578125" style="2" customWidth="1"/>
    <col min="7176" max="7176" width="12.85546875" style="2" customWidth="1"/>
    <col min="7177" max="7177" width="14" style="2" customWidth="1"/>
    <col min="7178" max="7178" width="9.85546875" style="2" customWidth="1"/>
    <col min="7179" max="7179" width="13" style="2" customWidth="1"/>
    <col min="7180" max="7180" width="14.140625" style="2" customWidth="1"/>
    <col min="7181" max="7181" width="9.5703125" style="2" customWidth="1"/>
    <col min="7182" max="7182" width="13" style="2" customWidth="1"/>
    <col min="7183" max="7183" width="13.140625" style="2" customWidth="1"/>
    <col min="7184" max="7184" width="11" style="2" customWidth="1"/>
    <col min="7185" max="7186" width="13.7109375" style="2" customWidth="1"/>
    <col min="7187" max="7187" width="10.5703125" style="2" customWidth="1"/>
    <col min="7188" max="7188" width="13.7109375" style="2" customWidth="1"/>
    <col min="7189" max="7189" width="12" style="2" customWidth="1"/>
    <col min="7190" max="7190" width="10.5703125" style="2" customWidth="1"/>
    <col min="7191" max="7191" width="14.28515625" style="2" customWidth="1"/>
    <col min="7192" max="7192" width="13.5703125" style="2" customWidth="1"/>
    <col min="7193" max="7193" width="10.42578125" style="2" customWidth="1"/>
    <col min="7194" max="7194" width="14.5703125" style="2" customWidth="1"/>
    <col min="7195" max="7195" width="14.85546875" style="2" customWidth="1"/>
    <col min="7196" max="7196" width="10.28515625" style="2" customWidth="1"/>
    <col min="7197" max="7197" width="14.5703125" style="2" customWidth="1"/>
    <col min="7198" max="7198" width="14" style="2" customWidth="1"/>
    <col min="7199" max="7199" width="10" style="2" customWidth="1"/>
    <col min="7200" max="7200" width="13.42578125" style="2" customWidth="1"/>
    <col min="7201" max="7201" width="12" style="2" customWidth="1"/>
    <col min="7202" max="7202" width="10.5703125" style="2" customWidth="1"/>
    <col min="7203" max="7203" width="14.85546875" style="2" customWidth="1"/>
    <col min="7204" max="7204" width="15.140625" style="2" customWidth="1"/>
    <col min="7205" max="7205" width="9.28515625" style="2" bestFit="1" customWidth="1"/>
    <col min="7206" max="7207" width="9.140625" style="2"/>
    <col min="7208" max="7208" width="10.7109375" style="2" customWidth="1"/>
    <col min="7209" max="7209" width="10.28515625" style="2" customWidth="1"/>
    <col min="7210" max="7424" width="9.140625" style="2"/>
    <col min="7425" max="7425" width="5.5703125" style="2" customWidth="1"/>
    <col min="7426" max="7426" width="44.5703125" style="2" customWidth="1"/>
    <col min="7427" max="7427" width="15.5703125" style="2" customWidth="1"/>
    <col min="7428" max="7428" width="9.42578125" style="2" customWidth="1"/>
    <col min="7429" max="7429" width="14" style="2" customWidth="1"/>
    <col min="7430" max="7430" width="12.140625" style="2" customWidth="1"/>
    <col min="7431" max="7431" width="10.42578125" style="2" customWidth="1"/>
    <col min="7432" max="7432" width="12.85546875" style="2" customWidth="1"/>
    <col min="7433" max="7433" width="14" style="2" customWidth="1"/>
    <col min="7434" max="7434" width="9.85546875" style="2" customWidth="1"/>
    <col min="7435" max="7435" width="13" style="2" customWidth="1"/>
    <col min="7436" max="7436" width="14.140625" style="2" customWidth="1"/>
    <col min="7437" max="7437" width="9.5703125" style="2" customWidth="1"/>
    <col min="7438" max="7438" width="13" style="2" customWidth="1"/>
    <col min="7439" max="7439" width="13.140625" style="2" customWidth="1"/>
    <col min="7440" max="7440" width="11" style="2" customWidth="1"/>
    <col min="7441" max="7442" width="13.7109375" style="2" customWidth="1"/>
    <col min="7443" max="7443" width="10.5703125" style="2" customWidth="1"/>
    <col min="7444" max="7444" width="13.7109375" style="2" customWidth="1"/>
    <col min="7445" max="7445" width="12" style="2" customWidth="1"/>
    <col min="7446" max="7446" width="10.5703125" style="2" customWidth="1"/>
    <col min="7447" max="7447" width="14.28515625" style="2" customWidth="1"/>
    <col min="7448" max="7448" width="13.5703125" style="2" customWidth="1"/>
    <col min="7449" max="7449" width="10.42578125" style="2" customWidth="1"/>
    <col min="7450" max="7450" width="14.5703125" style="2" customWidth="1"/>
    <col min="7451" max="7451" width="14.85546875" style="2" customWidth="1"/>
    <col min="7452" max="7452" width="10.28515625" style="2" customWidth="1"/>
    <col min="7453" max="7453" width="14.5703125" style="2" customWidth="1"/>
    <col min="7454" max="7454" width="14" style="2" customWidth="1"/>
    <col min="7455" max="7455" width="10" style="2" customWidth="1"/>
    <col min="7456" max="7456" width="13.42578125" style="2" customWidth="1"/>
    <col min="7457" max="7457" width="12" style="2" customWidth="1"/>
    <col min="7458" max="7458" width="10.5703125" style="2" customWidth="1"/>
    <col min="7459" max="7459" width="14.85546875" style="2" customWidth="1"/>
    <col min="7460" max="7460" width="15.140625" style="2" customWidth="1"/>
    <col min="7461" max="7461" width="9.28515625" style="2" bestFit="1" customWidth="1"/>
    <col min="7462" max="7463" width="9.140625" style="2"/>
    <col min="7464" max="7464" width="10.7109375" style="2" customWidth="1"/>
    <col min="7465" max="7465" width="10.28515625" style="2" customWidth="1"/>
    <col min="7466" max="7680" width="9.140625" style="2"/>
    <col min="7681" max="7681" width="5.5703125" style="2" customWidth="1"/>
    <col min="7682" max="7682" width="44.5703125" style="2" customWidth="1"/>
    <col min="7683" max="7683" width="15.5703125" style="2" customWidth="1"/>
    <col min="7684" max="7684" width="9.42578125" style="2" customWidth="1"/>
    <col min="7685" max="7685" width="14" style="2" customWidth="1"/>
    <col min="7686" max="7686" width="12.140625" style="2" customWidth="1"/>
    <col min="7687" max="7687" width="10.42578125" style="2" customWidth="1"/>
    <col min="7688" max="7688" width="12.85546875" style="2" customWidth="1"/>
    <col min="7689" max="7689" width="14" style="2" customWidth="1"/>
    <col min="7690" max="7690" width="9.85546875" style="2" customWidth="1"/>
    <col min="7691" max="7691" width="13" style="2" customWidth="1"/>
    <col min="7692" max="7692" width="14.140625" style="2" customWidth="1"/>
    <col min="7693" max="7693" width="9.5703125" style="2" customWidth="1"/>
    <col min="7694" max="7694" width="13" style="2" customWidth="1"/>
    <col min="7695" max="7695" width="13.140625" style="2" customWidth="1"/>
    <col min="7696" max="7696" width="11" style="2" customWidth="1"/>
    <col min="7697" max="7698" width="13.7109375" style="2" customWidth="1"/>
    <col min="7699" max="7699" width="10.5703125" style="2" customWidth="1"/>
    <col min="7700" max="7700" width="13.7109375" style="2" customWidth="1"/>
    <col min="7701" max="7701" width="12" style="2" customWidth="1"/>
    <col min="7702" max="7702" width="10.5703125" style="2" customWidth="1"/>
    <col min="7703" max="7703" width="14.28515625" style="2" customWidth="1"/>
    <col min="7704" max="7704" width="13.5703125" style="2" customWidth="1"/>
    <col min="7705" max="7705" width="10.42578125" style="2" customWidth="1"/>
    <col min="7706" max="7706" width="14.5703125" style="2" customWidth="1"/>
    <col min="7707" max="7707" width="14.85546875" style="2" customWidth="1"/>
    <col min="7708" max="7708" width="10.28515625" style="2" customWidth="1"/>
    <col min="7709" max="7709" width="14.5703125" style="2" customWidth="1"/>
    <col min="7710" max="7710" width="14" style="2" customWidth="1"/>
    <col min="7711" max="7711" width="10" style="2" customWidth="1"/>
    <col min="7712" max="7712" width="13.42578125" style="2" customWidth="1"/>
    <col min="7713" max="7713" width="12" style="2" customWidth="1"/>
    <col min="7714" max="7714" width="10.5703125" style="2" customWidth="1"/>
    <col min="7715" max="7715" width="14.85546875" style="2" customWidth="1"/>
    <col min="7716" max="7716" width="15.140625" style="2" customWidth="1"/>
    <col min="7717" max="7717" width="9.28515625" style="2" bestFit="1" customWidth="1"/>
    <col min="7718" max="7719" width="9.140625" style="2"/>
    <col min="7720" max="7720" width="10.7109375" style="2" customWidth="1"/>
    <col min="7721" max="7721" width="10.28515625" style="2" customWidth="1"/>
    <col min="7722" max="7936" width="9.140625" style="2"/>
    <col min="7937" max="7937" width="5.5703125" style="2" customWidth="1"/>
    <col min="7938" max="7938" width="44.5703125" style="2" customWidth="1"/>
    <col min="7939" max="7939" width="15.5703125" style="2" customWidth="1"/>
    <col min="7940" max="7940" width="9.42578125" style="2" customWidth="1"/>
    <col min="7941" max="7941" width="14" style="2" customWidth="1"/>
    <col min="7942" max="7942" width="12.140625" style="2" customWidth="1"/>
    <col min="7943" max="7943" width="10.42578125" style="2" customWidth="1"/>
    <col min="7944" max="7944" width="12.85546875" style="2" customWidth="1"/>
    <col min="7945" max="7945" width="14" style="2" customWidth="1"/>
    <col min="7946" max="7946" width="9.85546875" style="2" customWidth="1"/>
    <col min="7947" max="7947" width="13" style="2" customWidth="1"/>
    <col min="7948" max="7948" width="14.140625" style="2" customWidth="1"/>
    <col min="7949" max="7949" width="9.5703125" style="2" customWidth="1"/>
    <col min="7950" max="7950" width="13" style="2" customWidth="1"/>
    <col min="7951" max="7951" width="13.140625" style="2" customWidth="1"/>
    <col min="7952" max="7952" width="11" style="2" customWidth="1"/>
    <col min="7953" max="7954" width="13.7109375" style="2" customWidth="1"/>
    <col min="7955" max="7955" width="10.5703125" style="2" customWidth="1"/>
    <col min="7956" max="7956" width="13.7109375" style="2" customWidth="1"/>
    <col min="7957" max="7957" width="12" style="2" customWidth="1"/>
    <col min="7958" max="7958" width="10.5703125" style="2" customWidth="1"/>
    <col min="7959" max="7959" width="14.28515625" style="2" customWidth="1"/>
    <col min="7960" max="7960" width="13.5703125" style="2" customWidth="1"/>
    <col min="7961" max="7961" width="10.42578125" style="2" customWidth="1"/>
    <col min="7962" max="7962" width="14.5703125" style="2" customWidth="1"/>
    <col min="7963" max="7963" width="14.85546875" style="2" customWidth="1"/>
    <col min="7964" max="7964" width="10.28515625" style="2" customWidth="1"/>
    <col min="7965" max="7965" width="14.5703125" style="2" customWidth="1"/>
    <col min="7966" max="7966" width="14" style="2" customWidth="1"/>
    <col min="7967" max="7967" width="10" style="2" customWidth="1"/>
    <col min="7968" max="7968" width="13.42578125" style="2" customWidth="1"/>
    <col min="7969" max="7969" width="12" style="2" customWidth="1"/>
    <col min="7970" max="7970" width="10.5703125" style="2" customWidth="1"/>
    <col min="7971" max="7971" width="14.85546875" style="2" customWidth="1"/>
    <col min="7972" max="7972" width="15.140625" style="2" customWidth="1"/>
    <col min="7973" max="7973" width="9.28515625" style="2" bestFit="1" customWidth="1"/>
    <col min="7974" max="7975" width="9.140625" style="2"/>
    <col min="7976" max="7976" width="10.7109375" style="2" customWidth="1"/>
    <col min="7977" max="7977" width="10.28515625" style="2" customWidth="1"/>
    <col min="7978" max="8192" width="9.140625" style="2"/>
    <col min="8193" max="8193" width="5.5703125" style="2" customWidth="1"/>
    <col min="8194" max="8194" width="44.5703125" style="2" customWidth="1"/>
    <col min="8195" max="8195" width="15.5703125" style="2" customWidth="1"/>
    <col min="8196" max="8196" width="9.42578125" style="2" customWidth="1"/>
    <col min="8197" max="8197" width="14" style="2" customWidth="1"/>
    <col min="8198" max="8198" width="12.140625" style="2" customWidth="1"/>
    <col min="8199" max="8199" width="10.42578125" style="2" customWidth="1"/>
    <col min="8200" max="8200" width="12.85546875" style="2" customWidth="1"/>
    <col min="8201" max="8201" width="14" style="2" customWidth="1"/>
    <col min="8202" max="8202" width="9.85546875" style="2" customWidth="1"/>
    <col min="8203" max="8203" width="13" style="2" customWidth="1"/>
    <col min="8204" max="8204" width="14.140625" style="2" customWidth="1"/>
    <col min="8205" max="8205" width="9.5703125" style="2" customWidth="1"/>
    <col min="8206" max="8206" width="13" style="2" customWidth="1"/>
    <col min="8207" max="8207" width="13.140625" style="2" customWidth="1"/>
    <col min="8208" max="8208" width="11" style="2" customWidth="1"/>
    <col min="8209" max="8210" width="13.7109375" style="2" customWidth="1"/>
    <col min="8211" max="8211" width="10.5703125" style="2" customWidth="1"/>
    <col min="8212" max="8212" width="13.7109375" style="2" customWidth="1"/>
    <col min="8213" max="8213" width="12" style="2" customWidth="1"/>
    <col min="8214" max="8214" width="10.5703125" style="2" customWidth="1"/>
    <col min="8215" max="8215" width="14.28515625" style="2" customWidth="1"/>
    <col min="8216" max="8216" width="13.5703125" style="2" customWidth="1"/>
    <col min="8217" max="8217" width="10.42578125" style="2" customWidth="1"/>
    <col min="8218" max="8218" width="14.5703125" style="2" customWidth="1"/>
    <col min="8219" max="8219" width="14.85546875" style="2" customWidth="1"/>
    <col min="8220" max="8220" width="10.28515625" style="2" customWidth="1"/>
    <col min="8221" max="8221" width="14.5703125" style="2" customWidth="1"/>
    <col min="8222" max="8222" width="14" style="2" customWidth="1"/>
    <col min="8223" max="8223" width="10" style="2" customWidth="1"/>
    <col min="8224" max="8224" width="13.42578125" style="2" customWidth="1"/>
    <col min="8225" max="8225" width="12" style="2" customWidth="1"/>
    <col min="8226" max="8226" width="10.5703125" style="2" customWidth="1"/>
    <col min="8227" max="8227" width="14.85546875" style="2" customWidth="1"/>
    <col min="8228" max="8228" width="15.140625" style="2" customWidth="1"/>
    <col min="8229" max="8229" width="9.28515625" style="2" bestFit="1" customWidth="1"/>
    <col min="8230" max="8231" width="9.140625" style="2"/>
    <col min="8232" max="8232" width="10.7109375" style="2" customWidth="1"/>
    <col min="8233" max="8233" width="10.28515625" style="2" customWidth="1"/>
    <col min="8234" max="8448" width="9.140625" style="2"/>
    <col min="8449" max="8449" width="5.5703125" style="2" customWidth="1"/>
    <col min="8450" max="8450" width="44.5703125" style="2" customWidth="1"/>
    <col min="8451" max="8451" width="15.5703125" style="2" customWidth="1"/>
    <col min="8452" max="8452" width="9.42578125" style="2" customWidth="1"/>
    <col min="8453" max="8453" width="14" style="2" customWidth="1"/>
    <col min="8454" max="8454" width="12.140625" style="2" customWidth="1"/>
    <col min="8455" max="8455" width="10.42578125" style="2" customWidth="1"/>
    <col min="8456" max="8456" width="12.85546875" style="2" customWidth="1"/>
    <col min="8457" max="8457" width="14" style="2" customWidth="1"/>
    <col min="8458" max="8458" width="9.85546875" style="2" customWidth="1"/>
    <col min="8459" max="8459" width="13" style="2" customWidth="1"/>
    <col min="8460" max="8460" width="14.140625" style="2" customWidth="1"/>
    <col min="8461" max="8461" width="9.5703125" style="2" customWidth="1"/>
    <col min="8462" max="8462" width="13" style="2" customWidth="1"/>
    <col min="8463" max="8463" width="13.140625" style="2" customWidth="1"/>
    <col min="8464" max="8464" width="11" style="2" customWidth="1"/>
    <col min="8465" max="8466" width="13.7109375" style="2" customWidth="1"/>
    <col min="8467" max="8467" width="10.5703125" style="2" customWidth="1"/>
    <col min="8468" max="8468" width="13.7109375" style="2" customWidth="1"/>
    <col min="8469" max="8469" width="12" style="2" customWidth="1"/>
    <col min="8470" max="8470" width="10.5703125" style="2" customWidth="1"/>
    <col min="8471" max="8471" width="14.28515625" style="2" customWidth="1"/>
    <col min="8472" max="8472" width="13.5703125" style="2" customWidth="1"/>
    <col min="8473" max="8473" width="10.42578125" style="2" customWidth="1"/>
    <col min="8474" max="8474" width="14.5703125" style="2" customWidth="1"/>
    <col min="8475" max="8475" width="14.85546875" style="2" customWidth="1"/>
    <col min="8476" max="8476" width="10.28515625" style="2" customWidth="1"/>
    <col min="8477" max="8477" width="14.5703125" style="2" customWidth="1"/>
    <col min="8478" max="8478" width="14" style="2" customWidth="1"/>
    <col min="8479" max="8479" width="10" style="2" customWidth="1"/>
    <col min="8480" max="8480" width="13.42578125" style="2" customWidth="1"/>
    <col min="8481" max="8481" width="12" style="2" customWidth="1"/>
    <col min="8482" max="8482" width="10.5703125" style="2" customWidth="1"/>
    <col min="8483" max="8483" width="14.85546875" style="2" customWidth="1"/>
    <col min="8484" max="8484" width="15.140625" style="2" customWidth="1"/>
    <col min="8485" max="8485" width="9.28515625" style="2" bestFit="1" customWidth="1"/>
    <col min="8486" max="8487" width="9.140625" style="2"/>
    <col min="8488" max="8488" width="10.7109375" style="2" customWidth="1"/>
    <col min="8489" max="8489" width="10.28515625" style="2" customWidth="1"/>
    <col min="8490" max="8704" width="9.140625" style="2"/>
    <col min="8705" max="8705" width="5.5703125" style="2" customWidth="1"/>
    <col min="8706" max="8706" width="44.5703125" style="2" customWidth="1"/>
    <col min="8707" max="8707" width="15.5703125" style="2" customWidth="1"/>
    <col min="8708" max="8708" width="9.42578125" style="2" customWidth="1"/>
    <col min="8709" max="8709" width="14" style="2" customWidth="1"/>
    <col min="8710" max="8710" width="12.140625" style="2" customWidth="1"/>
    <col min="8711" max="8711" width="10.42578125" style="2" customWidth="1"/>
    <col min="8712" max="8712" width="12.85546875" style="2" customWidth="1"/>
    <col min="8713" max="8713" width="14" style="2" customWidth="1"/>
    <col min="8714" max="8714" width="9.85546875" style="2" customWidth="1"/>
    <col min="8715" max="8715" width="13" style="2" customWidth="1"/>
    <col min="8716" max="8716" width="14.140625" style="2" customWidth="1"/>
    <col min="8717" max="8717" width="9.5703125" style="2" customWidth="1"/>
    <col min="8718" max="8718" width="13" style="2" customWidth="1"/>
    <col min="8719" max="8719" width="13.140625" style="2" customWidth="1"/>
    <col min="8720" max="8720" width="11" style="2" customWidth="1"/>
    <col min="8721" max="8722" width="13.7109375" style="2" customWidth="1"/>
    <col min="8723" max="8723" width="10.5703125" style="2" customWidth="1"/>
    <col min="8724" max="8724" width="13.7109375" style="2" customWidth="1"/>
    <col min="8725" max="8725" width="12" style="2" customWidth="1"/>
    <col min="8726" max="8726" width="10.5703125" style="2" customWidth="1"/>
    <col min="8727" max="8727" width="14.28515625" style="2" customWidth="1"/>
    <col min="8728" max="8728" width="13.5703125" style="2" customWidth="1"/>
    <col min="8729" max="8729" width="10.42578125" style="2" customWidth="1"/>
    <col min="8730" max="8730" width="14.5703125" style="2" customWidth="1"/>
    <col min="8731" max="8731" width="14.85546875" style="2" customWidth="1"/>
    <col min="8732" max="8732" width="10.28515625" style="2" customWidth="1"/>
    <col min="8733" max="8733" width="14.5703125" style="2" customWidth="1"/>
    <col min="8734" max="8734" width="14" style="2" customWidth="1"/>
    <col min="8735" max="8735" width="10" style="2" customWidth="1"/>
    <col min="8736" max="8736" width="13.42578125" style="2" customWidth="1"/>
    <col min="8737" max="8737" width="12" style="2" customWidth="1"/>
    <col min="8738" max="8738" width="10.5703125" style="2" customWidth="1"/>
    <col min="8739" max="8739" width="14.85546875" style="2" customWidth="1"/>
    <col min="8740" max="8740" width="15.140625" style="2" customWidth="1"/>
    <col min="8741" max="8741" width="9.28515625" style="2" bestFit="1" customWidth="1"/>
    <col min="8742" max="8743" width="9.140625" style="2"/>
    <col min="8744" max="8744" width="10.7109375" style="2" customWidth="1"/>
    <col min="8745" max="8745" width="10.28515625" style="2" customWidth="1"/>
    <col min="8746" max="8960" width="9.140625" style="2"/>
    <col min="8961" max="8961" width="5.5703125" style="2" customWidth="1"/>
    <col min="8962" max="8962" width="44.5703125" style="2" customWidth="1"/>
    <col min="8963" max="8963" width="15.5703125" style="2" customWidth="1"/>
    <col min="8964" max="8964" width="9.42578125" style="2" customWidth="1"/>
    <col min="8965" max="8965" width="14" style="2" customWidth="1"/>
    <col min="8966" max="8966" width="12.140625" style="2" customWidth="1"/>
    <col min="8967" max="8967" width="10.42578125" style="2" customWidth="1"/>
    <col min="8968" max="8968" width="12.85546875" style="2" customWidth="1"/>
    <col min="8969" max="8969" width="14" style="2" customWidth="1"/>
    <col min="8970" max="8970" width="9.85546875" style="2" customWidth="1"/>
    <col min="8971" max="8971" width="13" style="2" customWidth="1"/>
    <col min="8972" max="8972" width="14.140625" style="2" customWidth="1"/>
    <col min="8973" max="8973" width="9.5703125" style="2" customWidth="1"/>
    <col min="8974" max="8974" width="13" style="2" customWidth="1"/>
    <col min="8975" max="8975" width="13.140625" style="2" customWidth="1"/>
    <col min="8976" max="8976" width="11" style="2" customWidth="1"/>
    <col min="8977" max="8978" width="13.7109375" style="2" customWidth="1"/>
    <col min="8979" max="8979" width="10.5703125" style="2" customWidth="1"/>
    <col min="8980" max="8980" width="13.7109375" style="2" customWidth="1"/>
    <col min="8981" max="8981" width="12" style="2" customWidth="1"/>
    <col min="8982" max="8982" width="10.5703125" style="2" customWidth="1"/>
    <col min="8983" max="8983" width="14.28515625" style="2" customWidth="1"/>
    <col min="8984" max="8984" width="13.5703125" style="2" customWidth="1"/>
    <col min="8985" max="8985" width="10.42578125" style="2" customWidth="1"/>
    <col min="8986" max="8986" width="14.5703125" style="2" customWidth="1"/>
    <col min="8987" max="8987" width="14.85546875" style="2" customWidth="1"/>
    <col min="8988" max="8988" width="10.28515625" style="2" customWidth="1"/>
    <col min="8989" max="8989" width="14.5703125" style="2" customWidth="1"/>
    <col min="8990" max="8990" width="14" style="2" customWidth="1"/>
    <col min="8991" max="8991" width="10" style="2" customWidth="1"/>
    <col min="8992" max="8992" width="13.42578125" style="2" customWidth="1"/>
    <col min="8993" max="8993" width="12" style="2" customWidth="1"/>
    <col min="8994" max="8994" width="10.5703125" style="2" customWidth="1"/>
    <col min="8995" max="8995" width="14.85546875" style="2" customWidth="1"/>
    <col min="8996" max="8996" width="15.140625" style="2" customWidth="1"/>
    <col min="8997" max="8997" width="9.28515625" style="2" bestFit="1" customWidth="1"/>
    <col min="8998" max="8999" width="9.140625" style="2"/>
    <col min="9000" max="9000" width="10.7109375" style="2" customWidth="1"/>
    <col min="9001" max="9001" width="10.28515625" style="2" customWidth="1"/>
    <col min="9002" max="9216" width="9.140625" style="2"/>
    <col min="9217" max="9217" width="5.5703125" style="2" customWidth="1"/>
    <col min="9218" max="9218" width="44.5703125" style="2" customWidth="1"/>
    <col min="9219" max="9219" width="15.5703125" style="2" customWidth="1"/>
    <col min="9220" max="9220" width="9.42578125" style="2" customWidth="1"/>
    <col min="9221" max="9221" width="14" style="2" customWidth="1"/>
    <col min="9222" max="9222" width="12.140625" style="2" customWidth="1"/>
    <col min="9223" max="9223" width="10.42578125" style="2" customWidth="1"/>
    <col min="9224" max="9224" width="12.85546875" style="2" customWidth="1"/>
    <col min="9225" max="9225" width="14" style="2" customWidth="1"/>
    <col min="9226" max="9226" width="9.85546875" style="2" customWidth="1"/>
    <col min="9227" max="9227" width="13" style="2" customWidth="1"/>
    <col min="9228" max="9228" width="14.140625" style="2" customWidth="1"/>
    <col min="9229" max="9229" width="9.5703125" style="2" customWidth="1"/>
    <col min="9230" max="9230" width="13" style="2" customWidth="1"/>
    <col min="9231" max="9231" width="13.140625" style="2" customWidth="1"/>
    <col min="9232" max="9232" width="11" style="2" customWidth="1"/>
    <col min="9233" max="9234" width="13.7109375" style="2" customWidth="1"/>
    <col min="9235" max="9235" width="10.5703125" style="2" customWidth="1"/>
    <col min="9236" max="9236" width="13.7109375" style="2" customWidth="1"/>
    <col min="9237" max="9237" width="12" style="2" customWidth="1"/>
    <col min="9238" max="9238" width="10.5703125" style="2" customWidth="1"/>
    <col min="9239" max="9239" width="14.28515625" style="2" customWidth="1"/>
    <col min="9240" max="9240" width="13.5703125" style="2" customWidth="1"/>
    <col min="9241" max="9241" width="10.42578125" style="2" customWidth="1"/>
    <col min="9242" max="9242" width="14.5703125" style="2" customWidth="1"/>
    <col min="9243" max="9243" width="14.85546875" style="2" customWidth="1"/>
    <col min="9244" max="9244" width="10.28515625" style="2" customWidth="1"/>
    <col min="9245" max="9245" width="14.5703125" style="2" customWidth="1"/>
    <col min="9246" max="9246" width="14" style="2" customWidth="1"/>
    <col min="9247" max="9247" width="10" style="2" customWidth="1"/>
    <col min="9248" max="9248" width="13.42578125" style="2" customWidth="1"/>
    <col min="9249" max="9249" width="12" style="2" customWidth="1"/>
    <col min="9250" max="9250" width="10.5703125" style="2" customWidth="1"/>
    <col min="9251" max="9251" width="14.85546875" style="2" customWidth="1"/>
    <col min="9252" max="9252" width="15.140625" style="2" customWidth="1"/>
    <col min="9253" max="9253" width="9.28515625" style="2" bestFit="1" customWidth="1"/>
    <col min="9254" max="9255" width="9.140625" style="2"/>
    <col min="9256" max="9256" width="10.7109375" style="2" customWidth="1"/>
    <col min="9257" max="9257" width="10.28515625" style="2" customWidth="1"/>
    <col min="9258" max="9472" width="9.140625" style="2"/>
    <col min="9473" max="9473" width="5.5703125" style="2" customWidth="1"/>
    <col min="9474" max="9474" width="44.5703125" style="2" customWidth="1"/>
    <col min="9475" max="9475" width="15.5703125" style="2" customWidth="1"/>
    <col min="9476" max="9476" width="9.42578125" style="2" customWidth="1"/>
    <col min="9477" max="9477" width="14" style="2" customWidth="1"/>
    <col min="9478" max="9478" width="12.140625" style="2" customWidth="1"/>
    <col min="9479" max="9479" width="10.42578125" style="2" customWidth="1"/>
    <col min="9480" max="9480" width="12.85546875" style="2" customWidth="1"/>
    <col min="9481" max="9481" width="14" style="2" customWidth="1"/>
    <col min="9482" max="9482" width="9.85546875" style="2" customWidth="1"/>
    <col min="9483" max="9483" width="13" style="2" customWidth="1"/>
    <col min="9484" max="9484" width="14.140625" style="2" customWidth="1"/>
    <col min="9485" max="9485" width="9.5703125" style="2" customWidth="1"/>
    <col min="9486" max="9486" width="13" style="2" customWidth="1"/>
    <col min="9487" max="9487" width="13.140625" style="2" customWidth="1"/>
    <col min="9488" max="9488" width="11" style="2" customWidth="1"/>
    <col min="9489" max="9490" width="13.7109375" style="2" customWidth="1"/>
    <col min="9491" max="9491" width="10.5703125" style="2" customWidth="1"/>
    <col min="9492" max="9492" width="13.7109375" style="2" customWidth="1"/>
    <col min="9493" max="9493" width="12" style="2" customWidth="1"/>
    <col min="9494" max="9494" width="10.5703125" style="2" customWidth="1"/>
    <col min="9495" max="9495" width="14.28515625" style="2" customWidth="1"/>
    <col min="9496" max="9496" width="13.5703125" style="2" customWidth="1"/>
    <col min="9497" max="9497" width="10.42578125" style="2" customWidth="1"/>
    <col min="9498" max="9498" width="14.5703125" style="2" customWidth="1"/>
    <col min="9499" max="9499" width="14.85546875" style="2" customWidth="1"/>
    <col min="9500" max="9500" width="10.28515625" style="2" customWidth="1"/>
    <col min="9501" max="9501" width="14.5703125" style="2" customWidth="1"/>
    <col min="9502" max="9502" width="14" style="2" customWidth="1"/>
    <col min="9503" max="9503" width="10" style="2" customWidth="1"/>
    <col min="9504" max="9504" width="13.42578125" style="2" customWidth="1"/>
    <col min="9505" max="9505" width="12" style="2" customWidth="1"/>
    <col min="9506" max="9506" width="10.5703125" style="2" customWidth="1"/>
    <col min="9507" max="9507" width="14.85546875" style="2" customWidth="1"/>
    <col min="9508" max="9508" width="15.140625" style="2" customWidth="1"/>
    <col min="9509" max="9509" width="9.28515625" style="2" bestFit="1" customWidth="1"/>
    <col min="9510" max="9511" width="9.140625" style="2"/>
    <col min="9512" max="9512" width="10.7109375" style="2" customWidth="1"/>
    <col min="9513" max="9513" width="10.28515625" style="2" customWidth="1"/>
    <col min="9514" max="9728" width="9.140625" style="2"/>
    <col min="9729" max="9729" width="5.5703125" style="2" customWidth="1"/>
    <col min="9730" max="9730" width="44.5703125" style="2" customWidth="1"/>
    <col min="9731" max="9731" width="15.5703125" style="2" customWidth="1"/>
    <col min="9732" max="9732" width="9.42578125" style="2" customWidth="1"/>
    <col min="9733" max="9733" width="14" style="2" customWidth="1"/>
    <col min="9734" max="9734" width="12.140625" style="2" customWidth="1"/>
    <col min="9735" max="9735" width="10.42578125" style="2" customWidth="1"/>
    <col min="9736" max="9736" width="12.85546875" style="2" customWidth="1"/>
    <col min="9737" max="9737" width="14" style="2" customWidth="1"/>
    <col min="9738" max="9738" width="9.85546875" style="2" customWidth="1"/>
    <col min="9739" max="9739" width="13" style="2" customWidth="1"/>
    <col min="9740" max="9740" width="14.140625" style="2" customWidth="1"/>
    <col min="9741" max="9741" width="9.5703125" style="2" customWidth="1"/>
    <col min="9742" max="9742" width="13" style="2" customWidth="1"/>
    <col min="9743" max="9743" width="13.140625" style="2" customWidth="1"/>
    <col min="9744" max="9744" width="11" style="2" customWidth="1"/>
    <col min="9745" max="9746" width="13.7109375" style="2" customWidth="1"/>
    <col min="9747" max="9747" width="10.5703125" style="2" customWidth="1"/>
    <col min="9748" max="9748" width="13.7109375" style="2" customWidth="1"/>
    <col min="9749" max="9749" width="12" style="2" customWidth="1"/>
    <col min="9750" max="9750" width="10.5703125" style="2" customWidth="1"/>
    <col min="9751" max="9751" width="14.28515625" style="2" customWidth="1"/>
    <col min="9752" max="9752" width="13.5703125" style="2" customWidth="1"/>
    <col min="9753" max="9753" width="10.42578125" style="2" customWidth="1"/>
    <col min="9754" max="9754" width="14.5703125" style="2" customWidth="1"/>
    <col min="9755" max="9755" width="14.85546875" style="2" customWidth="1"/>
    <col min="9756" max="9756" width="10.28515625" style="2" customWidth="1"/>
    <col min="9757" max="9757" width="14.5703125" style="2" customWidth="1"/>
    <col min="9758" max="9758" width="14" style="2" customWidth="1"/>
    <col min="9759" max="9759" width="10" style="2" customWidth="1"/>
    <col min="9760" max="9760" width="13.42578125" style="2" customWidth="1"/>
    <col min="9761" max="9761" width="12" style="2" customWidth="1"/>
    <col min="9762" max="9762" width="10.5703125" style="2" customWidth="1"/>
    <col min="9763" max="9763" width="14.85546875" style="2" customWidth="1"/>
    <col min="9764" max="9764" width="15.140625" style="2" customWidth="1"/>
    <col min="9765" max="9765" width="9.28515625" style="2" bestFit="1" customWidth="1"/>
    <col min="9766" max="9767" width="9.140625" style="2"/>
    <col min="9768" max="9768" width="10.7109375" style="2" customWidth="1"/>
    <col min="9769" max="9769" width="10.28515625" style="2" customWidth="1"/>
    <col min="9770" max="9984" width="9.140625" style="2"/>
    <col min="9985" max="9985" width="5.5703125" style="2" customWidth="1"/>
    <col min="9986" max="9986" width="44.5703125" style="2" customWidth="1"/>
    <col min="9987" max="9987" width="15.5703125" style="2" customWidth="1"/>
    <col min="9988" max="9988" width="9.42578125" style="2" customWidth="1"/>
    <col min="9989" max="9989" width="14" style="2" customWidth="1"/>
    <col min="9990" max="9990" width="12.140625" style="2" customWidth="1"/>
    <col min="9991" max="9991" width="10.42578125" style="2" customWidth="1"/>
    <col min="9992" max="9992" width="12.85546875" style="2" customWidth="1"/>
    <col min="9993" max="9993" width="14" style="2" customWidth="1"/>
    <col min="9994" max="9994" width="9.85546875" style="2" customWidth="1"/>
    <col min="9995" max="9995" width="13" style="2" customWidth="1"/>
    <col min="9996" max="9996" width="14.140625" style="2" customWidth="1"/>
    <col min="9997" max="9997" width="9.5703125" style="2" customWidth="1"/>
    <col min="9998" max="9998" width="13" style="2" customWidth="1"/>
    <col min="9999" max="9999" width="13.140625" style="2" customWidth="1"/>
    <col min="10000" max="10000" width="11" style="2" customWidth="1"/>
    <col min="10001" max="10002" width="13.7109375" style="2" customWidth="1"/>
    <col min="10003" max="10003" width="10.5703125" style="2" customWidth="1"/>
    <col min="10004" max="10004" width="13.7109375" style="2" customWidth="1"/>
    <col min="10005" max="10005" width="12" style="2" customWidth="1"/>
    <col min="10006" max="10006" width="10.5703125" style="2" customWidth="1"/>
    <col min="10007" max="10007" width="14.28515625" style="2" customWidth="1"/>
    <col min="10008" max="10008" width="13.5703125" style="2" customWidth="1"/>
    <col min="10009" max="10009" width="10.42578125" style="2" customWidth="1"/>
    <col min="10010" max="10010" width="14.5703125" style="2" customWidth="1"/>
    <col min="10011" max="10011" width="14.85546875" style="2" customWidth="1"/>
    <col min="10012" max="10012" width="10.28515625" style="2" customWidth="1"/>
    <col min="10013" max="10013" width="14.5703125" style="2" customWidth="1"/>
    <col min="10014" max="10014" width="14" style="2" customWidth="1"/>
    <col min="10015" max="10015" width="10" style="2" customWidth="1"/>
    <col min="10016" max="10016" width="13.42578125" style="2" customWidth="1"/>
    <col min="10017" max="10017" width="12" style="2" customWidth="1"/>
    <col min="10018" max="10018" width="10.5703125" style="2" customWidth="1"/>
    <col min="10019" max="10019" width="14.85546875" style="2" customWidth="1"/>
    <col min="10020" max="10020" width="15.140625" style="2" customWidth="1"/>
    <col min="10021" max="10021" width="9.28515625" style="2" bestFit="1" customWidth="1"/>
    <col min="10022" max="10023" width="9.140625" style="2"/>
    <col min="10024" max="10024" width="10.7109375" style="2" customWidth="1"/>
    <col min="10025" max="10025" width="10.28515625" style="2" customWidth="1"/>
    <col min="10026" max="10240" width="9.140625" style="2"/>
    <col min="10241" max="10241" width="5.5703125" style="2" customWidth="1"/>
    <col min="10242" max="10242" width="44.5703125" style="2" customWidth="1"/>
    <col min="10243" max="10243" width="15.5703125" style="2" customWidth="1"/>
    <col min="10244" max="10244" width="9.42578125" style="2" customWidth="1"/>
    <col min="10245" max="10245" width="14" style="2" customWidth="1"/>
    <col min="10246" max="10246" width="12.140625" style="2" customWidth="1"/>
    <col min="10247" max="10247" width="10.42578125" style="2" customWidth="1"/>
    <col min="10248" max="10248" width="12.85546875" style="2" customWidth="1"/>
    <col min="10249" max="10249" width="14" style="2" customWidth="1"/>
    <col min="10250" max="10250" width="9.85546875" style="2" customWidth="1"/>
    <col min="10251" max="10251" width="13" style="2" customWidth="1"/>
    <col min="10252" max="10252" width="14.140625" style="2" customWidth="1"/>
    <col min="10253" max="10253" width="9.5703125" style="2" customWidth="1"/>
    <col min="10254" max="10254" width="13" style="2" customWidth="1"/>
    <col min="10255" max="10255" width="13.140625" style="2" customWidth="1"/>
    <col min="10256" max="10256" width="11" style="2" customWidth="1"/>
    <col min="10257" max="10258" width="13.7109375" style="2" customWidth="1"/>
    <col min="10259" max="10259" width="10.5703125" style="2" customWidth="1"/>
    <col min="10260" max="10260" width="13.7109375" style="2" customWidth="1"/>
    <col min="10261" max="10261" width="12" style="2" customWidth="1"/>
    <col min="10262" max="10262" width="10.5703125" style="2" customWidth="1"/>
    <col min="10263" max="10263" width="14.28515625" style="2" customWidth="1"/>
    <col min="10264" max="10264" width="13.5703125" style="2" customWidth="1"/>
    <col min="10265" max="10265" width="10.42578125" style="2" customWidth="1"/>
    <col min="10266" max="10266" width="14.5703125" style="2" customWidth="1"/>
    <col min="10267" max="10267" width="14.85546875" style="2" customWidth="1"/>
    <col min="10268" max="10268" width="10.28515625" style="2" customWidth="1"/>
    <col min="10269" max="10269" width="14.5703125" style="2" customWidth="1"/>
    <col min="10270" max="10270" width="14" style="2" customWidth="1"/>
    <col min="10271" max="10271" width="10" style="2" customWidth="1"/>
    <col min="10272" max="10272" width="13.42578125" style="2" customWidth="1"/>
    <col min="10273" max="10273" width="12" style="2" customWidth="1"/>
    <col min="10274" max="10274" width="10.5703125" style="2" customWidth="1"/>
    <col min="10275" max="10275" width="14.85546875" style="2" customWidth="1"/>
    <col min="10276" max="10276" width="15.140625" style="2" customWidth="1"/>
    <col min="10277" max="10277" width="9.28515625" style="2" bestFit="1" customWidth="1"/>
    <col min="10278" max="10279" width="9.140625" style="2"/>
    <col min="10280" max="10280" width="10.7109375" style="2" customWidth="1"/>
    <col min="10281" max="10281" width="10.28515625" style="2" customWidth="1"/>
    <col min="10282" max="10496" width="9.140625" style="2"/>
    <col min="10497" max="10497" width="5.5703125" style="2" customWidth="1"/>
    <col min="10498" max="10498" width="44.5703125" style="2" customWidth="1"/>
    <col min="10499" max="10499" width="15.5703125" style="2" customWidth="1"/>
    <col min="10500" max="10500" width="9.42578125" style="2" customWidth="1"/>
    <col min="10501" max="10501" width="14" style="2" customWidth="1"/>
    <col min="10502" max="10502" width="12.140625" style="2" customWidth="1"/>
    <col min="10503" max="10503" width="10.42578125" style="2" customWidth="1"/>
    <col min="10504" max="10504" width="12.85546875" style="2" customWidth="1"/>
    <col min="10505" max="10505" width="14" style="2" customWidth="1"/>
    <col min="10506" max="10506" width="9.85546875" style="2" customWidth="1"/>
    <col min="10507" max="10507" width="13" style="2" customWidth="1"/>
    <col min="10508" max="10508" width="14.140625" style="2" customWidth="1"/>
    <col min="10509" max="10509" width="9.5703125" style="2" customWidth="1"/>
    <col min="10510" max="10510" width="13" style="2" customWidth="1"/>
    <col min="10511" max="10511" width="13.140625" style="2" customWidth="1"/>
    <col min="10512" max="10512" width="11" style="2" customWidth="1"/>
    <col min="10513" max="10514" width="13.7109375" style="2" customWidth="1"/>
    <col min="10515" max="10515" width="10.5703125" style="2" customWidth="1"/>
    <col min="10516" max="10516" width="13.7109375" style="2" customWidth="1"/>
    <col min="10517" max="10517" width="12" style="2" customWidth="1"/>
    <col min="10518" max="10518" width="10.5703125" style="2" customWidth="1"/>
    <col min="10519" max="10519" width="14.28515625" style="2" customWidth="1"/>
    <col min="10520" max="10520" width="13.5703125" style="2" customWidth="1"/>
    <col min="10521" max="10521" width="10.42578125" style="2" customWidth="1"/>
    <col min="10522" max="10522" width="14.5703125" style="2" customWidth="1"/>
    <col min="10523" max="10523" width="14.85546875" style="2" customWidth="1"/>
    <col min="10524" max="10524" width="10.28515625" style="2" customWidth="1"/>
    <col min="10525" max="10525" width="14.5703125" style="2" customWidth="1"/>
    <col min="10526" max="10526" width="14" style="2" customWidth="1"/>
    <col min="10527" max="10527" width="10" style="2" customWidth="1"/>
    <col min="10528" max="10528" width="13.42578125" style="2" customWidth="1"/>
    <col min="10529" max="10529" width="12" style="2" customWidth="1"/>
    <col min="10530" max="10530" width="10.5703125" style="2" customWidth="1"/>
    <col min="10531" max="10531" width="14.85546875" style="2" customWidth="1"/>
    <col min="10532" max="10532" width="15.140625" style="2" customWidth="1"/>
    <col min="10533" max="10533" width="9.28515625" style="2" bestFit="1" customWidth="1"/>
    <col min="10534" max="10535" width="9.140625" style="2"/>
    <col min="10536" max="10536" width="10.7109375" style="2" customWidth="1"/>
    <col min="10537" max="10537" width="10.28515625" style="2" customWidth="1"/>
    <col min="10538" max="10752" width="9.140625" style="2"/>
    <col min="10753" max="10753" width="5.5703125" style="2" customWidth="1"/>
    <col min="10754" max="10754" width="44.5703125" style="2" customWidth="1"/>
    <col min="10755" max="10755" width="15.5703125" style="2" customWidth="1"/>
    <col min="10756" max="10756" width="9.42578125" style="2" customWidth="1"/>
    <col min="10757" max="10757" width="14" style="2" customWidth="1"/>
    <col min="10758" max="10758" width="12.140625" style="2" customWidth="1"/>
    <col min="10759" max="10759" width="10.42578125" style="2" customWidth="1"/>
    <col min="10760" max="10760" width="12.85546875" style="2" customWidth="1"/>
    <col min="10761" max="10761" width="14" style="2" customWidth="1"/>
    <col min="10762" max="10762" width="9.85546875" style="2" customWidth="1"/>
    <col min="10763" max="10763" width="13" style="2" customWidth="1"/>
    <col min="10764" max="10764" width="14.140625" style="2" customWidth="1"/>
    <col min="10765" max="10765" width="9.5703125" style="2" customWidth="1"/>
    <col min="10766" max="10766" width="13" style="2" customWidth="1"/>
    <col min="10767" max="10767" width="13.140625" style="2" customWidth="1"/>
    <col min="10768" max="10768" width="11" style="2" customWidth="1"/>
    <col min="10769" max="10770" width="13.7109375" style="2" customWidth="1"/>
    <col min="10771" max="10771" width="10.5703125" style="2" customWidth="1"/>
    <col min="10772" max="10772" width="13.7109375" style="2" customWidth="1"/>
    <col min="10773" max="10773" width="12" style="2" customWidth="1"/>
    <col min="10774" max="10774" width="10.5703125" style="2" customWidth="1"/>
    <col min="10775" max="10775" width="14.28515625" style="2" customWidth="1"/>
    <col min="10776" max="10776" width="13.5703125" style="2" customWidth="1"/>
    <col min="10777" max="10777" width="10.42578125" style="2" customWidth="1"/>
    <col min="10778" max="10778" width="14.5703125" style="2" customWidth="1"/>
    <col min="10779" max="10779" width="14.85546875" style="2" customWidth="1"/>
    <col min="10780" max="10780" width="10.28515625" style="2" customWidth="1"/>
    <col min="10781" max="10781" width="14.5703125" style="2" customWidth="1"/>
    <col min="10782" max="10782" width="14" style="2" customWidth="1"/>
    <col min="10783" max="10783" width="10" style="2" customWidth="1"/>
    <col min="10784" max="10784" width="13.42578125" style="2" customWidth="1"/>
    <col min="10785" max="10785" width="12" style="2" customWidth="1"/>
    <col min="10786" max="10786" width="10.5703125" style="2" customWidth="1"/>
    <col min="10787" max="10787" width="14.85546875" style="2" customWidth="1"/>
    <col min="10788" max="10788" width="15.140625" style="2" customWidth="1"/>
    <col min="10789" max="10789" width="9.28515625" style="2" bestFit="1" customWidth="1"/>
    <col min="10790" max="10791" width="9.140625" style="2"/>
    <col min="10792" max="10792" width="10.7109375" style="2" customWidth="1"/>
    <col min="10793" max="10793" width="10.28515625" style="2" customWidth="1"/>
    <col min="10794" max="11008" width="9.140625" style="2"/>
    <col min="11009" max="11009" width="5.5703125" style="2" customWidth="1"/>
    <col min="11010" max="11010" width="44.5703125" style="2" customWidth="1"/>
    <col min="11011" max="11011" width="15.5703125" style="2" customWidth="1"/>
    <col min="11012" max="11012" width="9.42578125" style="2" customWidth="1"/>
    <col min="11013" max="11013" width="14" style="2" customWidth="1"/>
    <col min="11014" max="11014" width="12.140625" style="2" customWidth="1"/>
    <col min="11015" max="11015" width="10.42578125" style="2" customWidth="1"/>
    <col min="11016" max="11016" width="12.85546875" style="2" customWidth="1"/>
    <col min="11017" max="11017" width="14" style="2" customWidth="1"/>
    <col min="11018" max="11018" width="9.85546875" style="2" customWidth="1"/>
    <col min="11019" max="11019" width="13" style="2" customWidth="1"/>
    <col min="11020" max="11020" width="14.140625" style="2" customWidth="1"/>
    <col min="11021" max="11021" width="9.5703125" style="2" customWidth="1"/>
    <col min="11022" max="11022" width="13" style="2" customWidth="1"/>
    <col min="11023" max="11023" width="13.140625" style="2" customWidth="1"/>
    <col min="11024" max="11024" width="11" style="2" customWidth="1"/>
    <col min="11025" max="11026" width="13.7109375" style="2" customWidth="1"/>
    <col min="11027" max="11027" width="10.5703125" style="2" customWidth="1"/>
    <col min="11028" max="11028" width="13.7109375" style="2" customWidth="1"/>
    <col min="11029" max="11029" width="12" style="2" customWidth="1"/>
    <col min="11030" max="11030" width="10.5703125" style="2" customWidth="1"/>
    <col min="11031" max="11031" width="14.28515625" style="2" customWidth="1"/>
    <col min="11032" max="11032" width="13.5703125" style="2" customWidth="1"/>
    <col min="11033" max="11033" width="10.42578125" style="2" customWidth="1"/>
    <col min="11034" max="11034" width="14.5703125" style="2" customWidth="1"/>
    <col min="11035" max="11035" width="14.85546875" style="2" customWidth="1"/>
    <col min="11036" max="11036" width="10.28515625" style="2" customWidth="1"/>
    <col min="11037" max="11037" width="14.5703125" style="2" customWidth="1"/>
    <col min="11038" max="11038" width="14" style="2" customWidth="1"/>
    <col min="11039" max="11039" width="10" style="2" customWidth="1"/>
    <col min="11040" max="11040" width="13.42578125" style="2" customWidth="1"/>
    <col min="11041" max="11041" width="12" style="2" customWidth="1"/>
    <col min="11042" max="11042" width="10.5703125" style="2" customWidth="1"/>
    <col min="11043" max="11043" width="14.85546875" style="2" customWidth="1"/>
    <col min="11044" max="11044" width="15.140625" style="2" customWidth="1"/>
    <col min="11045" max="11045" width="9.28515625" style="2" bestFit="1" customWidth="1"/>
    <col min="11046" max="11047" width="9.140625" style="2"/>
    <col min="11048" max="11048" width="10.7109375" style="2" customWidth="1"/>
    <col min="11049" max="11049" width="10.28515625" style="2" customWidth="1"/>
    <col min="11050" max="11264" width="9.140625" style="2"/>
    <col min="11265" max="11265" width="5.5703125" style="2" customWidth="1"/>
    <col min="11266" max="11266" width="44.5703125" style="2" customWidth="1"/>
    <col min="11267" max="11267" width="15.5703125" style="2" customWidth="1"/>
    <col min="11268" max="11268" width="9.42578125" style="2" customWidth="1"/>
    <col min="11269" max="11269" width="14" style="2" customWidth="1"/>
    <col min="11270" max="11270" width="12.140625" style="2" customWidth="1"/>
    <col min="11271" max="11271" width="10.42578125" style="2" customWidth="1"/>
    <col min="11272" max="11272" width="12.85546875" style="2" customWidth="1"/>
    <col min="11273" max="11273" width="14" style="2" customWidth="1"/>
    <col min="11274" max="11274" width="9.85546875" style="2" customWidth="1"/>
    <col min="11275" max="11275" width="13" style="2" customWidth="1"/>
    <col min="11276" max="11276" width="14.140625" style="2" customWidth="1"/>
    <col min="11277" max="11277" width="9.5703125" style="2" customWidth="1"/>
    <col min="11278" max="11278" width="13" style="2" customWidth="1"/>
    <col min="11279" max="11279" width="13.140625" style="2" customWidth="1"/>
    <col min="11280" max="11280" width="11" style="2" customWidth="1"/>
    <col min="11281" max="11282" width="13.7109375" style="2" customWidth="1"/>
    <col min="11283" max="11283" width="10.5703125" style="2" customWidth="1"/>
    <col min="11284" max="11284" width="13.7109375" style="2" customWidth="1"/>
    <col min="11285" max="11285" width="12" style="2" customWidth="1"/>
    <col min="11286" max="11286" width="10.5703125" style="2" customWidth="1"/>
    <col min="11287" max="11287" width="14.28515625" style="2" customWidth="1"/>
    <col min="11288" max="11288" width="13.5703125" style="2" customWidth="1"/>
    <col min="11289" max="11289" width="10.42578125" style="2" customWidth="1"/>
    <col min="11290" max="11290" width="14.5703125" style="2" customWidth="1"/>
    <col min="11291" max="11291" width="14.85546875" style="2" customWidth="1"/>
    <col min="11292" max="11292" width="10.28515625" style="2" customWidth="1"/>
    <col min="11293" max="11293" width="14.5703125" style="2" customWidth="1"/>
    <col min="11294" max="11294" width="14" style="2" customWidth="1"/>
    <col min="11295" max="11295" width="10" style="2" customWidth="1"/>
    <col min="11296" max="11296" width="13.42578125" style="2" customWidth="1"/>
    <col min="11297" max="11297" width="12" style="2" customWidth="1"/>
    <col min="11298" max="11298" width="10.5703125" style="2" customWidth="1"/>
    <col min="11299" max="11299" width="14.85546875" style="2" customWidth="1"/>
    <col min="11300" max="11300" width="15.140625" style="2" customWidth="1"/>
    <col min="11301" max="11301" width="9.28515625" style="2" bestFit="1" customWidth="1"/>
    <col min="11302" max="11303" width="9.140625" style="2"/>
    <col min="11304" max="11304" width="10.7109375" style="2" customWidth="1"/>
    <col min="11305" max="11305" width="10.28515625" style="2" customWidth="1"/>
    <col min="11306" max="11520" width="9.140625" style="2"/>
    <col min="11521" max="11521" width="5.5703125" style="2" customWidth="1"/>
    <col min="11522" max="11522" width="44.5703125" style="2" customWidth="1"/>
    <col min="11523" max="11523" width="15.5703125" style="2" customWidth="1"/>
    <col min="11524" max="11524" width="9.42578125" style="2" customWidth="1"/>
    <col min="11525" max="11525" width="14" style="2" customWidth="1"/>
    <col min="11526" max="11526" width="12.140625" style="2" customWidth="1"/>
    <col min="11527" max="11527" width="10.42578125" style="2" customWidth="1"/>
    <col min="11528" max="11528" width="12.85546875" style="2" customWidth="1"/>
    <col min="11529" max="11529" width="14" style="2" customWidth="1"/>
    <col min="11530" max="11530" width="9.85546875" style="2" customWidth="1"/>
    <col min="11531" max="11531" width="13" style="2" customWidth="1"/>
    <col min="11532" max="11532" width="14.140625" style="2" customWidth="1"/>
    <col min="11533" max="11533" width="9.5703125" style="2" customWidth="1"/>
    <col min="11534" max="11534" width="13" style="2" customWidth="1"/>
    <col min="11535" max="11535" width="13.140625" style="2" customWidth="1"/>
    <col min="11536" max="11536" width="11" style="2" customWidth="1"/>
    <col min="11537" max="11538" width="13.7109375" style="2" customWidth="1"/>
    <col min="11539" max="11539" width="10.5703125" style="2" customWidth="1"/>
    <col min="11540" max="11540" width="13.7109375" style="2" customWidth="1"/>
    <col min="11541" max="11541" width="12" style="2" customWidth="1"/>
    <col min="11542" max="11542" width="10.5703125" style="2" customWidth="1"/>
    <col min="11543" max="11543" width="14.28515625" style="2" customWidth="1"/>
    <col min="11544" max="11544" width="13.5703125" style="2" customWidth="1"/>
    <col min="11545" max="11545" width="10.42578125" style="2" customWidth="1"/>
    <col min="11546" max="11546" width="14.5703125" style="2" customWidth="1"/>
    <col min="11547" max="11547" width="14.85546875" style="2" customWidth="1"/>
    <col min="11548" max="11548" width="10.28515625" style="2" customWidth="1"/>
    <col min="11549" max="11549" width="14.5703125" style="2" customWidth="1"/>
    <col min="11550" max="11550" width="14" style="2" customWidth="1"/>
    <col min="11551" max="11551" width="10" style="2" customWidth="1"/>
    <col min="11552" max="11552" width="13.42578125" style="2" customWidth="1"/>
    <col min="11553" max="11553" width="12" style="2" customWidth="1"/>
    <col min="11554" max="11554" width="10.5703125" style="2" customWidth="1"/>
    <col min="11555" max="11555" width="14.85546875" style="2" customWidth="1"/>
    <col min="11556" max="11556" width="15.140625" style="2" customWidth="1"/>
    <col min="11557" max="11557" width="9.28515625" style="2" bestFit="1" customWidth="1"/>
    <col min="11558" max="11559" width="9.140625" style="2"/>
    <col min="11560" max="11560" width="10.7109375" style="2" customWidth="1"/>
    <col min="11561" max="11561" width="10.28515625" style="2" customWidth="1"/>
    <col min="11562" max="11776" width="9.140625" style="2"/>
    <col min="11777" max="11777" width="5.5703125" style="2" customWidth="1"/>
    <col min="11778" max="11778" width="44.5703125" style="2" customWidth="1"/>
    <col min="11779" max="11779" width="15.5703125" style="2" customWidth="1"/>
    <col min="11780" max="11780" width="9.42578125" style="2" customWidth="1"/>
    <col min="11781" max="11781" width="14" style="2" customWidth="1"/>
    <col min="11782" max="11782" width="12.140625" style="2" customWidth="1"/>
    <col min="11783" max="11783" width="10.42578125" style="2" customWidth="1"/>
    <col min="11784" max="11784" width="12.85546875" style="2" customWidth="1"/>
    <col min="11785" max="11785" width="14" style="2" customWidth="1"/>
    <col min="11786" max="11786" width="9.85546875" style="2" customWidth="1"/>
    <col min="11787" max="11787" width="13" style="2" customWidth="1"/>
    <col min="11788" max="11788" width="14.140625" style="2" customWidth="1"/>
    <col min="11789" max="11789" width="9.5703125" style="2" customWidth="1"/>
    <col min="11790" max="11790" width="13" style="2" customWidth="1"/>
    <col min="11791" max="11791" width="13.140625" style="2" customWidth="1"/>
    <col min="11792" max="11792" width="11" style="2" customWidth="1"/>
    <col min="11793" max="11794" width="13.7109375" style="2" customWidth="1"/>
    <col min="11795" max="11795" width="10.5703125" style="2" customWidth="1"/>
    <col min="11796" max="11796" width="13.7109375" style="2" customWidth="1"/>
    <col min="11797" max="11797" width="12" style="2" customWidth="1"/>
    <col min="11798" max="11798" width="10.5703125" style="2" customWidth="1"/>
    <col min="11799" max="11799" width="14.28515625" style="2" customWidth="1"/>
    <col min="11800" max="11800" width="13.5703125" style="2" customWidth="1"/>
    <col min="11801" max="11801" width="10.42578125" style="2" customWidth="1"/>
    <col min="11802" max="11802" width="14.5703125" style="2" customWidth="1"/>
    <col min="11803" max="11803" width="14.85546875" style="2" customWidth="1"/>
    <col min="11804" max="11804" width="10.28515625" style="2" customWidth="1"/>
    <col min="11805" max="11805" width="14.5703125" style="2" customWidth="1"/>
    <col min="11806" max="11806" width="14" style="2" customWidth="1"/>
    <col min="11807" max="11807" width="10" style="2" customWidth="1"/>
    <col min="11808" max="11808" width="13.42578125" style="2" customWidth="1"/>
    <col min="11809" max="11809" width="12" style="2" customWidth="1"/>
    <col min="11810" max="11810" width="10.5703125" style="2" customWidth="1"/>
    <col min="11811" max="11811" width="14.85546875" style="2" customWidth="1"/>
    <col min="11812" max="11812" width="15.140625" style="2" customWidth="1"/>
    <col min="11813" max="11813" width="9.28515625" style="2" bestFit="1" customWidth="1"/>
    <col min="11814" max="11815" width="9.140625" style="2"/>
    <col min="11816" max="11816" width="10.7109375" style="2" customWidth="1"/>
    <col min="11817" max="11817" width="10.28515625" style="2" customWidth="1"/>
    <col min="11818" max="12032" width="9.140625" style="2"/>
    <col min="12033" max="12033" width="5.5703125" style="2" customWidth="1"/>
    <col min="12034" max="12034" width="44.5703125" style="2" customWidth="1"/>
    <col min="12035" max="12035" width="15.5703125" style="2" customWidth="1"/>
    <col min="12036" max="12036" width="9.42578125" style="2" customWidth="1"/>
    <col min="12037" max="12037" width="14" style="2" customWidth="1"/>
    <col min="12038" max="12038" width="12.140625" style="2" customWidth="1"/>
    <col min="12039" max="12039" width="10.42578125" style="2" customWidth="1"/>
    <col min="12040" max="12040" width="12.85546875" style="2" customWidth="1"/>
    <col min="12041" max="12041" width="14" style="2" customWidth="1"/>
    <col min="12042" max="12042" width="9.85546875" style="2" customWidth="1"/>
    <col min="12043" max="12043" width="13" style="2" customWidth="1"/>
    <col min="12044" max="12044" width="14.140625" style="2" customWidth="1"/>
    <col min="12045" max="12045" width="9.5703125" style="2" customWidth="1"/>
    <col min="12046" max="12046" width="13" style="2" customWidth="1"/>
    <col min="12047" max="12047" width="13.140625" style="2" customWidth="1"/>
    <col min="12048" max="12048" width="11" style="2" customWidth="1"/>
    <col min="12049" max="12050" width="13.7109375" style="2" customWidth="1"/>
    <col min="12051" max="12051" width="10.5703125" style="2" customWidth="1"/>
    <col min="12052" max="12052" width="13.7109375" style="2" customWidth="1"/>
    <col min="12053" max="12053" width="12" style="2" customWidth="1"/>
    <col min="12054" max="12054" width="10.5703125" style="2" customWidth="1"/>
    <col min="12055" max="12055" width="14.28515625" style="2" customWidth="1"/>
    <col min="12056" max="12056" width="13.5703125" style="2" customWidth="1"/>
    <col min="12057" max="12057" width="10.42578125" style="2" customWidth="1"/>
    <col min="12058" max="12058" width="14.5703125" style="2" customWidth="1"/>
    <col min="12059" max="12059" width="14.85546875" style="2" customWidth="1"/>
    <col min="12060" max="12060" width="10.28515625" style="2" customWidth="1"/>
    <col min="12061" max="12061" width="14.5703125" style="2" customWidth="1"/>
    <col min="12062" max="12062" width="14" style="2" customWidth="1"/>
    <col min="12063" max="12063" width="10" style="2" customWidth="1"/>
    <col min="12064" max="12064" width="13.42578125" style="2" customWidth="1"/>
    <col min="12065" max="12065" width="12" style="2" customWidth="1"/>
    <col min="12066" max="12066" width="10.5703125" style="2" customWidth="1"/>
    <col min="12067" max="12067" width="14.85546875" style="2" customWidth="1"/>
    <col min="12068" max="12068" width="15.140625" style="2" customWidth="1"/>
    <col min="12069" max="12069" width="9.28515625" style="2" bestFit="1" customWidth="1"/>
    <col min="12070" max="12071" width="9.140625" style="2"/>
    <col min="12072" max="12072" width="10.7109375" style="2" customWidth="1"/>
    <col min="12073" max="12073" width="10.28515625" style="2" customWidth="1"/>
    <col min="12074" max="12288" width="9.140625" style="2"/>
    <col min="12289" max="12289" width="5.5703125" style="2" customWidth="1"/>
    <col min="12290" max="12290" width="44.5703125" style="2" customWidth="1"/>
    <col min="12291" max="12291" width="15.5703125" style="2" customWidth="1"/>
    <col min="12292" max="12292" width="9.42578125" style="2" customWidth="1"/>
    <col min="12293" max="12293" width="14" style="2" customWidth="1"/>
    <col min="12294" max="12294" width="12.140625" style="2" customWidth="1"/>
    <col min="12295" max="12295" width="10.42578125" style="2" customWidth="1"/>
    <col min="12296" max="12296" width="12.85546875" style="2" customWidth="1"/>
    <col min="12297" max="12297" width="14" style="2" customWidth="1"/>
    <col min="12298" max="12298" width="9.85546875" style="2" customWidth="1"/>
    <col min="12299" max="12299" width="13" style="2" customWidth="1"/>
    <col min="12300" max="12300" width="14.140625" style="2" customWidth="1"/>
    <col min="12301" max="12301" width="9.5703125" style="2" customWidth="1"/>
    <col min="12302" max="12302" width="13" style="2" customWidth="1"/>
    <col min="12303" max="12303" width="13.140625" style="2" customWidth="1"/>
    <col min="12304" max="12304" width="11" style="2" customWidth="1"/>
    <col min="12305" max="12306" width="13.7109375" style="2" customWidth="1"/>
    <col min="12307" max="12307" width="10.5703125" style="2" customWidth="1"/>
    <col min="12308" max="12308" width="13.7109375" style="2" customWidth="1"/>
    <col min="12309" max="12309" width="12" style="2" customWidth="1"/>
    <col min="12310" max="12310" width="10.5703125" style="2" customWidth="1"/>
    <col min="12311" max="12311" width="14.28515625" style="2" customWidth="1"/>
    <col min="12312" max="12312" width="13.5703125" style="2" customWidth="1"/>
    <col min="12313" max="12313" width="10.42578125" style="2" customWidth="1"/>
    <col min="12314" max="12314" width="14.5703125" style="2" customWidth="1"/>
    <col min="12315" max="12315" width="14.85546875" style="2" customWidth="1"/>
    <col min="12316" max="12316" width="10.28515625" style="2" customWidth="1"/>
    <col min="12317" max="12317" width="14.5703125" style="2" customWidth="1"/>
    <col min="12318" max="12318" width="14" style="2" customWidth="1"/>
    <col min="12319" max="12319" width="10" style="2" customWidth="1"/>
    <col min="12320" max="12320" width="13.42578125" style="2" customWidth="1"/>
    <col min="12321" max="12321" width="12" style="2" customWidth="1"/>
    <col min="12322" max="12322" width="10.5703125" style="2" customWidth="1"/>
    <col min="12323" max="12323" width="14.85546875" style="2" customWidth="1"/>
    <col min="12324" max="12324" width="15.140625" style="2" customWidth="1"/>
    <col min="12325" max="12325" width="9.28515625" style="2" bestFit="1" customWidth="1"/>
    <col min="12326" max="12327" width="9.140625" style="2"/>
    <col min="12328" max="12328" width="10.7109375" style="2" customWidth="1"/>
    <col min="12329" max="12329" width="10.28515625" style="2" customWidth="1"/>
    <col min="12330" max="12544" width="9.140625" style="2"/>
    <col min="12545" max="12545" width="5.5703125" style="2" customWidth="1"/>
    <col min="12546" max="12546" width="44.5703125" style="2" customWidth="1"/>
    <col min="12547" max="12547" width="15.5703125" style="2" customWidth="1"/>
    <col min="12548" max="12548" width="9.42578125" style="2" customWidth="1"/>
    <col min="12549" max="12549" width="14" style="2" customWidth="1"/>
    <col min="12550" max="12550" width="12.140625" style="2" customWidth="1"/>
    <col min="12551" max="12551" width="10.42578125" style="2" customWidth="1"/>
    <col min="12552" max="12552" width="12.85546875" style="2" customWidth="1"/>
    <col min="12553" max="12553" width="14" style="2" customWidth="1"/>
    <col min="12554" max="12554" width="9.85546875" style="2" customWidth="1"/>
    <col min="12555" max="12555" width="13" style="2" customWidth="1"/>
    <col min="12556" max="12556" width="14.140625" style="2" customWidth="1"/>
    <col min="12557" max="12557" width="9.5703125" style="2" customWidth="1"/>
    <col min="12558" max="12558" width="13" style="2" customWidth="1"/>
    <col min="12559" max="12559" width="13.140625" style="2" customWidth="1"/>
    <col min="12560" max="12560" width="11" style="2" customWidth="1"/>
    <col min="12561" max="12562" width="13.7109375" style="2" customWidth="1"/>
    <col min="12563" max="12563" width="10.5703125" style="2" customWidth="1"/>
    <col min="12564" max="12564" width="13.7109375" style="2" customWidth="1"/>
    <col min="12565" max="12565" width="12" style="2" customWidth="1"/>
    <col min="12566" max="12566" width="10.5703125" style="2" customWidth="1"/>
    <col min="12567" max="12567" width="14.28515625" style="2" customWidth="1"/>
    <col min="12568" max="12568" width="13.5703125" style="2" customWidth="1"/>
    <col min="12569" max="12569" width="10.42578125" style="2" customWidth="1"/>
    <col min="12570" max="12570" width="14.5703125" style="2" customWidth="1"/>
    <col min="12571" max="12571" width="14.85546875" style="2" customWidth="1"/>
    <col min="12572" max="12572" width="10.28515625" style="2" customWidth="1"/>
    <col min="12573" max="12573" width="14.5703125" style="2" customWidth="1"/>
    <col min="12574" max="12574" width="14" style="2" customWidth="1"/>
    <col min="12575" max="12575" width="10" style="2" customWidth="1"/>
    <col min="12576" max="12576" width="13.42578125" style="2" customWidth="1"/>
    <col min="12577" max="12577" width="12" style="2" customWidth="1"/>
    <col min="12578" max="12578" width="10.5703125" style="2" customWidth="1"/>
    <col min="12579" max="12579" width="14.85546875" style="2" customWidth="1"/>
    <col min="12580" max="12580" width="15.140625" style="2" customWidth="1"/>
    <col min="12581" max="12581" width="9.28515625" style="2" bestFit="1" customWidth="1"/>
    <col min="12582" max="12583" width="9.140625" style="2"/>
    <col min="12584" max="12584" width="10.7109375" style="2" customWidth="1"/>
    <col min="12585" max="12585" width="10.28515625" style="2" customWidth="1"/>
    <col min="12586" max="12800" width="9.140625" style="2"/>
    <col min="12801" max="12801" width="5.5703125" style="2" customWidth="1"/>
    <col min="12802" max="12802" width="44.5703125" style="2" customWidth="1"/>
    <col min="12803" max="12803" width="15.5703125" style="2" customWidth="1"/>
    <col min="12804" max="12804" width="9.42578125" style="2" customWidth="1"/>
    <col min="12805" max="12805" width="14" style="2" customWidth="1"/>
    <col min="12806" max="12806" width="12.140625" style="2" customWidth="1"/>
    <col min="12807" max="12807" width="10.42578125" style="2" customWidth="1"/>
    <col min="12808" max="12808" width="12.85546875" style="2" customWidth="1"/>
    <col min="12809" max="12809" width="14" style="2" customWidth="1"/>
    <col min="12810" max="12810" width="9.85546875" style="2" customWidth="1"/>
    <col min="12811" max="12811" width="13" style="2" customWidth="1"/>
    <col min="12812" max="12812" width="14.140625" style="2" customWidth="1"/>
    <col min="12813" max="12813" width="9.5703125" style="2" customWidth="1"/>
    <col min="12814" max="12814" width="13" style="2" customWidth="1"/>
    <col min="12815" max="12815" width="13.140625" style="2" customWidth="1"/>
    <col min="12816" max="12816" width="11" style="2" customWidth="1"/>
    <col min="12817" max="12818" width="13.7109375" style="2" customWidth="1"/>
    <col min="12819" max="12819" width="10.5703125" style="2" customWidth="1"/>
    <col min="12820" max="12820" width="13.7109375" style="2" customWidth="1"/>
    <col min="12821" max="12821" width="12" style="2" customWidth="1"/>
    <col min="12822" max="12822" width="10.5703125" style="2" customWidth="1"/>
    <col min="12823" max="12823" width="14.28515625" style="2" customWidth="1"/>
    <col min="12824" max="12824" width="13.5703125" style="2" customWidth="1"/>
    <col min="12825" max="12825" width="10.42578125" style="2" customWidth="1"/>
    <col min="12826" max="12826" width="14.5703125" style="2" customWidth="1"/>
    <col min="12827" max="12827" width="14.85546875" style="2" customWidth="1"/>
    <col min="12828" max="12828" width="10.28515625" style="2" customWidth="1"/>
    <col min="12829" max="12829" width="14.5703125" style="2" customWidth="1"/>
    <col min="12830" max="12830" width="14" style="2" customWidth="1"/>
    <col min="12831" max="12831" width="10" style="2" customWidth="1"/>
    <col min="12832" max="12832" width="13.42578125" style="2" customWidth="1"/>
    <col min="12833" max="12833" width="12" style="2" customWidth="1"/>
    <col min="12834" max="12834" width="10.5703125" style="2" customWidth="1"/>
    <col min="12835" max="12835" width="14.85546875" style="2" customWidth="1"/>
    <col min="12836" max="12836" width="15.140625" style="2" customWidth="1"/>
    <col min="12837" max="12837" width="9.28515625" style="2" bestFit="1" customWidth="1"/>
    <col min="12838" max="12839" width="9.140625" style="2"/>
    <col min="12840" max="12840" width="10.7109375" style="2" customWidth="1"/>
    <col min="12841" max="12841" width="10.28515625" style="2" customWidth="1"/>
    <col min="12842" max="13056" width="9.140625" style="2"/>
    <col min="13057" max="13057" width="5.5703125" style="2" customWidth="1"/>
    <col min="13058" max="13058" width="44.5703125" style="2" customWidth="1"/>
    <col min="13059" max="13059" width="15.5703125" style="2" customWidth="1"/>
    <col min="13060" max="13060" width="9.42578125" style="2" customWidth="1"/>
    <col min="13061" max="13061" width="14" style="2" customWidth="1"/>
    <col min="13062" max="13062" width="12.140625" style="2" customWidth="1"/>
    <col min="13063" max="13063" width="10.42578125" style="2" customWidth="1"/>
    <col min="13064" max="13064" width="12.85546875" style="2" customWidth="1"/>
    <col min="13065" max="13065" width="14" style="2" customWidth="1"/>
    <col min="13066" max="13066" width="9.85546875" style="2" customWidth="1"/>
    <col min="13067" max="13067" width="13" style="2" customWidth="1"/>
    <col min="13068" max="13068" width="14.140625" style="2" customWidth="1"/>
    <col min="13069" max="13069" width="9.5703125" style="2" customWidth="1"/>
    <col min="13070" max="13070" width="13" style="2" customWidth="1"/>
    <col min="13071" max="13071" width="13.140625" style="2" customWidth="1"/>
    <col min="13072" max="13072" width="11" style="2" customWidth="1"/>
    <col min="13073" max="13074" width="13.7109375" style="2" customWidth="1"/>
    <col min="13075" max="13075" width="10.5703125" style="2" customWidth="1"/>
    <col min="13076" max="13076" width="13.7109375" style="2" customWidth="1"/>
    <col min="13077" max="13077" width="12" style="2" customWidth="1"/>
    <col min="13078" max="13078" width="10.5703125" style="2" customWidth="1"/>
    <col min="13079" max="13079" width="14.28515625" style="2" customWidth="1"/>
    <col min="13080" max="13080" width="13.5703125" style="2" customWidth="1"/>
    <col min="13081" max="13081" width="10.42578125" style="2" customWidth="1"/>
    <col min="13082" max="13082" width="14.5703125" style="2" customWidth="1"/>
    <col min="13083" max="13083" width="14.85546875" style="2" customWidth="1"/>
    <col min="13084" max="13084" width="10.28515625" style="2" customWidth="1"/>
    <col min="13085" max="13085" width="14.5703125" style="2" customWidth="1"/>
    <col min="13086" max="13086" width="14" style="2" customWidth="1"/>
    <col min="13087" max="13087" width="10" style="2" customWidth="1"/>
    <col min="13088" max="13088" width="13.42578125" style="2" customWidth="1"/>
    <col min="13089" max="13089" width="12" style="2" customWidth="1"/>
    <col min="13090" max="13090" width="10.5703125" style="2" customWidth="1"/>
    <col min="13091" max="13091" width="14.85546875" style="2" customWidth="1"/>
    <col min="13092" max="13092" width="15.140625" style="2" customWidth="1"/>
    <col min="13093" max="13093" width="9.28515625" style="2" bestFit="1" customWidth="1"/>
    <col min="13094" max="13095" width="9.140625" style="2"/>
    <col min="13096" max="13096" width="10.7109375" style="2" customWidth="1"/>
    <col min="13097" max="13097" width="10.28515625" style="2" customWidth="1"/>
    <col min="13098" max="13312" width="9.140625" style="2"/>
    <col min="13313" max="13313" width="5.5703125" style="2" customWidth="1"/>
    <col min="13314" max="13314" width="44.5703125" style="2" customWidth="1"/>
    <col min="13315" max="13315" width="15.5703125" style="2" customWidth="1"/>
    <col min="13316" max="13316" width="9.42578125" style="2" customWidth="1"/>
    <col min="13317" max="13317" width="14" style="2" customWidth="1"/>
    <col min="13318" max="13318" width="12.140625" style="2" customWidth="1"/>
    <col min="13319" max="13319" width="10.42578125" style="2" customWidth="1"/>
    <col min="13320" max="13320" width="12.85546875" style="2" customWidth="1"/>
    <col min="13321" max="13321" width="14" style="2" customWidth="1"/>
    <col min="13322" max="13322" width="9.85546875" style="2" customWidth="1"/>
    <col min="13323" max="13323" width="13" style="2" customWidth="1"/>
    <col min="13324" max="13324" width="14.140625" style="2" customWidth="1"/>
    <col min="13325" max="13325" width="9.5703125" style="2" customWidth="1"/>
    <col min="13326" max="13326" width="13" style="2" customWidth="1"/>
    <col min="13327" max="13327" width="13.140625" style="2" customWidth="1"/>
    <col min="13328" max="13328" width="11" style="2" customWidth="1"/>
    <col min="13329" max="13330" width="13.7109375" style="2" customWidth="1"/>
    <col min="13331" max="13331" width="10.5703125" style="2" customWidth="1"/>
    <col min="13332" max="13332" width="13.7109375" style="2" customWidth="1"/>
    <col min="13333" max="13333" width="12" style="2" customWidth="1"/>
    <col min="13334" max="13334" width="10.5703125" style="2" customWidth="1"/>
    <col min="13335" max="13335" width="14.28515625" style="2" customWidth="1"/>
    <col min="13336" max="13336" width="13.5703125" style="2" customWidth="1"/>
    <col min="13337" max="13337" width="10.42578125" style="2" customWidth="1"/>
    <col min="13338" max="13338" width="14.5703125" style="2" customWidth="1"/>
    <col min="13339" max="13339" width="14.85546875" style="2" customWidth="1"/>
    <col min="13340" max="13340" width="10.28515625" style="2" customWidth="1"/>
    <col min="13341" max="13341" width="14.5703125" style="2" customWidth="1"/>
    <col min="13342" max="13342" width="14" style="2" customWidth="1"/>
    <col min="13343" max="13343" width="10" style="2" customWidth="1"/>
    <col min="13344" max="13344" width="13.42578125" style="2" customWidth="1"/>
    <col min="13345" max="13345" width="12" style="2" customWidth="1"/>
    <col min="13346" max="13346" width="10.5703125" style="2" customWidth="1"/>
    <col min="13347" max="13347" width="14.85546875" style="2" customWidth="1"/>
    <col min="13348" max="13348" width="15.140625" style="2" customWidth="1"/>
    <col min="13349" max="13349" width="9.28515625" style="2" bestFit="1" customWidth="1"/>
    <col min="13350" max="13351" width="9.140625" style="2"/>
    <col min="13352" max="13352" width="10.7109375" style="2" customWidth="1"/>
    <col min="13353" max="13353" width="10.28515625" style="2" customWidth="1"/>
    <col min="13354" max="13568" width="9.140625" style="2"/>
    <col min="13569" max="13569" width="5.5703125" style="2" customWidth="1"/>
    <col min="13570" max="13570" width="44.5703125" style="2" customWidth="1"/>
    <col min="13571" max="13571" width="15.5703125" style="2" customWidth="1"/>
    <col min="13572" max="13572" width="9.42578125" style="2" customWidth="1"/>
    <col min="13573" max="13573" width="14" style="2" customWidth="1"/>
    <col min="13574" max="13574" width="12.140625" style="2" customWidth="1"/>
    <col min="13575" max="13575" width="10.42578125" style="2" customWidth="1"/>
    <col min="13576" max="13576" width="12.85546875" style="2" customWidth="1"/>
    <col min="13577" max="13577" width="14" style="2" customWidth="1"/>
    <col min="13578" max="13578" width="9.85546875" style="2" customWidth="1"/>
    <col min="13579" max="13579" width="13" style="2" customWidth="1"/>
    <col min="13580" max="13580" width="14.140625" style="2" customWidth="1"/>
    <col min="13581" max="13581" width="9.5703125" style="2" customWidth="1"/>
    <col min="13582" max="13582" width="13" style="2" customWidth="1"/>
    <col min="13583" max="13583" width="13.140625" style="2" customWidth="1"/>
    <col min="13584" max="13584" width="11" style="2" customWidth="1"/>
    <col min="13585" max="13586" width="13.7109375" style="2" customWidth="1"/>
    <col min="13587" max="13587" width="10.5703125" style="2" customWidth="1"/>
    <col min="13588" max="13588" width="13.7109375" style="2" customWidth="1"/>
    <col min="13589" max="13589" width="12" style="2" customWidth="1"/>
    <col min="13590" max="13590" width="10.5703125" style="2" customWidth="1"/>
    <col min="13591" max="13591" width="14.28515625" style="2" customWidth="1"/>
    <col min="13592" max="13592" width="13.5703125" style="2" customWidth="1"/>
    <col min="13593" max="13593" width="10.42578125" style="2" customWidth="1"/>
    <col min="13594" max="13594" width="14.5703125" style="2" customWidth="1"/>
    <col min="13595" max="13595" width="14.85546875" style="2" customWidth="1"/>
    <col min="13596" max="13596" width="10.28515625" style="2" customWidth="1"/>
    <col min="13597" max="13597" width="14.5703125" style="2" customWidth="1"/>
    <col min="13598" max="13598" width="14" style="2" customWidth="1"/>
    <col min="13599" max="13599" width="10" style="2" customWidth="1"/>
    <col min="13600" max="13600" width="13.42578125" style="2" customWidth="1"/>
    <col min="13601" max="13601" width="12" style="2" customWidth="1"/>
    <col min="13602" max="13602" width="10.5703125" style="2" customWidth="1"/>
    <col min="13603" max="13603" width="14.85546875" style="2" customWidth="1"/>
    <col min="13604" max="13604" width="15.140625" style="2" customWidth="1"/>
    <col min="13605" max="13605" width="9.28515625" style="2" bestFit="1" customWidth="1"/>
    <col min="13606" max="13607" width="9.140625" style="2"/>
    <col min="13608" max="13608" width="10.7109375" style="2" customWidth="1"/>
    <col min="13609" max="13609" width="10.28515625" style="2" customWidth="1"/>
    <col min="13610" max="13824" width="9.140625" style="2"/>
    <col min="13825" max="13825" width="5.5703125" style="2" customWidth="1"/>
    <col min="13826" max="13826" width="44.5703125" style="2" customWidth="1"/>
    <col min="13827" max="13827" width="15.5703125" style="2" customWidth="1"/>
    <col min="13828" max="13828" width="9.42578125" style="2" customWidth="1"/>
    <col min="13829" max="13829" width="14" style="2" customWidth="1"/>
    <col min="13830" max="13830" width="12.140625" style="2" customWidth="1"/>
    <col min="13831" max="13831" width="10.42578125" style="2" customWidth="1"/>
    <col min="13832" max="13832" width="12.85546875" style="2" customWidth="1"/>
    <col min="13833" max="13833" width="14" style="2" customWidth="1"/>
    <col min="13834" max="13834" width="9.85546875" style="2" customWidth="1"/>
    <col min="13835" max="13835" width="13" style="2" customWidth="1"/>
    <col min="13836" max="13836" width="14.140625" style="2" customWidth="1"/>
    <col min="13837" max="13837" width="9.5703125" style="2" customWidth="1"/>
    <col min="13838" max="13838" width="13" style="2" customWidth="1"/>
    <col min="13839" max="13839" width="13.140625" style="2" customWidth="1"/>
    <col min="13840" max="13840" width="11" style="2" customWidth="1"/>
    <col min="13841" max="13842" width="13.7109375" style="2" customWidth="1"/>
    <col min="13843" max="13843" width="10.5703125" style="2" customWidth="1"/>
    <col min="13844" max="13844" width="13.7109375" style="2" customWidth="1"/>
    <col min="13845" max="13845" width="12" style="2" customWidth="1"/>
    <col min="13846" max="13846" width="10.5703125" style="2" customWidth="1"/>
    <col min="13847" max="13847" width="14.28515625" style="2" customWidth="1"/>
    <col min="13848" max="13848" width="13.5703125" style="2" customWidth="1"/>
    <col min="13849" max="13849" width="10.42578125" style="2" customWidth="1"/>
    <col min="13850" max="13850" width="14.5703125" style="2" customWidth="1"/>
    <col min="13851" max="13851" width="14.85546875" style="2" customWidth="1"/>
    <col min="13852" max="13852" width="10.28515625" style="2" customWidth="1"/>
    <col min="13853" max="13853" width="14.5703125" style="2" customWidth="1"/>
    <col min="13854" max="13854" width="14" style="2" customWidth="1"/>
    <col min="13855" max="13855" width="10" style="2" customWidth="1"/>
    <col min="13856" max="13856" width="13.42578125" style="2" customWidth="1"/>
    <col min="13857" max="13857" width="12" style="2" customWidth="1"/>
    <col min="13858" max="13858" width="10.5703125" style="2" customWidth="1"/>
    <col min="13859" max="13859" width="14.85546875" style="2" customWidth="1"/>
    <col min="13860" max="13860" width="15.140625" style="2" customWidth="1"/>
    <col min="13861" max="13861" width="9.28515625" style="2" bestFit="1" customWidth="1"/>
    <col min="13862" max="13863" width="9.140625" style="2"/>
    <col min="13864" max="13864" width="10.7109375" style="2" customWidth="1"/>
    <col min="13865" max="13865" width="10.28515625" style="2" customWidth="1"/>
    <col min="13866" max="14080" width="9.140625" style="2"/>
    <col min="14081" max="14081" width="5.5703125" style="2" customWidth="1"/>
    <col min="14082" max="14082" width="44.5703125" style="2" customWidth="1"/>
    <col min="14083" max="14083" width="15.5703125" style="2" customWidth="1"/>
    <col min="14084" max="14084" width="9.42578125" style="2" customWidth="1"/>
    <col min="14085" max="14085" width="14" style="2" customWidth="1"/>
    <col min="14086" max="14086" width="12.140625" style="2" customWidth="1"/>
    <col min="14087" max="14087" width="10.42578125" style="2" customWidth="1"/>
    <col min="14088" max="14088" width="12.85546875" style="2" customWidth="1"/>
    <col min="14089" max="14089" width="14" style="2" customWidth="1"/>
    <col min="14090" max="14090" width="9.85546875" style="2" customWidth="1"/>
    <col min="14091" max="14091" width="13" style="2" customWidth="1"/>
    <col min="14092" max="14092" width="14.140625" style="2" customWidth="1"/>
    <col min="14093" max="14093" width="9.5703125" style="2" customWidth="1"/>
    <col min="14094" max="14094" width="13" style="2" customWidth="1"/>
    <col min="14095" max="14095" width="13.140625" style="2" customWidth="1"/>
    <col min="14096" max="14096" width="11" style="2" customWidth="1"/>
    <col min="14097" max="14098" width="13.7109375" style="2" customWidth="1"/>
    <col min="14099" max="14099" width="10.5703125" style="2" customWidth="1"/>
    <col min="14100" max="14100" width="13.7109375" style="2" customWidth="1"/>
    <col min="14101" max="14101" width="12" style="2" customWidth="1"/>
    <col min="14102" max="14102" width="10.5703125" style="2" customWidth="1"/>
    <col min="14103" max="14103" width="14.28515625" style="2" customWidth="1"/>
    <col min="14104" max="14104" width="13.5703125" style="2" customWidth="1"/>
    <col min="14105" max="14105" width="10.42578125" style="2" customWidth="1"/>
    <col min="14106" max="14106" width="14.5703125" style="2" customWidth="1"/>
    <col min="14107" max="14107" width="14.85546875" style="2" customWidth="1"/>
    <col min="14108" max="14108" width="10.28515625" style="2" customWidth="1"/>
    <col min="14109" max="14109" width="14.5703125" style="2" customWidth="1"/>
    <col min="14110" max="14110" width="14" style="2" customWidth="1"/>
    <col min="14111" max="14111" width="10" style="2" customWidth="1"/>
    <col min="14112" max="14112" width="13.42578125" style="2" customWidth="1"/>
    <col min="14113" max="14113" width="12" style="2" customWidth="1"/>
    <col min="14114" max="14114" width="10.5703125" style="2" customWidth="1"/>
    <col min="14115" max="14115" width="14.85546875" style="2" customWidth="1"/>
    <col min="14116" max="14116" width="15.140625" style="2" customWidth="1"/>
    <col min="14117" max="14117" width="9.28515625" style="2" bestFit="1" customWidth="1"/>
    <col min="14118" max="14119" width="9.140625" style="2"/>
    <col min="14120" max="14120" width="10.7109375" style="2" customWidth="1"/>
    <col min="14121" max="14121" width="10.28515625" style="2" customWidth="1"/>
    <col min="14122" max="14336" width="9.140625" style="2"/>
    <col min="14337" max="14337" width="5.5703125" style="2" customWidth="1"/>
    <col min="14338" max="14338" width="44.5703125" style="2" customWidth="1"/>
    <col min="14339" max="14339" width="15.5703125" style="2" customWidth="1"/>
    <col min="14340" max="14340" width="9.42578125" style="2" customWidth="1"/>
    <col min="14341" max="14341" width="14" style="2" customWidth="1"/>
    <col min="14342" max="14342" width="12.140625" style="2" customWidth="1"/>
    <col min="14343" max="14343" width="10.42578125" style="2" customWidth="1"/>
    <col min="14344" max="14344" width="12.85546875" style="2" customWidth="1"/>
    <col min="14345" max="14345" width="14" style="2" customWidth="1"/>
    <col min="14346" max="14346" width="9.85546875" style="2" customWidth="1"/>
    <col min="14347" max="14347" width="13" style="2" customWidth="1"/>
    <col min="14348" max="14348" width="14.140625" style="2" customWidth="1"/>
    <col min="14349" max="14349" width="9.5703125" style="2" customWidth="1"/>
    <col min="14350" max="14350" width="13" style="2" customWidth="1"/>
    <col min="14351" max="14351" width="13.140625" style="2" customWidth="1"/>
    <col min="14352" max="14352" width="11" style="2" customWidth="1"/>
    <col min="14353" max="14354" width="13.7109375" style="2" customWidth="1"/>
    <col min="14355" max="14355" width="10.5703125" style="2" customWidth="1"/>
    <col min="14356" max="14356" width="13.7109375" style="2" customWidth="1"/>
    <col min="14357" max="14357" width="12" style="2" customWidth="1"/>
    <col min="14358" max="14358" width="10.5703125" style="2" customWidth="1"/>
    <col min="14359" max="14359" width="14.28515625" style="2" customWidth="1"/>
    <col min="14360" max="14360" width="13.5703125" style="2" customWidth="1"/>
    <col min="14361" max="14361" width="10.42578125" style="2" customWidth="1"/>
    <col min="14362" max="14362" width="14.5703125" style="2" customWidth="1"/>
    <col min="14363" max="14363" width="14.85546875" style="2" customWidth="1"/>
    <col min="14364" max="14364" width="10.28515625" style="2" customWidth="1"/>
    <col min="14365" max="14365" width="14.5703125" style="2" customWidth="1"/>
    <col min="14366" max="14366" width="14" style="2" customWidth="1"/>
    <col min="14367" max="14367" width="10" style="2" customWidth="1"/>
    <col min="14368" max="14368" width="13.42578125" style="2" customWidth="1"/>
    <col min="14369" max="14369" width="12" style="2" customWidth="1"/>
    <col min="14370" max="14370" width="10.5703125" style="2" customWidth="1"/>
    <col min="14371" max="14371" width="14.85546875" style="2" customWidth="1"/>
    <col min="14372" max="14372" width="15.140625" style="2" customWidth="1"/>
    <col min="14373" max="14373" width="9.28515625" style="2" bestFit="1" customWidth="1"/>
    <col min="14374" max="14375" width="9.140625" style="2"/>
    <col min="14376" max="14376" width="10.7109375" style="2" customWidth="1"/>
    <col min="14377" max="14377" width="10.28515625" style="2" customWidth="1"/>
    <col min="14378" max="14592" width="9.140625" style="2"/>
    <col min="14593" max="14593" width="5.5703125" style="2" customWidth="1"/>
    <col min="14594" max="14594" width="44.5703125" style="2" customWidth="1"/>
    <col min="14595" max="14595" width="15.5703125" style="2" customWidth="1"/>
    <col min="14596" max="14596" width="9.42578125" style="2" customWidth="1"/>
    <col min="14597" max="14597" width="14" style="2" customWidth="1"/>
    <col min="14598" max="14598" width="12.140625" style="2" customWidth="1"/>
    <col min="14599" max="14599" width="10.42578125" style="2" customWidth="1"/>
    <col min="14600" max="14600" width="12.85546875" style="2" customWidth="1"/>
    <col min="14601" max="14601" width="14" style="2" customWidth="1"/>
    <col min="14602" max="14602" width="9.85546875" style="2" customWidth="1"/>
    <col min="14603" max="14603" width="13" style="2" customWidth="1"/>
    <col min="14604" max="14604" width="14.140625" style="2" customWidth="1"/>
    <col min="14605" max="14605" width="9.5703125" style="2" customWidth="1"/>
    <col min="14606" max="14606" width="13" style="2" customWidth="1"/>
    <col min="14607" max="14607" width="13.140625" style="2" customWidth="1"/>
    <col min="14608" max="14608" width="11" style="2" customWidth="1"/>
    <col min="14609" max="14610" width="13.7109375" style="2" customWidth="1"/>
    <col min="14611" max="14611" width="10.5703125" style="2" customWidth="1"/>
    <col min="14612" max="14612" width="13.7109375" style="2" customWidth="1"/>
    <col min="14613" max="14613" width="12" style="2" customWidth="1"/>
    <col min="14614" max="14614" width="10.5703125" style="2" customWidth="1"/>
    <col min="14615" max="14615" width="14.28515625" style="2" customWidth="1"/>
    <col min="14616" max="14616" width="13.5703125" style="2" customWidth="1"/>
    <col min="14617" max="14617" width="10.42578125" style="2" customWidth="1"/>
    <col min="14618" max="14618" width="14.5703125" style="2" customWidth="1"/>
    <col min="14619" max="14619" width="14.85546875" style="2" customWidth="1"/>
    <col min="14620" max="14620" width="10.28515625" style="2" customWidth="1"/>
    <col min="14621" max="14621" width="14.5703125" style="2" customWidth="1"/>
    <col min="14622" max="14622" width="14" style="2" customWidth="1"/>
    <col min="14623" max="14623" width="10" style="2" customWidth="1"/>
    <col min="14624" max="14624" width="13.42578125" style="2" customWidth="1"/>
    <col min="14625" max="14625" width="12" style="2" customWidth="1"/>
    <col min="14626" max="14626" width="10.5703125" style="2" customWidth="1"/>
    <col min="14627" max="14627" width="14.85546875" style="2" customWidth="1"/>
    <col min="14628" max="14628" width="15.140625" style="2" customWidth="1"/>
    <col min="14629" max="14629" width="9.28515625" style="2" bestFit="1" customWidth="1"/>
    <col min="14630" max="14631" width="9.140625" style="2"/>
    <col min="14632" max="14632" width="10.7109375" style="2" customWidth="1"/>
    <col min="14633" max="14633" width="10.28515625" style="2" customWidth="1"/>
    <col min="14634" max="14848" width="9.140625" style="2"/>
    <col min="14849" max="14849" width="5.5703125" style="2" customWidth="1"/>
    <col min="14850" max="14850" width="44.5703125" style="2" customWidth="1"/>
    <col min="14851" max="14851" width="15.5703125" style="2" customWidth="1"/>
    <col min="14852" max="14852" width="9.42578125" style="2" customWidth="1"/>
    <col min="14853" max="14853" width="14" style="2" customWidth="1"/>
    <col min="14854" max="14854" width="12.140625" style="2" customWidth="1"/>
    <col min="14855" max="14855" width="10.42578125" style="2" customWidth="1"/>
    <col min="14856" max="14856" width="12.85546875" style="2" customWidth="1"/>
    <col min="14857" max="14857" width="14" style="2" customWidth="1"/>
    <col min="14858" max="14858" width="9.85546875" style="2" customWidth="1"/>
    <col min="14859" max="14859" width="13" style="2" customWidth="1"/>
    <col min="14860" max="14860" width="14.140625" style="2" customWidth="1"/>
    <col min="14861" max="14861" width="9.5703125" style="2" customWidth="1"/>
    <col min="14862" max="14862" width="13" style="2" customWidth="1"/>
    <col min="14863" max="14863" width="13.140625" style="2" customWidth="1"/>
    <col min="14864" max="14864" width="11" style="2" customWidth="1"/>
    <col min="14865" max="14866" width="13.7109375" style="2" customWidth="1"/>
    <col min="14867" max="14867" width="10.5703125" style="2" customWidth="1"/>
    <col min="14868" max="14868" width="13.7109375" style="2" customWidth="1"/>
    <col min="14869" max="14869" width="12" style="2" customWidth="1"/>
    <col min="14870" max="14870" width="10.5703125" style="2" customWidth="1"/>
    <col min="14871" max="14871" width="14.28515625" style="2" customWidth="1"/>
    <col min="14872" max="14872" width="13.5703125" style="2" customWidth="1"/>
    <col min="14873" max="14873" width="10.42578125" style="2" customWidth="1"/>
    <col min="14874" max="14874" width="14.5703125" style="2" customWidth="1"/>
    <col min="14875" max="14875" width="14.85546875" style="2" customWidth="1"/>
    <col min="14876" max="14876" width="10.28515625" style="2" customWidth="1"/>
    <col min="14877" max="14877" width="14.5703125" style="2" customWidth="1"/>
    <col min="14878" max="14878" width="14" style="2" customWidth="1"/>
    <col min="14879" max="14879" width="10" style="2" customWidth="1"/>
    <col min="14880" max="14880" width="13.42578125" style="2" customWidth="1"/>
    <col min="14881" max="14881" width="12" style="2" customWidth="1"/>
    <col min="14882" max="14882" width="10.5703125" style="2" customWidth="1"/>
    <col min="14883" max="14883" width="14.85546875" style="2" customWidth="1"/>
    <col min="14884" max="14884" width="15.140625" style="2" customWidth="1"/>
    <col min="14885" max="14885" width="9.28515625" style="2" bestFit="1" customWidth="1"/>
    <col min="14886" max="14887" width="9.140625" style="2"/>
    <col min="14888" max="14888" width="10.7109375" style="2" customWidth="1"/>
    <col min="14889" max="14889" width="10.28515625" style="2" customWidth="1"/>
    <col min="14890" max="15104" width="9.140625" style="2"/>
    <col min="15105" max="15105" width="5.5703125" style="2" customWidth="1"/>
    <col min="15106" max="15106" width="44.5703125" style="2" customWidth="1"/>
    <col min="15107" max="15107" width="15.5703125" style="2" customWidth="1"/>
    <col min="15108" max="15108" width="9.42578125" style="2" customWidth="1"/>
    <col min="15109" max="15109" width="14" style="2" customWidth="1"/>
    <col min="15110" max="15110" width="12.140625" style="2" customWidth="1"/>
    <col min="15111" max="15111" width="10.42578125" style="2" customWidth="1"/>
    <col min="15112" max="15112" width="12.85546875" style="2" customWidth="1"/>
    <col min="15113" max="15113" width="14" style="2" customWidth="1"/>
    <col min="15114" max="15114" width="9.85546875" style="2" customWidth="1"/>
    <col min="15115" max="15115" width="13" style="2" customWidth="1"/>
    <col min="15116" max="15116" width="14.140625" style="2" customWidth="1"/>
    <col min="15117" max="15117" width="9.5703125" style="2" customWidth="1"/>
    <col min="15118" max="15118" width="13" style="2" customWidth="1"/>
    <col min="15119" max="15119" width="13.140625" style="2" customWidth="1"/>
    <col min="15120" max="15120" width="11" style="2" customWidth="1"/>
    <col min="15121" max="15122" width="13.7109375" style="2" customWidth="1"/>
    <col min="15123" max="15123" width="10.5703125" style="2" customWidth="1"/>
    <col min="15124" max="15124" width="13.7109375" style="2" customWidth="1"/>
    <col min="15125" max="15125" width="12" style="2" customWidth="1"/>
    <col min="15126" max="15126" width="10.5703125" style="2" customWidth="1"/>
    <col min="15127" max="15127" width="14.28515625" style="2" customWidth="1"/>
    <col min="15128" max="15128" width="13.5703125" style="2" customWidth="1"/>
    <col min="15129" max="15129" width="10.42578125" style="2" customWidth="1"/>
    <col min="15130" max="15130" width="14.5703125" style="2" customWidth="1"/>
    <col min="15131" max="15131" width="14.85546875" style="2" customWidth="1"/>
    <col min="15132" max="15132" width="10.28515625" style="2" customWidth="1"/>
    <col min="15133" max="15133" width="14.5703125" style="2" customWidth="1"/>
    <col min="15134" max="15134" width="14" style="2" customWidth="1"/>
    <col min="15135" max="15135" width="10" style="2" customWidth="1"/>
    <col min="15136" max="15136" width="13.42578125" style="2" customWidth="1"/>
    <col min="15137" max="15137" width="12" style="2" customWidth="1"/>
    <col min="15138" max="15138" width="10.5703125" style="2" customWidth="1"/>
    <col min="15139" max="15139" width="14.85546875" style="2" customWidth="1"/>
    <col min="15140" max="15140" width="15.140625" style="2" customWidth="1"/>
    <col min="15141" max="15141" width="9.28515625" style="2" bestFit="1" customWidth="1"/>
    <col min="15142" max="15143" width="9.140625" style="2"/>
    <col min="15144" max="15144" width="10.7109375" style="2" customWidth="1"/>
    <col min="15145" max="15145" width="10.28515625" style="2" customWidth="1"/>
    <col min="15146" max="15360" width="9.140625" style="2"/>
    <col min="15361" max="15361" width="5.5703125" style="2" customWidth="1"/>
    <col min="15362" max="15362" width="44.5703125" style="2" customWidth="1"/>
    <col min="15363" max="15363" width="15.5703125" style="2" customWidth="1"/>
    <col min="15364" max="15364" width="9.42578125" style="2" customWidth="1"/>
    <col min="15365" max="15365" width="14" style="2" customWidth="1"/>
    <col min="15366" max="15366" width="12.140625" style="2" customWidth="1"/>
    <col min="15367" max="15367" width="10.42578125" style="2" customWidth="1"/>
    <col min="15368" max="15368" width="12.85546875" style="2" customWidth="1"/>
    <col min="15369" max="15369" width="14" style="2" customWidth="1"/>
    <col min="15370" max="15370" width="9.85546875" style="2" customWidth="1"/>
    <col min="15371" max="15371" width="13" style="2" customWidth="1"/>
    <col min="15372" max="15372" width="14.140625" style="2" customWidth="1"/>
    <col min="15373" max="15373" width="9.5703125" style="2" customWidth="1"/>
    <col min="15374" max="15374" width="13" style="2" customWidth="1"/>
    <col min="15375" max="15375" width="13.140625" style="2" customWidth="1"/>
    <col min="15376" max="15376" width="11" style="2" customWidth="1"/>
    <col min="15377" max="15378" width="13.7109375" style="2" customWidth="1"/>
    <col min="15379" max="15379" width="10.5703125" style="2" customWidth="1"/>
    <col min="15380" max="15380" width="13.7109375" style="2" customWidth="1"/>
    <col min="15381" max="15381" width="12" style="2" customWidth="1"/>
    <col min="15382" max="15382" width="10.5703125" style="2" customWidth="1"/>
    <col min="15383" max="15383" width="14.28515625" style="2" customWidth="1"/>
    <col min="15384" max="15384" width="13.5703125" style="2" customWidth="1"/>
    <col min="15385" max="15385" width="10.42578125" style="2" customWidth="1"/>
    <col min="15386" max="15386" width="14.5703125" style="2" customWidth="1"/>
    <col min="15387" max="15387" width="14.85546875" style="2" customWidth="1"/>
    <col min="15388" max="15388" width="10.28515625" style="2" customWidth="1"/>
    <col min="15389" max="15389" width="14.5703125" style="2" customWidth="1"/>
    <col min="15390" max="15390" width="14" style="2" customWidth="1"/>
    <col min="15391" max="15391" width="10" style="2" customWidth="1"/>
    <col min="15392" max="15392" width="13.42578125" style="2" customWidth="1"/>
    <col min="15393" max="15393" width="12" style="2" customWidth="1"/>
    <col min="15394" max="15394" width="10.5703125" style="2" customWidth="1"/>
    <col min="15395" max="15395" width="14.85546875" style="2" customWidth="1"/>
    <col min="15396" max="15396" width="15.140625" style="2" customWidth="1"/>
    <col min="15397" max="15397" width="9.28515625" style="2" bestFit="1" customWidth="1"/>
    <col min="15398" max="15399" width="9.140625" style="2"/>
    <col min="15400" max="15400" width="10.7109375" style="2" customWidth="1"/>
    <col min="15401" max="15401" width="10.28515625" style="2" customWidth="1"/>
    <col min="15402" max="15616" width="9.140625" style="2"/>
    <col min="15617" max="15617" width="5.5703125" style="2" customWidth="1"/>
    <col min="15618" max="15618" width="44.5703125" style="2" customWidth="1"/>
    <col min="15619" max="15619" width="15.5703125" style="2" customWidth="1"/>
    <col min="15620" max="15620" width="9.42578125" style="2" customWidth="1"/>
    <col min="15621" max="15621" width="14" style="2" customWidth="1"/>
    <col min="15622" max="15622" width="12.140625" style="2" customWidth="1"/>
    <col min="15623" max="15623" width="10.42578125" style="2" customWidth="1"/>
    <col min="15624" max="15624" width="12.85546875" style="2" customWidth="1"/>
    <col min="15625" max="15625" width="14" style="2" customWidth="1"/>
    <col min="15626" max="15626" width="9.85546875" style="2" customWidth="1"/>
    <col min="15627" max="15627" width="13" style="2" customWidth="1"/>
    <col min="15628" max="15628" width="14.140625" style="2" customWidth="1"/>
    <col min="15629" max="15629" width="9.5703125" style="2" customWidth="1"/>
    <col min="15630" max="15630" width="13" style="2" customWidth="1"/>
    <col min="15631" max="15631" width="13.140625" style="2" customWidth="1"/>
    <col min="15632" max="15632" width="11" style="2" customWidth="1"/>
    <col min="15633" max="15634" width="13.7109375" style="2" customWidth="1"/>
    <col min="15635" max="15635" width="10.5703125" style="2" customWidth="1"/>
    <col min="15636" max="15636" width="13.7109375" style="2" customWidth="1"/>
    <col min="15637" max="15637" width="12" style="2" customWidth="1"/>
    <col min="15638" max="15638" width="10.5703125" style="2" customWidth="1"/>
    <col min="15639" max="15639" width="14.28515625" style="2" customWidth="1"/>
    <col min="15640" max="15640" width="13.5703125" style="2" customWidth="1"/>
    <col min="15641" max="15641" width="10.42578125" style="2" customWidth="1"/>
    <col min="15642" max="15642" width="14.5703125" style="2" customWidth="1"/>
    <col min="15643" max="15643" width="14.85546875" style="2" customWidth="1"/>
    <col min="15644" max="15644" width="10.28515625" style="2" customWidth="1"/>
    <col min="15645" max="15645" width="14.5703125" style="2" customWidth="1"/>
    <col min="15646" max="15646" width="14" style="2" customWidth="1"/>
    <col min="15647" max="15647" width="10" style="2" customWidth="1"/>
    <col min="15648" max="15648" width="13.42578125" style="2" customWidth="1"/>
    <col min="15649" max="15649" width="12" style="2" customWidth="1"/>
    <col min="15650" max="15650" width="10.5703125" style="2" customWidth="1"/>
    <col min="15651" max="15651" width="14.85546875" style="2" customWidth="1"/>
    <col min="15652" max="15652" width="15.140625" style="2" customWidth="1"/>
    <col min="15653" max="15653" width="9.28515625" style="2" bestFit="1" customWidth="1"/>
    <col min="15654" max="15655" width="9.140625" style="2"/>
    <col min="15656" max="15656" width="10.7109375" style="2" customWidth="1"/>
    <col min="15657" max="15657" width="10.28515625" style="2" customWidth="1"/>
    <col min="15658" max="15872" width="9.140625" style="2"/>
    <col min="15873" max="15873" width="5.5703125" style="2" customWidth="1"/>
    <col min="15874" max="15874" width="44.5703125" style="2" customWidth="1"/>
    <col min="15875" max="15875" width="15.5703125" style="2" customWidth="1"/>
    <col min="15876" max="15876" width="9.42578125" style="2" customWidth="1"/>
    <col min="15877" max="15877" width="14" style="2" customWidth="1"/>
    <col min="15878" max="15878" width="12.140625" style="2" customWidth="1"/>
    <col min="15879" max="15879" width="10.42578125" style="2" customWidth="1"/>
    <col min="15880" max="15880" width="12.85546875" style="2" customWidth="1"/>
    <col min="15881" max="15881" width="14" style="2" customWidth="1"/>
    <col min="15882" max="15882" width="9.85546875" style="2" customWidth="1"/>
    <col min="15883" max="15883" width="13" style="2" customWidth="1"/>
    <col min="15884" max="15884" width="14.140625" style="2" customWidth="1"/>
    <col min="15885" max="15885" width="9.5703125" style="2" customWidth="1"/>
    <col min="15886" max="15886" width="13" style="2" customWidth="1"/>
    <col min="15887" max="15887" width="13.140625" style="2" customWidth="1"/>
    <col min="15888" max="15888" width="11" style="2" customWidth="1"/>
    <col min="15889" max="15890" width="13.7109375" style="2" customWidth="1"/>
    <col min="15891" max="15891" width="10.5703125" style="2" customWidth="1"/>
    <col min="15892" max="15892" width="13.7109375" style="2" customWidth="1"/>
    <col min="15893" max="15893" width="12" style="2" customWidth="1"/>
    <col min="15894" max="15894" width="10.5703125" style="2" customWidth="1"/>
    <col min="15895" max="15895" width="14.28515625" style="2" customWidth="1"/>
    <col min="15896" max="15896" width="13.5703125" style="2" customWidth="1"/>
    <col min="15897" max="15897" width="10.42578125" style="2" customWidth="1"/>
    <col min="15898" max="15898" width="14.5703125" style="2" customWidth="1"/>
    <col min="15899" max="15899" width="14.85546875" style="2" customWidth="1"/>
    <col min="15900" max="15900" width="10.28515625" style="2" customWidth="1"/>
    <col min="15901" max="15901" width="14.5703125" style="2" customWidth="1"/>
    <col min="15902" max="15902" width="14" style="2" customWidth="1"/>
    <col min="15903" max="15903" width="10" style="2" customWidth="1"/>
    <col min="15904" max="15904" width="13.42578125" style="2" customWidth="1"/>
    <col min="15905" max="15905" width="12" style="2" customWidth="1"/>
    <col min="15906" max="15906" width="10.5703125" style="2" customWidth="1"/>
    <col min="15907" max="15907" width="14.85546875" style="2" customWidth="1"/>
    <col min="15908" max="15908" width="15.140625" style="2" customWidth="1"/>
    <col min="15909" max="15909" width="9.28515625" style="2" bestFit="1" customWidth="1"/>
    <col min="15910" max="15911" width="9.140625" style="2"/>
    <col min="15912" max="15912" width="10.7109375" style="2" customWidth="1"/>
    <col min="15913" max="15913" width="10.28515625" style="2" customWidth="1"/>
    <col min="15914" max="16128" width="9.140625" style="2"/>
    <col min="16129" max="16129" width="5.5703125" style="2" customWidth="1"/>
    <col min="16130" max="16130" width="44.5703125" style="2" customWidth="1"/>
    <col min="16131" max="16131" width="15.5703125" style="2" customWidth="1"/>
    <col min="16132" max="16132" width="9.42578125" style="2" customWidth="1"/>
    <col min="16133" max="16133" width="14" style="2" customWidth="1"/>
    <col min="16134" max="16134" width="12.140625" style="2" customWidth="1"/>
    <col min="16135" max="16135" width="10.42578125" style="2" customWidth="1"/>
    <col min="16136" max="16136" width="12.85546875" style="2" customWidth="1"/>
    <col min="16137" max="16137" width="14" style="2" customWidth="1"/>
    <col min="16138" max="16138" width="9.85546875" style="2" customWidth="1"/>
    <col min="16139" max="16139" width="13" style="2" customWidth="1"/>
    <col min="16140" max="16140" width="14.140625" style="2" customWidth="1"/>
    <col min="16141" max="16141" width="9.5703125" style="2" customWidth="1"/>
    <col min="16142" max="16142" width="13" style="2" customWidth="1"/>
    <col min="16143" max="16143" width="13.140625" style="2" customWidth="1"/>
    <col min="16144" max="16144" width="11" style="2" customWidth="1"/>
    <col min="16145" max="16146" width="13.7109375" style="2" customWidth="1"/>
    <col min="16147" max="16147" width="10.5703125" style="2" customWidth="1"/>
    <col min="16148" max="16148" width="13.7109375" style="2" customWidth="1"/>
    <col min="16149" max="16149" width="12" style="2" customWidth="1"/>
    <col min="16150" max="16150" width="10.5703125" style="2" customWidth="1"/>
    <col min="16151" max="16151" width="14.28515625" style="2" customWidth="1"/>
    <col min="16152" max="16152" width="13.5703125" style="2" customWidth="1"/>
    <col min="16153" max="16153" width="10.42578125" style="2" customWidth="1"/>
    <col min="16154" max="16154" width="14.5703125" style="2" customWidth="1"/>
    <col min="16155" max="16155" width="14.85546875" style="2" customWidth="1"/>
    <col min="16156" max="16156" width="10.28515625" style="2" customWidth="1"/>
    <col min="16157" max="16157" width="14.5703125" style="2" customWidth="1"/>
    <col min="16158" max="16158" width="14" style="2" customWidth="1"/>
    <col min="16159" max="16159" width="10" style="2" customWidth="1"/>
    <col min="16160" max="16160" width="13.42578125" style="2" customWidth="1"/>
    <col min="16161" max="16161" width="12" style="2" customWidth="1"/>
    <col min="16162" max="16162" width="10.5703125" style="2" customWidth="1"/>
    <col min="16163" max="16163" width="14.85546875" style="2" customWidth="1"/>
    <col min="16164" max="16164" width="15.140625" style="2" customWidth="1"/>
    <col min="16165" max="16165" width="9.28515625" style="2" bestFit="1" customWidth="1"/>
    <col min="16166" max="16167" width="9.140625" style="2"/>
    <col min="16168" max="16168" width="10.7109375" style="2" customWidth="1"/>
    <col min="16169" max="16169" width="10.28515625" style="2" customWidth="1"/>
    <col min="16170" max="16384" width="9.140625" style="2"/>
  </cols>
  <sheetData>
    <row r="1" spans="1:25" x14ac:dyDescent="0.25">
      <c r="I1" s="3" t="s">
        <v>0</v>
      </c>
    </row>
    <row r="2" spans="1:25" x14ac:dyDescent="0.25">
      <c r="I2" s="3" t="s">
        <v>1</v>
      </c>
    </row>
    <row r="3" spans="1:25" x14ac:dyDescent="0.25">
      <c r="I3" s="3" t="s">
        <v>2</v>
      </c>
    </row>
    <row r="4" spans="1:25" x14ac:dyDescent="0.25">
      <c r="I4" s="3" t="s">
        <v>3</v>
      </c>
    </row>
    <row r="5" spans="1:25" x14ac:dyDescent="0.25">
      <c r="I5" s="3" t="s">
        <v>4</v>
      </c>
      <c r="M5" s="3"/>
      <c r="N5" s="3"/>
      <c r="P5" s="3"/>
      <c r="Q5" s="3"/>
      <c r="S5" s="3"/>
      <c r="T5" s="3"/>
      <c r="U5" s="3"/>
      <c r="X5" s="3"/>
      <c r="Y5" s="3"/>
    </row>
    <row r="7" spans="1:25" ht="30" customHeight="1" x14ac:dyDescent="0.35">
      <c r="B7" s="4"/>
      <c r="C7" s="5" t="s">
        <v>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25" ht="26.25" customHeight="1" x14ac:dyDescent="0.35">
      <c r="A8" s="7" t="s">
        <v>6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9"/>
      <c r="R8" s="9"/>
    </row>
    <row r="9" spans="1:25" ht="18" customHeight="1" x14ac:dyDescent="0.35">
      <c r="A9" s="7"/>
      <c r="B9" s="7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  <c r="Q9" s="9"/>
      <c r="R9" s="9"/>
    </row>
    <row r="10" spans="1:25" ht="21" customHeight="1" x14ac:dyDescent="0.35">
      <c r="B10" s="7" t="s">
        <v>8</v>
      </c>
      <c r="C10" s="7"/>
      <c r="D10" s="7"/>
      <c r="E10" s="7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5" ht="20.25" customHeight="1" x14ac:dyDescent="0.35">
      <c r="A11" s="8"/>
      <c r="B11" s="8"/>
      <c r="C11" s="10" t="s">
        <v>9</v>
      </c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9"/>
      <c r="Q11" s="9"/>
      <c r="R11" s="9"/>
    </row>
    <row r="12" spans="1:25" ht="20.25" customHeight="1" x14ac:dyDescent="0.35">
      <c r="A12" s="8"/>
      <c r="B12" s="8"/>
      <c r="C12" s="11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9"/>
      <c r="R12" s="9"/>
    </row>
    <row r="13" spans="1:25" ht="15" customHeight="1" x14ac:dyDescent="0.25">
      <c r="A13" s="12" t="s">
        <v>10</v>
      </c>
      <c r="B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25" ht="12.75" customHeight="1" x14ac:dyDescent="0.25">
      <c r="A14" s="13" t="s">
        <v>11</v>
      </c>
      <c r="B14" s="1"/>
      <c r="C14" s="1"/>
      <c r="D14" s="14" t="s">
        <v>12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5" ht="21.75" customHeight="1" x14ac:dyDescent="0.25">
      <c r="A15" s="15" t="s">
        <v>13</v>
      </c>
      <c r="B15" s="1"/>
      <c r="C15" s="1"/>
    </row>
    <row r="16" spans="1:25" ht="21.75" customHeight="1" x14ac:dyDescent="0.25">
      <c r="A16" s="15"/>
      <c r="B16" s="1"/>
      <c r="C16" s="1"/>
    </row>
    <row r="17" spans="1:40" ht="14.25" customHeight="1" thickBot="1" x14ac:dyDescent="0.3">
      <c r="A17" s="15"/>
      <c r="B17" s="1"/>
      <c r="C17" s="1"/>
      <c r="I17" s="16" t="s">
        <v>14</v>
      </c>
    </row>
    <row r="18" spans="1:40" s="26" customFormat="1" ht="24.75" customHeight="1" thickBot="1" x14ac:dyDescent="0.25">
      <c r="A18" s="17" t="s">
        <v>15</v>
      </c>
      <c r="B18" s="18" t="s">
        <v>16</v>
      </c>
      <c r="C18" s="19" t="s">
        <v>17</v>
      </c>
      <c r="D18" s="19" t="s">
        <v>18</v>
      </c>
      <c r="E18" s="20"/>
      <c r="F18" s="21"/>
      <c r="G18" s="22" t="s">
        <v>19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 t="s">
        <v>20</v>
      </c>
      <c r="W18" s="24"/>
      <c r="X18" s="24"/>
      <c r="Y18" s="23" t="s">
        <v>19</v>
      </c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5"/>
    </row>
    <row r="19" spans="1:40" s="26" customFormat="1" ht="77.25" customHeight="1" thickBot="1" x14ac:dyDescent="0.25">
      <c r="A19" s="27"/>
      <c r="B19" s="28"/>
      <c r="C19" s="29"/>
      <c r="D19" s="30"/>
      <c r="E19" s="31"/>
      <c r="F19" s="32"/>
      <c r="G19" s="33" t="s">
        <v>21</v>
      </c>
      <c r="H19" s="34"/>
      <c r="I19" s="34"/>
      <c r="J19" s="34" t="s">
        <v>22</v>
      </c>
      <c r="K19" s="34"/>
      <c r="L19" s="34"/>
      <c r="M19" s="34" t="s">
        <v>23</v>
      </c>
      <c r="N19" s="34"/>
      <c r="O19" s="34"/>
      <c r="P19" s="34" t="s">
        <v>24</v>
      </c>
      <c r="Q19" s="34"/>
      <c r="R19" s="34"/>
      <c r="S19" s="34" t="s">
        <v>25</v>
      </c>
      <c r="T19" s="34"/>
      <c r="U19" s="34"/>
      <c r="V19" s="35"/>
      <c r="W19" s="35"/>
      <c r="X19" s="35"/>
      <c r="Y19" s="36" t="s">
        <v>26</v>
      </c>
      <c r="Z19" s="36"/>
      <c r="AA19" s="36"/>
      <c r="AB19" s="36" t="s">
        <v>27</v>
      </c>
      <c r="AC19" s="36"/>
      <c r="AD19" s="36"/>
      <c r="AE19" s="36" t="s">
        <v>28</v>
      </c>
      <c r="AF19" s="36"/>
      <c r="AG19" s="36"/>
      <c r="AH19" s="36" t="s">
        <v>29</v>
      </c>
      <c r="AI19" s="36"/>
      <c r="AJ19" s="37"/>
    </row>
    <row r="20" spans="1:40" s="26" customFormat="1" ht="60" customHeight="1" thickBot="1" x14ac:dyDescent="0.25">
      <c r="A20" s="38"/>
      <c r="B20" s="39"/>
      <c r="C20" s="30"/>
      <c r="D20" s="40" t="s">
        <v>30</v>
      </c>
      <c r="E20" s="41" t="s">
        <v>31</v>
      </c>
      <c r="F20" s="42" t="s">
        <v>32</v>
      </c>
      <c r="G20" s="43" t="s">
        <v>30</v>
      </c>
      <c r="H20" s="44" t="s">
        <v>31</v>
      </c>
      <c r="I20" s="44" t="s">
        <v>32</v>
      </c>
      <c r="J20" s="44" t="s">
        <v>30</v>
      </c>
      <c r="K20" s="44" t="s">
        <v>31</v>
      </c>
      <c r="L20" s="44" t="s">
        <v>32</v>
      </c>
      <c r="M20" s="44" t="s">
        <v>30</v>
      </c>
      <c r="N20" s="44" t="s">
        <v>31</v>
      </c>
      <c r="O20" s="44" t="s">
        <v>32</v>
      </c>
      <c r="P20" s="41" t="s">
        <v>30</v>
      </c>
      <c r="Q20" s="41" t="s">
        <v>31</v>
      </c>
      <c r="R20" s="41" t="s">
        <v>32</v>
      </c>
      <c r="S20" s="41" t="s">
        <v>30</v>
      </c>
      <c r="T20" s="41" t="s">
        <v>31</v>
      </c>
      <c r="U20" s="41" t="s">
        <v>32</v>
      </c>
      <c r="V20" s="41" t="s">
        <v>33</v>
      </c>
      <c r="W20" s="41" t="s">
        <v>31</v>
      </c>
      <c r="X20" s="41" t="s">
        <v>32</v>
      </c>
      <c r="Y20" s="45" t="s">
        <v>30</v>
      </c>
      <c r="Z20" s="45" t="s">
        <v>31</v>
      </c>
      <c r="AA20" s="45" t="s">
        <v>32</v>
      </c>
      <c r="AB20" s="45" t="s">
        <v>30</v>
      </c>
      <c r="AC20" s="45" t="s">
        <v>31</v>
      </c>
      <c r="AD20" s="45" t="s">
        <v>32</v>
      </c>
      <c r="AE20" s="45" t="s">
        <v>30</v>
      </c>
      <c r="AF20" s="45" t="s">
        <v>31</v>
      </c>
      <c r="AG20" s="45" t="s">
        <v>32</v>
      </c>
      <c r="AH20" s="45" t="s">
        <v>30</v>
      </c>
      <c r="AI20" s="45" t="s">
        <v>31</v>
      </c>
      <c r="AJ20" s="46" t="s">
        <v>32</v>
      </c>
    </row>
    <row r="21" spans="1:40" s="26" customFormat="1" ht="11.25" thickBot="1" x14ac:dyDescent="0.25">
      <c r="A21" s="47">
        <v>1</v>
      </c>
      <c r="B21" s="48">
        <v>2</v>
      </c>
      <c r="C21" s="49">
        <v>3</v>
      </c>
      <c r="D21" s="50">
        <v>4</v>
      </c>
      <c r="E21" s="51">
        <v>5</v>
      </c>
      <c r="F21" s="52">
        <v>6</v>
      </c>
      <c r="G21" s="53">
        <v>7</v>
      </c>
      <c r="H21" s="54">
        <v>8</v>
      </c>
      <c r="I21" s="51">
        <v>9</v>
      </c>
      <c r="J21" s="51">
        <v>10</v>
      </c>
      <c r="K21" s="54">
        <v>11</v>
      </c>
      <c r="L21" s="51">
        <v>12</v>
      </c>
      <c r="M21" s="54">
        <v>13</v>
      </c>
      <c r="N21" s="51">
        <v>14</v>
      </c>
      <c r="O21" s="54">
        <v>15</v>
      </c>
      <c r="P21" s="51">
        <v>16</v>
      </c>
      <c r="Q21" s="54">
        <v>17</v>
      </c>
      <c r="R21" s="51">
        <v>18</v>
      </c>
      <c r="S21" s="54">
        <v>19</v>
      </c>
      <c r="T21" s="51">
        <v>20</v>
      </c>
      <c r="U21" s="54">
        <v>21</v>
      </c>
      <c r="V21" s="51">
        <v>22</v>
      </c>
      <c r="W21" s="54">
        <v>23</v>
      </c>
      <c r="X21" s="51">
        <v>24</v>
      </c>
      <c r="Y21" s="54">
        <v>25</v>
      </c>
      <c r="Z21" s="51">
        <v>26</v>
      </c>
      <c r="AA21" s="54">
        <v>27</v>
      </c>
      <c r="AB21" s="51">
        <v>28</v>
      </c>
      <c r="AC21" s="54">
        <v>29</v>
      </c>
      <c r="AD21" s="51">
        <v>30</v>
      </c>
      <c r="AE21" s="54">
        <v>31</v>
      </c>
      <c r="AF21" s="51">
        <v>32</v>
      </c>
      <c r="AG21" s="54">
        <v>33</v>
      </c>
      <c r="AH21" s="51">
        <v>34</v>
      </c>
      <c r="AI21" s="54">
        <v>35</v>
      </c>
      <c r="AJ21" s="55">
        <v>36</v>
      </c>
    </row>
    <row r="22" spans="1:40" ht="14.25" customHeight="1" x14ac:dyDescent="0.25">
      <c r="A22" s="56">
        <v>1</v>
      </c>
      <c r="B22" s="57" t="s">
        <v>34</v>
      </c>
      <c r="C22" s="58">
        <f>[1]Лист1!B5</f>
        <v>3542.5</v>
      </c>
      <c r="D22" s="59">
        <f>G22+J22+M22+P22+S22</f>
        <v>118621</v>
      </c>
      <c r="E22" s="59">
        <f>H22+K22+N22+Q22+T22</f>
        <v>114584.79999999999</v>
      </c>
      <c r="F22" s="60">
        <f>D22-E22</f>
        <v>4036.2000000000116</v>
      </c>
      <c r="G22" s="61"/>
      <c r="H22" s="62"/>
      <c r="I22" s="60">
        <f t="shared" ref="I22:I85" si="0">G22-H22</f>
        <v>0</v>
      </c>
      <c r="J22" s="63">
        <v>54</v>
      </c>
      <c r="K22" s="63">
        <v>217.8</v>
      </c>
      <c r="L22" s="60">
        <f t="shared" ref="L22:L85" si="1">J22-K22</f>
        <v>-163.80000000000001</v>
      </c>
      <c r="M22" s="63">
        <v>243.6</v>
      </c>
      <c r="N22" s="63">
        <v>243.6</v>
      </c>
      <c r="O22" s="60">
        <f>M22-N22</f>
        <v>0</v>
      </c>
      <c r="P22" s="64">
        <v>118323.4</v>
      </c>
      <c r="Q22" s="65">
        <v>114123.4</v>
      </c>
      <c r="R22" s="60">
        <f>P22-Q22</f>
        <v>4200</v>
      </c>
      <c r="S22" s="64"/>
      <c r="T22" s="66"/>
      <c r="U22" s="60"/>
      <c r="V22" s="62">
        <f>Y22+AB22+AH22</f>
        <v>122163.5</v>
      </c>
      <c r="W22" s="62">
        <f>Z22+AC22+AI22</f>
        <v>115569.9</v>
      </c>
      <c r="X22" s="60">
        <f>V22-W22</f>
        <v>6593.6000000000058</v>
      </c>
      <c r="Y22" s="65">
        <v>108648.2</v>
      </c>
      <c r="Z22" s="66">
        <v>106678.7</v>
      </c>
      <c r="AA22" s="60">
        <f>Y22-Z22</f>
        <v>1969.5</v>
      </c>
      <c r="AB22" s="63">
        <v>12915.3</v>
      </c>
      <c r="AC22" s="67">
        <v>8796.4</v>
      </c>
      <c r="AD22" s="62">
        <f>AB22-AC22</f>
        <v>4118.8999999999996</v>
      </c>
      <c r="AE22" s="63"/>
      <c r="AF22" s="66"/>
      <c r="AG22" s="60">
        <f>AE22-AF22</f>
        <v>0</v>
      </c>
      <c r="AH22" s="63">
        <v>600</v>
      </c>
      <c r="AI22" s="63">
        <v>94.8</v>
      </c>
      <c r="AJ22" s="60">
        <f>AH22-AI22</f>
        <v>505.2</v>
      </c>
      <c r="AK22" s="68"/>
      <c r="AL22" s="69"/>
      <c r="AM22" s="68"/>
      <c r="AN22" s="68"/>
    </row>
    <row r="23" spans="1:40" ht="14.25" customHeight="1" x14ac:dyDescent="0.25">
      <c r="A23" s="70">
        <v>2</v>
      </c>
      <c r="B23" s="71" t="s">
        <v>35</v>
      </c>
      <c r="C23" s="58">
        <f>[1]Лист1!B6</f>
        <v>9889.700000000008</v>
      </c>
      <c r="D23" s="59">
        <f t="shared" ref="D23:E86" si="2">G23+J23+M23+P23+S23</f>
        <v>122106.2</v>
      </c>
      <c r="E23" s="59">
        <f t="shared" si="2"/>
        <v>118434.09999999999</v>
      </c>
      <c r="F23" s="72">
        <f t="shared" ref="F23:F86" si="3">D23-E23</f>
        <v>3672.1000000000058</v>
      </c>
      <c r="G23" s="73"/>
      <c r="H23" s="74"/>
      <c r="I23" s="72">
        <f t="shared" si="0"/>
        <v>0</v>
      </c>
      <c r="J23" s="63"/>
      <c r="K23" s="63"/>
      <c r="L23" s="72">
        <f t="shared" si="1"/>
        <v>0</v>
      </c>
      <c r="M23" s="63">
        <v>1044</v>
      </c>
      <c r="N23" s="63">
        <v>971.9</v>
      </c>
      <c r="O23" s="72">
        <f t="shared" ref="O23:O85" si="4">M23-N23</f>
        <v>72.100000000000023</v>
      </c>
      <c r="P23" s="65">
        <v>121062.2</v>
      </c>
      <c r="Q23" s="65">
        <v>117462.2</v>
      </c>
      <c r="R23" s="72">
        <f t="shared" ref="R23:R86" si="5">P23-Q23</f>
        <v>3600</v>
      </c>
      <c r="S23" s="65"/>
      <c r="T23" s="66"/>
      <c r="U23" s="60"/>
      <c r="V23" s="62">
        <f t="shared" ref="V23:W86" si="6">Y23+AB23+AH23</f>
        <v>131995.9</v>
      </c>
      <c r="W23" s="62">
        <f t="shared" si="6"/>
        <v>118859.8</v>
      </c>
      <c r="X23" s="72">
        <f>V23-W23</f>
        <v>13136.099999999991</v>
      </c>
      <c r="Y23" s="65">
        <v>107667.8</v>
      </c>
      <c r="Z23" s="66">
        <v>101985</v>
      </c>
      <c r="AA23" s="60">
        <f t="shared" ref="AA23:AA86" si="7">Y23-Z23</f>
        <v>5682.8000000000029</v>
      </c>
      <c r="AB23" s="63">
        <v>22171.599999999999</v>
      </c>
      <c r="AC23" s="66">
        <v>16284.8</v>
      </c>
      <c r="AD23" s="62">
        <f t="shared" ref="AD23:AD86" si="8">AB23-AC23</f>
        <v>5886.7999999999993</v>
      </c>
      <c r="AE23" s="63"/>
      <c r="AF23" s="66"/>
      <c r="AG23" s="60">
        <f t="shared" ref="AG23:AG86" si="9">AE23-AF23</f>
        <v>0</v>
      </c>
      <c r="AH23" s="63">
        <v>2156.5</v>
      </c>
      <c r="AI23" s="63">
        <v>590</v>
      </c>
      <c r="AJ23" s="60">
        <f t="shared" ref="AJ23:AJ86" si="10">AH23-AI23</f>
        <v>1566.5</v>
      </c>
      <c r="AK23" s="68"/>
      <c r="AL23" s="69"/>
      <c r="AM23" s="68"/>
      <c r="AN23" s="68"/>
    </row>
    <row r="24" spans="1:40" ht="14.25" customHeight="1" x14ac:dyDescent="0.25">
      <c r="A24" s="70">
        <v>3</v>
      </c>
      <c r="B24" s="71" t="s">
        <v>36</v>
      </c>
      <c r="C24" s="58">
        <f>[1]Лист1!B7</f>
        <v>583.29999999997926</v>
      </c>
      <c r="D24" s="59">
        <f t="shared" si="2"/>
        <v>92106.599999999991</v>
      </c>
      <c r="E24" s="59">
        <f t="shared" si="2"/>
        <v>87986.599999999991</v>
      </c>
      <c r="F24" s="72">
        <f t="shared" si="3"/>
        <v>4120</v>
      </c>
      <c r="G24" s="73"/>
      <c r="H24" s="74"/>
      <c r="I24" s="72">
        <f t="shared" si="0"/>
        <v>0</v>
      </c>
      <c r="J24" s="63"/>
      <c r="K24" s="63"/>
      <c r="L24" s="72">
        <f t="shared" si="1"/>
        <v>0</v>
      </c>
      <c r="M24" s="63">
        <v>307.39999999999998</v>
      </c>
      <c r="N24" s="63">
        <v>307.39999999999998</v>
      </c>
      <c r="O24" s="72">
        <f t="shared" si="4"/>
        <v>0</v>
      </c>
      <c r="P24" s="64">
        <v>91799.2</v>
      </c>
      <c r="Q24" s="65">
        <v>87679.2</v>
      </c>
      <c r="R24" s="72">
        <f t="shared" si="5"/>
        <v>4120</v>
      </c>
      <c r="S24" s="64"/>
      <c r="T24" s="66"/>
      <c r="U24" s="60"/>
      <c r="V24" s="62">
        <f t="shared" si="6"/>
        <v>92752.5</v>
      </c>
      <c r="W24" s="62">
        <f t="shared" si="6"/>
        <v>86040.900000000009</v>
      </c>
      <c r="X24" s="72">
        <f t="shared" ref="X24:X87" si="11">V24-W24</f>
        <v>6711.5999999999913</v>
      </c>
      <c r="Y24" s="65">
        <v>77772.399999999994</v>
      </c>
      <c r="Z24" s="66">
        <v>75100.100000000006</v>
      </c>
      <c r="AA24" s="60">
        <f t="shared" si="7"/>
        <v>2672.2999999999884</v>
      </c>
      <c r="AB24" s="63">
        <v>13060.1</v>
      </c>
      <c r="AC24" s="66">
        <v>9023.7999999999993</v>
      </c>
      <c r="AD24" s="62">
        <f t="shared" si="8"/>
        <v>4036.3000000000011</v>
      </c>
      <c r="AE24" s="63"/>
      <c r="AF24" s="66"/>
      <c r="AG24" s="60">
        <f t="shared" si="9"/>
        <v>0</v>
      </c>
      <c r="AH24" s="63">
        <v>1920</v>
      </c>
      <c r="AI24" s="63">
        <v>1917</v>
      </c>
      <c r="AJ24" s="60">
        <f t="shared" si="10"/>
        <v>3</v>
      </c>
      <c r="AK24" s="68"/>
      <c r="AL24" s="69"/>
      <c r="AM24" s="68"/>
      <c r="AN24" s="68"/>
    </row>
    <row r="25" spans="1:40" ht="14.25" customHeight="1" x14ac:dyDescent="0.25">
      <c r="A25" s="70">
        <v>4</v>
      </c>
      <c r="B25" s="71" t="s">
        <v>37</v>
      </c>
      <c r="C25" s="58">
        <f>[1]Лист1!B8</f>
        <v>3347.2999999999647</v>
      </c>
      <c r="D25" s="59">
        <f t="shared" si="2"/>
        <v>164081.4</v>
      </c>
      <c r="E25" s="59">
        <f t="shared" si="2"/>
        <v>157206.79999999999</v>
      </c>
      <c r="F25" s="72">
        <f t="shared" si="3"/>
        <v>6874.6000000000058</v>
      </c>
      <c r="G25" s="73"/>
      <c r="H25" s="74"/>
      <c r="I25" s="72">
        <f t="shared" si="0"/>
        <v>0</v>
      </c>
      <c r="J25" s="63"/>
      <c r="K25" s="63"/>
      <c r="L25" s="72">
        <f t="shared" si="1"/>
        <v>0</v>
      </c>
      <c r="M25" s="63">
        <v>2392.9</v>
      </c>
      <c r="N25" s="63">
        <v>2368.3000000000002</v>
      </c>
      <c r="O25" s="72">
        <f t="shared" si="4"/>
        <v>24.599999999999909</v>
      </c>
      <c r="P25" s="64">
        <v>161688.5</v>
      </c>
      <c r="Q25" s="65">
        <v>154838.5</v>
      </c>
      <c r="R25" s="72">
        <f t="shared" si="5"/>
        <v>6850</v>
      </c>
      <c r="S25" s="64"/>
      <c r="T25" s="66"/>
      <c r="U25" s="60"/>
      <c r="V25" s="62">
        <f t="shared" si="6"/>
        <v>167428.69999999998</v>
      </c>
      <c r="W25" s="62">
        <f t="shared" si="6"/>
        <v>154713.69999999998</v>
      </c>
      <c r="X25" s="72">
        <f t="shared" si="11"/>
        <v>12715</v>
      </c>
      <c r="Y25" s="65">
        <v>142825.4</v>
      </c>
      <c r="Z25" s="66">
        <v>139444.29999999999</v>
      </c>
      <c r="AA25" s="60">
        <f t="shared" si="7"/>
        <v>3381.1000000000058</v>
      </c>
      <c r="AB25" s="63">
        <v>23053.3</v>
      </c>
      <c r="AC25" s="66">
        <v>13859.4</v>
      </c>
      <c r="AD25" s="62">
        <f t="shared" si="8"/>
        <v>9193.9</v>
      </c>
      <c r="AE25" s="63"/>
      <c r="AF25" s="66"/>
      <c r="AG25" s="60">
        <f t="shared" si="9"/>
        <v>0</v>
      </c>
      <c r="AH25" s="63">
        <v>1550</v>
      </c>
      <c r="AI25" s="63">
        <v>1410</v>
      </c>
      <c r="AJ25" s="60">
        <f t="shared" si="10"/>
        <v>140</v>
      </c>
      <c r="AK25" s="68"/>
      <c r="AL25" s="69"/>
      <c r="AM25" s="68"/>
      <c r="AN25" s="68"/>
    </row>
    <row r="26" spans="1:40" ht="14.25" customHeight="1" x14ac:dyDescent="0.25">
      <c r="A26" s="70">
        <v>5</v>
      </c>
      <c r="B26" s="71" t="s">
        <v>38</v>
      </c>
      <c r="C26" s="58">
        <f>[1]Лист1!B9</f>
        <v>20397.099999999984</v>
      </c>
      <c r="D26" s="59">
        <f t="shared" si="2"/>
        <v>50734.400000000001</v>
      </c>
      <c r="E26" s="59">
        <f t="shared" si="2"/>
        <v>47969.8</v>
      </c>
      <c r="F26" s="72">
        <f t="shared" si="3"/>
        <v>2764.5999999999985</v>
      </c>
      <c r="G26" s="73"/>
      <c r="H26" s="74"/>
      <c r="I26" s="72">
        <f t="shared" si="0"/>
        <v>0</v>
      </c>
      <c r="J26" s="63"/>
      <c r="K26" s="63"/>
      <c r="L26" s="72">
        <f t="shared" si="1"/>
        <v>0</v>
      </c>
      <c r="M26" s="63">
        <v>834.9</v>
      </c>
      <c r="N26" s="63">
        <v>520.29999999999995</v>
      </c>
      <c r="O26" s="72">
        <f t="shared" si="4"/>
        <v>314.60000000000002</v>
      </c>
      <c r="P26" s="64">
        <v>49899.5</v>
      </c>
      <c r="Q26" s="65">
        <v>47449.5</v>
      </c>
      <c r="R26" s="72">
        <f t="shared" si="5"/>
        <v>2450</v>
      </c>
      <c r="S26" s="64"/>
      <c r="T26" s="66"/>
      <c r="U26" s="60"/>
      <c r="V26" s="62">
        <f t="shared" si="6"/>
        <v>70981</v>
      </c>
      <c r="W26" s="62">
        <f t="shared" si="6"/>
        <v>44701.5</v>
      </c>
      <c r="X26" s="72">
        <f t="shared" si="11"/>
        <v>26279.5</v>
      </c>
      <c r="Y26" s="65">
        <v>53939.8</v>
      </c>
      <c r="Z26" s="66">
        <v>42901.4</v>
      </c>
      <c r="AA26" s="60">
        <f t="shared" si="7"/>
        <v>11038.400000000001</v>
      </c>
      <c r="AB26" s="63">
        <v>10470.6</v>
      </c>
      <c r="AC26" s="66">
        <v>1800.1</v>
      </c>
      <c r="AD26" s="62">
        <f t="shared" si="8"/>
        <v>8670.5</v>
      </c>
      <c r="AE26" s="63"/>
      <c r="AF26" s="66"/>
      <c r="AG26" s="60">
        <f t="shared" si="9"/>
        <v>0</v>
      </c>
      <c r="AH26" s="63">
        <v>6570.6</v>
      </c>
      <c r="AI26" s="63"/>
      <c r="AJ26" s="60">
        <f t="shared" si="10"/>
        <v>6570.6</v>
      </c>
      <c r="AK26" s="68"/>
      <c r="AL26" s="69"/>
      <c r="AM26" s="68"/>
      <c r="AN26" s="68"/>
    </row>
    <row r="27" spans="1:40" ht="14.25" customHeight="1" x14ac:dyDescent="0.25">
      <c r="A27" s="70">
        <v>6</v>
      </c>
      <c r="B27" s="71" t="s">
        <v>39</v>
      </c>
      <c r="C27" s="58">
        <f>[1]Лист1!B10</f>
        <v>5440.8000000000029</v>
      </c>
      <c r="D27" s="59">
        <f t="shared" si="2"/>
        <v>102649.8</v>
      </c>
      <c r="E27" s="59">
        <f t="shared" si="2"/>
        <v>99687.6</v>
      </c>
      <c r="F27" s="72">
        <f t="shared" si="3"/>
        <v>2962.1999999999971</v>
      </c>
      <c r="G27" s="73"/>
      <c r="H27" s="74"/>
      <c r="I27" s="72">
        <f t="shared" si="0"/>
        <v>0</v>
      </c>
      <c r="J27" s="63"/>
      <c r="K27" s="63"/>
      <c r="L27" s="72">
        <f t="shared" si="1"/>
        <v>0</v>
      </c>
      <c r="M27" s="63">
        <v>997</v>
      </c>
      <c r="N27" s="63">
        <v>984.8</v>
      </c>
      <c r="O27" s="72">
        <f t="shared" si="4"/>
        <v>12.200000000000045</v>
      </c>
      <c r="P27" s="64">
        <v>101652.8</v>
      </c>
      <c r="Q27" s="65">
        <v>98702.8</v>
      </c>
      <c r="R27" s="72">
        <f t="shared" si="5"/>
        <v>2950</v>
      </c>
      <c r="S27" s="64"/>
      <c r="T27" s="66"/>
      <c r="U27" s="60"/>
      <c r="V27" s="62">
        <f t="shared" si="6"/>
        <v>108090.59999999999</v>
      </c>
      <c r="W27" s="62">
        <f t="shared" si="6"/>
        <v>99104.9</v>
      </c>
      <c r="X27" s="72">
        <f t="shared" si="11"/>
        <v>8985.6999999999971</v>
      </c>
      <c r="Y27" s="65">
        <v>96324.7</v>
      </c>
      <c r="Z27" s="66">
        <v>91273.9</v>
      </c>
      <c r="AA27" s="60">
        <f t="shared" si="7"/>
        <v>5050.8000000000029</v>
      </c>
      <c r="AB27" s="63">
        <v>10375.9</v>
      </c>
      <c r="AC27" s="66">
        <v>6442</v>
      </c>
      <c r="AD27" s="62">
        <f t="shared" si="8"/>
        <v>3933.8999999999996</v>
      </c>
      <c r="AE27" s="63"/>
      <c r="AF27" s="66"/>
      <c r="AG27" s="60">
        <f t="shared" si="9"/>
        <v>0</v>
      </c>
      <c r="AH27" s="63">
        <v>1390</v>
      </c>
      <c r="AI27" s="63">
        <v>1389</v>
      </c>
      <c r="AJ27" s="60">
        <f t="shared" si="10"/>
        <v>1</v>
      </c>
      <c r="AK27" s="68"/>
      <c r="AL27" s="69"/>
      <c r="AM27" s="68"/>
      <c r="AN27" s="68"/>
    </row>
    <row r="28" spans="1:40" ht="14.25" customHeight="1" x14ac:dyDescent="0.25">
      <c r="A28" s="70">
        <v>7</v>
      </c>
      <c r="B28" s="71" t="s">
        <v>40</v>
      </c>
      <c r="C28" s="58">
        <f>[1]Лист1!B11</f>
        <v>398.79999999999268</v>
      </c>
      <c r="D28" s="59">
        <f t="shared" si="2"/>
        <v>61148.800000000003</v>
      </c>
      <c r="E28" s="59">
        <f t="shared" si="2"/>
        <v>59389</v>
      </c>
      <c r="F28" s="72">
        <f t="shared" si="3"/>
        <v>1759.8000000000029</v>
      </c>
      <c r="G28" s="73"/>
      <c r="H28" s="74"/>
      <c r="I28" s="72">
        <f t="shared" si="0"/>
        <v>0</v>
      </c>
      <c r="J28" s="63"/>
      <c r="K28" s="63"/>
      <c r="L28" s="72">
        <f t="shared" si="1"/>
        <v>0</v>
      </c>
      <c r="M28" s="63">
        <v>459</v>
      </c>
      <c r="N28" s="63">
        <v>449.2</v>
      </c>
      <c r="O28" s="72">
        <f t="shared" si="4"/>
        <v>9.8000000000000114</v>
      </c>
      <c r="P28" s="64">
        <v>60689.8</v>
      </c>
      <c r="Q28" s="65">
        <v>58939.8</v>
      </c>
      <c r="R28" s="72">
        <f t="shared" si="5"/>
        <v>1750</v>
      </c>
      <c r="S28" s="64"/>
      <c r="T28" s="66"/>
      <c r="U28" s="60"/>
      <c r="V28" s="62">
        <f t="shared" si="6"/>
        <v>61547.6</v>
      </c>
      <c r="W28" s="62">
        <f t="shared" si="6"/>
        <v>59039.7</v>
      </c>
      <c r="X28" s="72">
        <f t="shared" si="11"/>
        <v>2507.9000000000015</v>
      </c>
      <c r="Y28" s="65">
        <v>55764.6</v>
      </c>
      <c r="Z28" s="66">
        <v>54943.7</v>
      </c>
      <c r="AA28" s="60">
        <f t="shared" si="7"/>
        <v>820.90000000000146</v>
      </c>
      <c r="AB28" s="63">
        <v>5783</v>
      </c>
      <c r="AC28" s="66">
        <v>4096</v>
      </c>
      <c r="AD28" s="62">
        <f t="shared" si="8"/>
        <v>1687</v>
      </c>
      <c r="AE28" s="63"/>
      <c r="AF28" s="66"/>
      <c r="AG28" s="60">
        <f t="shared" si="9"/>
        <v>0</v>
      </c>
      <c r="AH28" s="63"/>
      <c r="AI28" s="63"/>
      <c r="AJ28" s="60">
        <f t="shared" si="10"/>
        <v>0</v>
      </c>
      <c r="AK28" s="68"/>
      <c r="AL28" s="69"/>
      <c r="AM28" s="68"/>
      <c r="AN28" s="68"/>
    </row>
    <row r="29" spans="1:40" ht="14.25" customHeight="1" x14ac:dyDescent="0.25">
      <c r="A29" s="70">
        <v>8</v>
      </c>
      <c r="B29" s="71" t="s">
        <v>41</v>
      </c>
      <c r="C29" s="58">
        <f>[1]Лист1!B12</f>
        <v>264.50000000000728</v>
      </c>
      <c r="D29" s="59">
        <f t="shared" si="2"/>
        <v>33233.5</v>
      </c>
      <c r="E29" s="59">
        <f t="shared" si="2"/>
        <v>32656.1</v>
      </c>
      <c r="F29" s="72">
        <f t="shared" si="3"/>
        <v>577.40000000000146</v>
      </c>
      <c r="G29" s="73"/>
      <c r="H29" s="74"/>
      <c r="I29" s="72">
        <f t="shared" si="0"/>
        <v>0</v>
      </c>
      <c r="J29" s="63"/>
      <c r="K29" s="63"/>
      <c r="L29" s="72">
        <f t="shared" si="1"/>
        <v>0</v>
      </c>
      <c r="M29" s="63">
        <v>835.7</v>
      </c>
      <c r="N29" s="63">
        <v>718.3</v>
      </c>
      <c r="O29" s="72">
        <f t="shared" si="4"/>
        <v>117.40000000000009</v>
      </c>
      <c r="P29" s="64">
        <v>32397.8</v>
      </c>
      <c r="Q29" s="64">
        <v>31937.8</v>
      </c>
      <c r="R29" s="72">
        <f t="shared" si="5"/>
        <v>460</v>
      </c>
      <c r="S29" s="64"/>
      <c r="T29" s="66"/>
      <c r="U29" s="60"/>
      <c r="V29" s="62">
        <f t="shared" si="6"/>
        <v>33497.9</v>
      </c>
      <c r="W29" s="62">
        <f t="shared" si="6"/>
        <v>32770.9</v>
      </c>
      <c r="X29" s="72">
        <f t="shared" si="11"/>
        <v>727</v>
      </c>
      <c r="Y29" s="65">
        <v>30448.799999999999</v>
      </c>
      <c r="Z29" s="65">
        <v>30448.799999999999</v>
      </c>
      <c r="AA29" s="60">
        <f t="shared" si="7"/>
        <v>0</v>
      </c>
      <c r="AB29" s="63">
        <v>2699.1</v>
      </c>
      <c r="AC29" s="66">
        <v>1972.5</v>
      </c>
      <c r="AD29" s="62">
        <f t="shared" si="8"/>
        <v>726.59999999999991</v>
      </c>
      <c r="AE29" s="63"/>
      <c r="AF29" s="66"/>
      <c r="AG29" s="60">
        <f t="shared" si="9"/>
        <v>0</v>
      </c>
      <c r="AH29" s="63">
        <v>350</v>
      </c>
      <c r="AI29" s="63">
        <v>349.6</v>
      </c>
      <c r="AJ29" s="60">
        <f t="shared" si="10"/>
        <v>0.39999999999997726</v>
      </c>
      <c r="AK29" s="68"/>
      <c r="AL29" s="69"/>
      <c r="AM29" s="68"/>
      <c r="AN29" s="68"/>
    </row>
    <row r="30" spans="1:40" s="78" customFormat="1" ht="14.25" customHeight="1" x14ac:dyDescent="0.25">
      <c r="A30" s="75">
        <v>9</v>
      </c>
      <c r="B30" s="71" t="s">
        <v>42</v>
      </c>
      <c r="C30" s="58">
        <f>[1]Лист1!B13</f>
        <v>2.6</v>
      </c>
      <c r="D30" s="59">
        <f t="shared" si="2"/>
        <v>32764.400000000001</v>
      </c>
      <c r="E30" s="59">
        <f t="shared" si="2"/>
        <v>32237.87</v>
      </c>
      <c r="F30" s="72">
        <f t="shared" si="3"/>
        <v>526.53000000000247</v>
      </c>
      <c r="G30" s="73"/>
      <c r="H30" s="76"/>
      <c r="I30" s="77">
        <f t="shared" si="0"/>
        <v>0</v>
      </c>
      <c r="J30" s="63"/>
      <c r="K30" s="63"/>
      <c r="L30" s="77">
        <f t="shared" si="1"/>
        <v>0</v>
      </c>
      <c r="M30" s="63">
        <v>477.2</v>
      </c>
      <c r="N30" s="63">
        <v>330.67</v>
      </c>
      <c r="O30" s="77">
        <f t="shared" si="4"/>
        <v>146.52999999999997</v>
      </c>
      <c r="P30" s="64">
        <v>32287.200000000001</v>
      </c>
      <c r="Q30" s="65">
        <v>31907.200000000001</v>
      </c>
      <c r="R30" s="77">
        <f t="shared" si="5"/>
        <v>380</v>
      </c>
      <c r="S30" s="64"/>
      <c r="T30" s="66"/>
      <c r="U30" s="60"/>
      <c r="V30" s="62">
        <f t="shared" si="6"/>
        <v>32767</v>
      </c>
      <c r="W30" s="62">
        <f t="shared" si="6"/>
        <v>32240.5</v>
      </c>
      <c r="X30" s="77">
        <f t="shared" si="11"/>
        <v>526.5</v>
      </c>
      <c r="Y30" s="65">
        <v>30907</v>
      </c>
      <c r="Z30" s="66">
        <v>30668.799999999999</v>
      </c>
      <c r="AA30" s="60">
        <f t="shared" si="7"/>
        <v>238.20000000000073</v>
      </c>
      <c r="AB30" s="63">
        <v>1860</v>
      </c>
      <c r="AC30" s="66">
        <v>1571.7</v>
      </c>
      <c r="AD30" s="62">
        <f t="shared" si="8"/>
        <v>288.29999999999995</v>
      </c>
      <c r="AE30" s="63"/>
      <c r="AF30" s="66"/>
      <c r="AG30" s="60">
        <f t="shared" si="9"/>
        <v>0</v>
      </c>
      <c r="AH30" s="63"/>
      <c r="AI30" s="63"/>
      <c r="AJ30" s="60">
        <f t="shared" si="10"/>
        <v>0</v>
      </c>
      <c r="AK30" s="68"/>
      <c r="AL30" s="69"/>
      <c r="AM30" s="68"/>
      <c r="AN30" s="68"/>
    </row>
    <row r="31" spans="1:40" ht="14.25" customHeight="1" x14ac:dyDescent="0.25">
      <c r="A31" s="70">
        <v>10</v>
      </c>
      <c r="B31" s="71" t="s">
        <v>43</v>
      </c>
      <c r="C31" s="58">
        <f>[1]Лист1!B14</f>
        <v>3861.3</v>
      </c>
      <c r="D31" s="59">
        <f t="shared" si="2"/>
        <v>104114</v>
      </c>
      <c r="E31" s="59">
        <f t="shared" si="2"/>
        <v>102110.39999999999</v>
      </c>
      <c r="F31" s="72">
        <f t="shared" si="3"/>
        <v>2003.6000000000058</v>
      </c>
      <c r="G31" s="73"/>
      <c r="H31" s="74"/>
      <c r="I31" s="72">
        <f t="shared" si="0"/>
        <v>0</v>
      </c>
      <c r="J31" s="63"/>
      <c r="K31" s="63"/>
      <c r="L31" s="72">
        <f t="shared" si="1"/>
        <v>0</v>
      </c>
      <c r="M31" s="63">
        <v>5050.5</v>
      </c>
      <c r="N31" s="63">
        <v>5046.8999999999996</v>
      </c>
      <c r="O31" s="72">
        <f t="shared" si="4"/>
        <v>3.6000000000003638</v>
      </c>
      <c r="P31" s="64">
        <v>99063.5</v>
      </c>
      <c r="Q31" s="65">
        <v>97063.5</v>
      </c>
      <c r="R31" s="72">
        <f t="shared" si="5"/>
        <v>2000</v>
      </c>
      <c r="S31" s="64"/>
      <c r="T31" s="66"/>
      <c r="U31" s="60"/>
      <c r="V31" s="62">
        <f t="shared" si="6"/>
        <v>107975.29999999999</v>
      </c>
      <c r="W31" s="62">
        <f t="shared" si="6"/>
        <v>101426.09999999999</v>
      </c>
      <c r="X31" s="72">
        <f t="shared" si="11"/>
        <v>6549.1999999999971</v>
      </c>
      <c r="Y31" s="65">
        <v>91246.9</v>
      </c>
      <c r="Z31" s="66">
        <v>88519.4</v>
      </c>
      <c r="AA31" s="60">
        <f t="shared" si="7"/>
        <v>2727.5</v>
      </c>
      <c r="AB31" s="63">
        <v>15515.5</v>
      </c>
      <c r="AC31" s="66">
        <v>11771.7</v>
      </c>
      <c r="AD31" s="62">
        <f t="shared" si="8"/>
        <v>3743.7999999999993</v>
      </c>
      <c r="AE31" s="63"/>
      <c r="AF31" s="66"/>
      <c r="AG31" s="60">
        <f t="shared" si="9"/>
        <v>0</v>
      </c>
      <c r="AH31" s="63">
        <v>1212.9000000000001</v>
      </c>
      <c r="AI31" s="63">
        <v>1135</v>
      </c>
      <c r="AJ31" s="60">
        <f t="shared" si="10"/>
        <v>77.900000000000091</v>
      </c>
      <c r="AK31" s="68"/>
      <c r="AL31" s="69"/>
      <c r="AM31" s="68"/>
      <c r="AN31" s="68"/>
    </row>
    <row r="32" spans="1:40" ht="14.25" customHeight="1" x14ac:dyDescent="0.25">
      <c r="A32" s="70">
        <v>11</v>
      </c>
      <c r="B32" s="71" t="s">
        <v>44</v>
      </c>
      <c r="C32" s="58">
        <f>[1]Лист1!B15</f>
        <v>11611.600000000011</v>
      </c>
      <c r="D32" s="59">
        <f t="shared" si="2"/>
        <v>133150.70000000001</v>
      </c>
      <c r="E32" s="59">
        <f t="shared" si="2"/>
        <v>130150.7</v>
      </c>
      <c r="F32" s="72">
        <f t="shared" si="3"/>
        <v>3000.0000000000146</v>
      </c>
      <c r="G32" s="73"/>
      <c r="H32" s="74"/>
      <c r="I32" s="72">
        <f t="shared" si="0"/>
        <v>0</v>
      </c>
      <c r="J32" s="63"/>
      <c r="K32" s="63"/>
      <c r="L32" s="72">
        <f t="shared" si="1"/>
        <v>0</v>
      </c>
      <c r="M32" s="63">
        <v>2576.9</v>
      </c>
      <c r="N32" s="63">
        <v>2576.9</v>
      </c>
      <c r="O32" s="72">
        <f t="shared" si="4"/>
        <v>0</v>
      </c>
      <c r="P32" s="64">
        <v>130573.8</v>
      </c>
      <c r="Q32" s="65">
        <v>127573.8</v>
      </c>
      <c r="R32" s="72">
        <f>P32-Q32</f>
        <v>3000</v>
      </c>
      <c r="S32" s="64"/>
      <c r="T32" s="66"/>
      <c r="U32" s="60"/>
      <c r="V32" s="62">
        <f t="shared" si="6"/>
        <v>144762.29999999999</v>
      </c>
      <c r="W32" s="62">
        <f t="shared" si="6"/>
        <v>123357.6</v>
      </c>
      <c r="X32" s="72">
        <f t="shared" si="11"/>
        <v>21404.699999999983</v>
      </c>
      <c r="Y32" s="65">
        <v>126680.4</v>
      </c>
      <c r="Z32" s="66">
        <v>110464.1</v>
      </c>
      <c r="AA32" s="60">
        <f t="shared" si="7"/>
        <v>16216.299999999988</v>
      </c>
      <c r="AB32" s="63">
        <v>16581.900000000001</v>
      </c>
      <c r="AC32" s="66">
        <v>11852.6</v>
      </c>
      <c r="AD32" s="62">
        <f t="shared" si="8"/>
        <v>4729.3000000000011</v>
      </c>
      <c r="AE32" s="79"/>
      <c r="AF32" s="66"/>
      <c r="AG32" s="60">
        <f t="shared" si="9"/>
        <v>0</v>
      </c>
      <c r="AH32" s="63">
        <v>1500</v>
      </c>
      <c r="AI32" s="63">
        <v>1040.9000000000001</v>
      </c>
      <c r="AJ32" s="60">
        <f t="shared" si="10"/>
        <v>459.09999999999991</v>
      </c>
      <c r="AK32" s="68"/>
      <c r="AL32" s="69"/>
      <c r="AM32" s="68"/>
      <c r="AN32" s="68"/>
    </row>
    <row r="33" spans="1:40" ht="14.25" customHeight="1" x14ac:dyDescent="0.25">
      <c r="A33" s="70">
        <v>12</v>
      </c>
      <c r="B33" s="71" t="s">
        <v>45</v>
      </c>
      <c r="C33" s="58">
        <f>[1]Лист1!B16</f>
        <v>1518.9</v>
      </c>
      <c r="D33" s="59">
        <f t="shared" si="2"/>
        <v>89421.400000000009</v>
      </c>
      <c r="E33" s="59">
        <f t="shared" si="2"/>
        <v>87407.3</v>
      </c>
      <c r="F33" s="72">
        <f t="shared" si="3"/>
        <v>2014.1000000000058</v>
      </c>
      <c r="G33" s="73"/>
      <c r="H33" s="74"/>
      <c r="I33" s="72">
        <f t="shared" si="0"/>
        <v>0</v>
      </c>
      <c r="J33" s="63"/>
      <c r="K33" s="63"/>
      <c r="L33" s="72">
        <f t="shared" si="1"/>
        <v>0</v>
      </c>
      <c r="M33" s="63">
        <v>942.6</v>
      </c>
      <c r="N33" s="63">
        <v>928.5</v>
      </c>
      <c r="O33" s="72">
        <f t="shared" si="4"/>
        <v>14.100000000000023</v>
      </c>
      <c r="P33" s="64">
        <v>88478.8</v>
      </c>
      <c r="Q33" s="65">
        <v>86478.8</v>
      </c>
      <c r="R33" s="72">
        <f t="shared" si="5"/>
        <v>2000</v>
      </c>
      <c r="S33" s="64"/>
      <c r="T33" s="66"/>
      <c r="U33" s="60"/>
      <c r="V33" s="62">
        <f t="shared" si="6"/>
        <v>90940.3</v>
      </c>
      <c r="W33" s="62">
        <f t="shared" si="6"/>
        <v>87800.3</v>
      </c>
      <c r="X33" s="72">
        <f t="shared" si="11"/>
        <v>3140</v>
      </c>
      <c r="Y33" s="65">
        <v>82809.5</v>
      </c>
      <c r="Z33" s="66">
        <v>81538.8</v>
      </c>
      <c r="AA33" s="60">
        <f t="shared" si="7"/>
        <v>1270.6999999999971</v>
      </c>
      <c r="AB33" s="63">
        <v>8040.8</v>
      </c>
      <c r="AC33" s="66">
        <v>6261.5</v>
      </c>
      <c r="AD33" s="62">
        <f t="shared" si="8"/>
        <v>1779.3000000000002</v>
      </c>
      <c r="AE33" s="79"/>
      <c r="AF33" s="66"/>
      <c r="AG33" s="60">
        <f t="shared" si="9"/>
        <v>0</v>
      </c>
      <c r="AH33" s="63">
        <v>90</v>
      </c>
      <c r="AI33" s="63"/>
      <c r="AJ33" s="60">
        <f t="shared" si="10"/>
        <v>90</v>
      </c>
      <c r="AK33" s="68"/>
      <c r="AL33" s="69"/>
      <c r="AM33" s="68"/>
      <c r="AN33" s="68"/>
    </row>
    <row r="34" spans="1:40" ht="14.25" customHeight="1" x14ac:dyDescent="0.25">
      <c r="A34" s="70">
        <v>13</v>
      </c>
      <c r="B34" s="71" t="s">
        <v>46</v>
      </c>
      <c r="C34" s="58">
        <f>[1]Лист1!B17</f>
        <v>2482.3000000000084</v>
      </c>
      <c r="D34" s="59">
        <f t="shared" si="2"/>
        <v>87092.3</v>
      </c>
      <c r="E34" s="59">
        <f t="shared" si="2"/>
        <v>85553</v>
      </c>
      <c r="F34" s="72">
        <f t="shared" si="3"/>
        <v>1539.3000000000029</v>
      </c>
      <c r="G34" s="73"/>
      <c r="H34" s="74"/>
      <c r="I34" s="72">
        <f t="shared" si="0"/>
        <v>0</v>
      </c>
      <c r="J34" s="63"/>
      <c r="K34" s="63"/>
      <c r="L34" s="72">
        <f t="shared" si="1"/>
        <v>0</v>
      </c>
      <c r="M34" s="63">
        <v>8219.6</v>
      </c>
      <c r="N34" s="63">
        <v>8100.3</v>
      </c>
      <c r="O34" s="77">
        <f t="shared" si="4"/>
        <v>119.30000000000018</v>
      </c>
      <c r="P34" s="64">
        <v>78872.7</v>
      </c>
      <c r="Q34" s="65">
        <v>77452.7</v>
      </c>
      <c r="R34" s="72">
        <f t="shared" si="5"/>
        <v>1420</v>
      </c>
      <c r="S34" s="64"/>
      <c r="T34" s="66"/>
      <c r="U34" s="60"/>
      <c r="V34" s="62">
        <f t="shared" si="6"/>
        <v>89574.599999999991</v>
      </c>
      <c r="W34" s="62">
        <f t="shared" si="6"/>
        <v>86664.099999999991</v>
      </c>
      <c r="X34" s="72">
        <f t="shared" si="11"/>
        <v>2910.5</v>
      </c>
      <c r="Y34" s="65">
        <v>74245.399999999994</v>
      </c>
      <c r="Z34" s="66">
        <v>73369.2</v>
      </c>
      <c r="AA34" s="60">
        <f t="shared" si="7"/>
        <v>876.19999999999709</v>
      </c>
      <c r="AB34" s="63">
        <v>14779.2</v>
      </c>
      <c r="AC34" s="66">
        <v>12744.9</v>
      </c>
      <c r="AD34" s="62">
        <f t="shared" si="8"/>
        <v>2034.3000000000011</v>
      </c>
      <c r="AE34" s="79"/>
      <c r="AF34" s="66"/>
      <c r="AG34" s="60">
        <f t="shared" si="9"/>
        <v>0</v>
      </c>
      <c r="AH34" s="63">
        <v>550</v>
      </c>
      <c r="AI34" s="63">
        <v>550</v>
      </c>
      <c r="AJ34" s="60">
        <f t="shared" si="10"/>
        <v>0</v>
      </c>
      <c r="AK34" s="68"/>
      <c r="AL34" s="69"/>
      <c r="AM34" s="68"/>
      <c r="AN34" s="68"/>
    </row>
    <row r="35" spans="1:40" ht="14.25" customHeight="1" x14ac:dyDescent="0.25">
      <c r="A35" s="70">
        <v>14</v>
      </c>
      <c r="B35" s="71" t="s">
        <v>47</v>
      </c>
      <c r="C35" s="58">
        <f>[1]Лист1!B18</f>
        <v>1297.3000000000029</v>
      </c>
      <c r="D35" s="59">
        <f t="shared" si="2"/>
        <v>57045.2</v>
      </c>
      <c r="E35" s="59">
        <f t="shared" si="2"/>
        <v>55759.5</v>
      </c>
      <c r="F35" s="72">
        <f t="shared" si="3"/>
        <v>1285.6999999999971</v>
      </c>
      <c r="G35" s="73"/>
      <c r="H35" s="74"/>
      <c r="I35" s="72">
        <f t="shared" si="0"/>
        <v>0</v>
      </c>
      <c r="J35" s="63">
        <v>110.1</v>
      </c>
      <c r="K35" s="63">
        <v>142.69999999999999</v>
      </c>
      <c r="L35" s="72">
        <f t="shared" si="1"/>
        <v>-32.599999999999994</v>
      </c>
      <c r="M35" s="63">
        <v>1963</v>
      </c>
      <c r="N35" s="63">
        <v>1564.7</v>
      </c>
      <c r="O35" s="77">
        <f t="shared" si="4"/>
        <v>398.29999999999995</v>
      </c>
      <c r="P35" s="64">
        <v>54972.1</v>
      </c>
      <c r="Q35" s="80">
        <v>54052.1</v>
      </c>
      <c r="R35" s="72">
        <f t="shared" si="5"/>
        <v>920</v>
      </c>
      <c r="S35" s="64"/>
      <c r="T35" s="66"/>
      <c r="U35" s="60"/>
      <c r="V35" s="62">
        <f t="shared" si="6"/>
        <v>58342.6</v>
      </c>
      <c r="W35" s="62">
        <f t="shared" si="6"/>
        <v>56362.200000000004</v>
      </c>
      <c r="X35" s="72">
        <f t="shared" si="11"/>
        <v>1980.3999999999942</v>
      </c>
      <c r="Y35" s="80">
        <v>51902.5</v>
      </c>
      <c r="Z35" s="81">
        <v>51120.4</v>
      </c>
      <c r="AA35" s="60">
        <f t="shared" si="7"/>
        <v>782.09999999999854</v>
      </c>
      <c r="AB35" s="79">
        <v>5740.1</v>
      </c>
      <c r="AC35" s="81">
        <v>4541.8999999999996</v>
      </c>
      <c r="AD35" s="62">
        <f t="shared" si="8"/>
        <v>1198.2000000000007</v>
      </c>
      <c r="AE35" s="79"/>
      <c r="AF35" s="66"/>
      <c r="AG35" s="60">
        <f t="shared" si="9"/>
        <v>0</v>
      </c>
      <c r="AH35" s="79">
        <v>700</v>
      </c>
      <c r="AI35" s="79">
        <v>699.9</v>
      </c>
      <c r="AJ35" s="60">
        <f t="shared" si="10"/>
        <v>0.10000000000002274</v>
      </c>
      <c r="AK35" s="68"/>
      <c r="AL35" s="69"/>
      <c r="AM35" s="68"/>
      <c r="AN35" s="68"/>
    </row>
    <row r="36" spans="1:40" ht="14.25" customHeight="1" x14ac:dyDescent="0.25">
      <c r="A36" s="70">
        <v>15</v>
      </c>
      <c r="B36" s="71" t="s">
        <v>48</v>
      </c>
      <c r="C36" s="58">
        <f>[1]Лист1!B19</f>
        <v>614.29999999999416</v>
      </c>
      <c r="D36" s="59">
        <f t="shared" si="2"/>
        <v>40930</v>
      </c>
      <c r="E36" s="59">
        <f t="shared" si="2"/>
        <v>40341.299999999996</v>
      </c>
      <c r="F36" s="72">
        <f t="shared" si="3"/>
        <v>588.70000000000437</v>
      </c>
      <c r="G36" s="73"/>
      <c r="H36" s="74"/>
      <c r="I36" s="72">
        <f t="shared" si="0"/>
        <v>0</v>
      </c>
      <c r="J36" s="79"/>
      <c r="K36" s="79"/>
      <c r="L36" s="72">
        <f t="shared" si="1"/>
        <v>0</v>
      </c>
      <c r="M36" s="79">
        <v>394.9</v>
      </c>
      <c r="N36" s="79">
        <v>346.2</v>
      </c>
      <c r="O36" s="77">
        <f t="shared" si="4"/>
        <v>48.699999999999989</v>
      </c>
      <c r="P36" s="64">
        <v>40535.1</v>
      </c>
      <c r="Q36" s="80">
        <v>39995.1</v>
      </c>
      <c r="R36" s="72">
        <f t="shared" si="5"/>
        <v>540</v>
      </c>
      <c r="S36" s="64"/>
      <c r="T36" s="66"/>
      <c r="U36" s="60"/>
      <c r="V36" s="62">
        <f t="shared" si="6"/>
        <v>41544.300000000003</v>
      </c>
      <c r="W36" s="62">
        <f t="shared" si="6"/>
        <v>40282.199999999997</v>
      </c>
      <c r="X36" s="72">
        <f t="shared" si="11"/>
        <v>1262.1000000000058</v>
      </c>
      <c r="Y36" s="80">
        <v>39140.300000000003</v>
      </c>
      <c r="Z36" s="81">
        <v>38207.5</v>
      </c>
      <c r="AA36" s="60">
        <f t="shared" si="7"/>
        <v>932.80000000000291</v>
      </c>
      <c r="AB36" s="79">
        <v>2404</v>
      </c>
      <c r="AC36" s="81">
        <v>2074.6999999999998</v>
      </c>
      <c r="AD36" s="62">
        <f t="shared" si="8"/>
        <v>329.30000000000018</v>
      </c>
      <c r="AE36" s="79"/>
      <c r="AF36" s="66"/>
      <c r="AG36" s="60">
        <f t="shared" si="9"/>
        <v>0</v>
      </c>
      <c r="AH36" s="79"/>
      <c r="AI36" s="79"/>
      <c r="AJ36" s="60">
        <f t="shared" si="10"/>
        <v>0</v>
      </c>
      <c r="AK36" s="68"/>
      <c r="AL36" s="69"/>
      <c r="AM36" s="68"/>
      <c r="AN36" s="68"/>
    </row>
    <row r="37" spans="1:40" ht="14.25" customHeight="1" x14ac:dyDescent="0.25">
      <c r="A37" s="70">
        <v>16</v>
      </c>
      <c r="B37" s="71" t="s">
        <v>49</v>
      </c>
      <c r="C37" s="58">
        <f>[1]Лист1!B20</f>
        <v>1328.7000000000087</v>
      </c>
      <c r="D37" s="59">
        <f t="shared" si="2"/>
        <v>43611.600000000006</v>
      </c>
      <c r="E37" s="59">
        <f t="shared" si="2"/>
        <v>42776.100000000006</v>
      </c>
      <c r="F37" s="72">
        <f t="shared" si="3"/>
        <v>835.5</v>
      </c>
      <c r="G37" s="73"/>
      <c r="H37" s="74"/>
      <c r="I37" s="72">
        <f t="shared" si="0"/>
        <v>0</v>
      </c>
      <c r="J37" s="79"/>
      <c r="K37" s="79"/>
      <c r="L37" s="72">
        <f t="shared" si="1"/>
        <v>0</v>
      </c>
      <c r="M37" s="79">
        <v>2360.3000000000002</v>
      </c>
      <c r="N37" s="79">
        <v>2004.8</v>
      </c>
      <c r="O37" s="77">
        <f t="shared" si="4"/>
        <v>355.50000000000023</v>
      </c>
      <c r="P37" s="64">
        <v>41251.300000000003</v>
      </c>
      <c r="Q37" s="80">
        <v>40771.300000000003</v>
      </c>
      <c r="R37" s="72">
        <f t="shared" si="5"/>
        <v>480</v>
      </c>
      <c r="S37" s="64"/>
      <c r="T37" s="66"/>
      <c r="U37" s="60"/>
      <c r="V37" s="62">
        <f t="shared" si="6"/>
        <v>44940.4</v>
      </c>
      <c r="W37" s="62">
        <f t="shared" si="6"/>
        <v>44103.100000000006</v>
      </c>
      <c r="X37" s="72">
        <f t="shared" si="11"/>
        <v>837.29999999999563</v>
      </c>
      <c r="Y37" s="80">
        <v>39073.9</v>
      </c>
      <c r="Z37" s="81">
        <v>39073.800000000003</v>
      </c>
      <c r="AA37" s="60">
        <f t="shared" si="7"/>
        <v>9.9999999998544808E-2</v>
      </c>
      <c r="AB37" s="79">
        <v>4869.5</v>
      </c>
      <c r="AC37" s="81">
        <v>4032.3</v>
      </c>
      <c r="AD37" s="62">
        <f t="shared" si="8"/>
        <v>837.19999999999982</v>
      </c>
      <c r="AE37" s="79"/>
      <c r="AF37" s="66"/>
      <c r="AG37" s="60">
        <f t="shared" si="9"/>
        <v>0</v>
      </c>
      <c r="AH37" s="79">
        <v>997</v>
      </c>
      <c r="AI37" s="79">
        <v>997</v>
      </c>
      <c r="AJ37" s="60">
        <v>0</v>
      </c>
      <c r="AK37" s="68"/>
      <c r="AL37" s="69"/>
      <c r="AM37" s="68"/>
      <c r="AN37" s="68"/>
    </row>
    <row r="38" spans="1:40" ht="14.25" customHeight="1" x14ac:dyDescent="0.25">
      <c r="A38" s="70">
        <v>17</v>
      </c>
      <c r="B38" s="71" t="s">
        <v>50</v>
      </c>
      <c r="C38" s="58">
        <f>[1]Лист1!B21</f>
        <v>716.40000000000214</v>
      </c>
      <c r="D38" s="59">
        <f t="shared" si="2"/>
        <v>36088.5</v>
      </c>
      <c r="E38" s="59">
        <f t="shared" si="2"/>
        <v>34949.599999999999</v>
      </c>
      <c r="F38" s="72">
        <f t="shared" si="3"/>
        <v>1138.9000000000015</v>
      </c>
      <c r="G38" s="73"/>
      <c r="H38" s="74"/>
      <c r="I38" s="72">
        <f t="shared" si="0"/>
        <v>0</v>
      </c>
      <c r="J38" s="63"/>
      <c r="K38" s="63"/>
      <c r="L38" s="72">
        <f t="shared" si="1"/>
        <v>0</v>
      </c>
      <c r="M38" s="79">
        <v>2845.5</v>
      </c>
      <c r="N38" s="79">
        <v>2146.6</v>
      </c>
      <c r="O38" s="77">
        <f t="shared" si="4"/>
        <v>698.90000000000009</v>
      </c>
      <c r="P38" s="64">
        <v>33243</v>
      </c>
      <c r="Q38" s="80">
        <v>32803</v>
      </c>
      <c r="R38" s="72">
        <f t="shared" si="5"/>
        <v>440</v>
      </c>
      <c r="S38" s="64"/>
      <c r="T38" s="66"/>
      <c r="U38" s="60"/>
      <c r="V38" s="62">
        <f t="shared" si="6"/>
        <v>36804.9</v>
      </c>
      <c r="W38" s="62">
        <f t="shared" si="6"/>
        <v>35256.6</v>
      </c>
      <c r="X38" s="72">
        <f t="shared" si="11"/>
        <v>1548.3000000000029</v>
      </c>
      <c r="Y38" s="80">
        <v>31517.3</v>
      </c>
      <c r="Z38" s="81">
        <v>31052.400000000001</v>
      </c>
      <c r="AA38" s="60">
        <f t="shared" si="7"/>
        <v>464.89999999999782</v>
      </c>
      <c r="AB38" s="79">
        <v>4637.6000000000004</v>
      </c>
      <c r="AC38" s="81">
        <v>3564.2</v>
      </c>
      <c r="AD38" s="62">
        <f t="shared" si="8"/>
        <v>1073.4000000000005</v>
      </c>
      <c r="AE38" s="79"/>
      <c r="AF38" s="66"/>
      <c r="AG38" s="60">
        <f t="shared" si="9"/>
        <v>0</v>
      </c>
      <c r="AH38" s="79">
        <v>650</v>
      </c>
      <c r="AI38" s="79">
        <v>640</v>
      </c>
      <c r="AJ38" s="60">
        <f t="shared" si="10"/>
        <v>10</v>
      </c>
      <c r="AK38" s="68"/>
      <c r="AL38" s="69"/>
      <c r="AM38" s="68"/>
      <c r="AN38" s="68"/>
    </row>
    <row r="39" spans="1:40" ht="14.25" customHeight="1" x14ac:dyDescent="0.25">
      <c r="A39" s="70">
        <v>18</v>
      </c>
      <c r="B39" s="71" t="s">
        <v>51</v>
      </c>
      <c r="C39" s="58">
        <f>[1]Лист1!B22</f>
        <v>647.20000000000869</v>
      </c>
      <c r="D39" s="59">
        <f t="shared" si="2"/>
        <v>57042.55</v>
      </c>
      <c r="E39" s="59">
        <f t="shared" si="2"/>
        <v>55877.75</v>
      </c>
      <c r="F39" s="72">
        <f t="shared" si="3"/>
        <v>1164.8000000000029</v>
      </c>
      <c r="G39" s="73"/>
      <c r="H39" s="74"/>
      <c r="I39" s="72">
        <f t="shared" si="0"/>
        <v>0</v>
      </c>
      <c r="J39" s="63">
        <v>52.25</v>
      </c>
      <c r="K39" s="63">
        <v>52.25</v>
      </c>
      <c r="L39" s="72">
        <f t="shared" si="1"/>
        <v>0</v>
      </c>
      <c r="M39" s="79">
        <v>898.4</v>
      </c>
      <c r="N39" s="79">
        <v>853.6</v>
      </c>
      <c r="O39" s="77">
        <f t="shared" si="4"/>
        <v>44.799999999999955</v>
      </c>
      <c r="P39" s="64">
        <v>56091.9</v>
      </c>
      <c r="Q39" s="80">
        <v>54971.9</v>
      </c>
      <c r="R39" s="72">
        <f t="shared" si="5"/>
        <v>1120</v>
      </c>
      <c r="S39" s="64"/>
      <c r="T39" s="66"/>
      <c r="U39" s="60"/>
      <c r="V39" s="62">
        <f t="shared" si="6"/>
        <v>57689.799999999996</v>
      </c>
      <c r="W39" s="62">
        <f t="shared" si="6"/>
        <v>55868.899999999994</v>
      </c>
      <c r="X39" s="72">
        <f t="shared" si="11"/>
        <v>1820.9000000000015</v>
      </c>
      <c r="Y39" s="80">
        <v>51313.599999999999</v>
      </c>
      <c r="Z39" s="81">
        <v>50495.199999999997</v>
      </c>
      <c r="AA39" s="60">
        <f t="shared" si="7"/>
        <v>818.40000000000146</v>
      </c>
      <c r="AB39" s="79">
        <v>5826.2</v>
      </c>
      <c r="AC39" s="81">
        <v>4823.7</v>
      </c>
      <c r="AD39" s="62">
        <f t="shared" si="8"/>
        <v>1002.5</v>
      </c>
      <c r="AE39" s="79"/>
      <c r="AF39" s="66"/>
      <c r="AG39" s="60">
        <f t="shared" si="9"/>
        <v>0</v>
      </c>
      <c r="AH39" s="79">
        <v>550</v>
      </c>
      <c r="AI39" s="79">
        <v>550</v>
      </c>
      <c r="AJ39" s="60">
        <f t="shared" si="10"/>
        <v>0</v>
      </c>
      <c r="AK39" s="68"/>
      <c r="AL39" s="69"/>
      <c r="AM39" s="68"/>
      <c r="AN39" s="68"/>
    </row>
    <row r="40" spans="1:40" ht="14.25" customHeight="1" x14ac:dyDescent="0.25">
      <c r="A40" s="70">
        <v>19</v>
      </c>
      <c r="B40" s="71" t="s">
        <v>52</v>
      </c>
      <c r="C40" s="58">
        <f>[1]Лист1!B23</f>
        <v>229.20000000000437</v>
      </c>
      <c r="D40" s="59">
        <f t="shared" si="2"/>
        <v>35665.800000000003</v>
      </c>
      <c r="E40" s="59">
        <f t="shared" si="2"/>
        <v>34750</v>
      </c>
      <c r="F40" s="72">
        <f t="shared" si="3"/>
        <v>915.80000000000291</v>
      </c>
      <c r="G40" s="73"/>
      <c r="H40" s="74"/>
      <c r="I40" s="72">
        <f t="shared" si="0"/>
        <v>0</v>
      </c>
      <c r="J40" s="79"/>
      <c r="K40" s="79"/>
      <c r="L40" s="72">
        <f t="shared" si="1"/>
        <v>0</v>
      </c>
      <c r="M40" s="79">
        <v>3591</v>
      </c>
      <c r="N40" s="79">
        <v>2715.2</v>
      </c>
      <c r="O40" s="77">
        <f t="shared" si="4"/>
        <v>875.80000000000018</v>
      </c>
      <c r="P40" s="64">
        <v>32074.799999999999</v>
      </c>
      <c r="Q40" s="80">
        <v>32034.799999999999</v>
      </c>
      <c r="R40" s="72">
        <f t="shared" si="5"/>
        <v>40</v>
      </c>
      <c r="S40" s="64"/>
      <c r="T40" s="66"/>
      <c r="U40" s="60"/>
      <c r="V40" s="62">
        <f t="shared" si="6"/>
        <v>35895</v>
      </c>
      <c r="W40" s="62">
        <f t="shared" si="6"/>
        <v>34591.4</v>
      </c>
      <c r="X40" s="72">
        <f t="shared" si="11"/>
        <v>1303.5999999999985</v>
      </c>
      <c r="Y40" s="80">
        <v>29989.8</v>
      </c>
      <c r="Z40" s="81">
        <v>29949.8</v>
      </c>
      <c r="AA40" s="60">
        <f t="shared" si="7"/>
        <v>40</v>
      </c>
      <c r="AB40" s="79">
        <v>5205.2</v>
      </c>
      <c r="AC40" s="81">
        <v>3941.6</v>
      </c>
      <c r="AD40" s="62">
        <f t="shared" si="8"/>
        <v>1263.5999999999999</v>
      </c>
      <c r="AE40" s="79"/>
      <c r="AF40" s="66"/>
      <c r="AG40" s="60">
        <f t="shared" si="9"/>
        <v>0</v>
      </c>
      <c r="AH40" s="79">
        <v>700</v>
      </c>
      <c r="AI40" s="79">
        <v>700</v>
      </c>
      <c r="AJ40" s="60">
        <f t="shared" si="10"/>
        <v>0</v>
      </c>
      <c r="AK40" s="68"/>
      <c r="AL40" s="69"/>
      <c r="AM40" s="68"/>
      <c r="AN40" s="68"/>
    </row>
    <row r="41" spans="1:40" ht="14.25" customHeight="1" x14ac:dyDescent="0.25">
      <c r="A41" s="70">
        <v>20</v>
      </c>
      <c r="B41" s="71" t="s">
        <v>53</v>
      </c>
      <c r="C41" s="58">
        <f>[1]Лист1!B24</f>
        <v>1962.4000000000174</v>
      </c>
      <c r="D41" s="59">
        <f t="shared" si="2"/>
        <v>50472.3</v>
      </c>
      <c r="E41" s="59">
        <f t="shared" si="2"/>
        <v>49606.200000000004</v>
      </c>
      <c r="F41" s="72">
        <f t="shared" si="3"/>
        <v>866.09999999999854</v>
      </c>
      <c r="G41" s="73"/>
      <c r="H41" s="74"/>
      <c r="I41" s="72">
        <f t="shared" si="0"/>
        <v>0</v>
      </c>
      <c r="J41" s="79"/>
      <c r="K41" s="79"/>
      <c r="L41" s="72">
        <f t="shared" si="1"/>
        <v>0</v>
      </c>
      <c r="M41" s="79">
        <v>5265.5</v>
      </c>
      <c r="N41" s="79">
        <v>4989.3999999999996</v>
      </c>
      <c r="O41" s="77">
        <f t="shared" si="4"/>
        <v>276.10000000000036</v>
      </c>
      <c r="P41" s="64">
        <v>45206.8</v>
      </c>
      <c r="Q41" s="80">
        <v>44616.800000000003</v>
      </c>
      <c r="R41" s="72">
        <f t="shared" si="5"/>
        <v>590</v>
      </c>
      <c r="S41" s="64"/>
      <c r="T41" s="66"/>
      <c r="U41" s="60"/>
      <c r="V41" s="62">
        <f t="shared" si="6"/>
        <v>52380.2</v>
      </c>
      <c r="W41" s="62">
        <f t="shared" si="6"/>
        <v>50662.7</v>
      </c>
      <c r="X41" s="72">
        <f t="shared" si="11"/>
        <v>1717.5</v>
      </c>
      <c r="Y41" s="80">
        <v>43532.4</v>
      </c>
      <c r="Z41" s="81">
        <v>42994.2</v>
      </c>
      <c r="AA41" s="60">
        <f t="shared" si="7"/>
        <v>538.20000000000437</v>
      </c>
      <c r="AB41" s="79">
        <v>8842.6</v>
      </c>
      <c r="AC41" s="81">
        <v>7668.5</v>
      </c>
      <c r="AD41" s="62">
        <f t="shared" si="8"/>
        <v>1174.1000000000004</v>
      </c>
      <c r="AE41" s="79"/>
      <c r="AF41" s="66"/>
      <c r="AG41" s="60">
        <f t="shared" si="9"/>
        <v>0</v>
      </c>
      <c r="AH41" s="79">
        <v>5.2</v>
      </c>
      <c r="AI41" s="79"/>
      <c r="AJ41" s="60">
        <f t="shared" si="10"/>
        <v>5.2</v>
      </c>
      <c r="AK41" s="68"/>
      <c r="AL41" s="69"/>
      <c r="AM41" s="68"/>
      <c r="AN41" s="68"/>
    </row>
    <row r="42" spans="1:40" s="78" customFormat="1" ht="14.25" customHeight="1" x14ac:dyDescent="0.25">
      <c r="A42" s="75">
        <v>21</v>
      </c>
      <c r="B42" s="71" t="s">
        <v>54</v>
      </c>
      <c r="C42" s="58">
        <f>[1]Лист1!B25</f>
        <v>724.7</v>
      </c>
      <c r="D42" s="59">
        <f t="shared" si="2"/>
        <v>60106.3</v>
      </c>
      <c r="E42" s="59">
        <f t="shared" si="2"/>
        <v>59106.3</v>
      </c>
      <c r="F42" s="77">
        <f t="shared" si="3"/>
        <v>1000</v>
      </c>
      <c r="G42" s="73"/>
      <c r="H42" s="76"/>
      <c r="I42" s="77">
        <f t="shared" si="0"/>
        <v>0</v>
      </c>
      <c r="J42" s="79">
        <v>6801.3</v>
      </c>
      <c r="K42" s="79">
        <v>6801.3</v>
      </c>
      <c r="L42" s="77">
        <f t="shared" si="1"/>
        <v>0</v>
      </c>
      <c r="M42" s="79">
        <v>312</v>
      </c>
      <c r="N42" s="79">
        <v>312</v>
      </c>
      <c r="O42" s="77">
        <f t="shared" si="4"/>
        <v>0</v>
      </c>
      <c r="P42" s="64">
        <v>52993</v>
      </c>
      <c r="Q42" s="80">
        <v>51993</v>
      </c>
      <c r="R42" s="77">
        <f t="shared" si="5"/>
        <v>1000</v>
      </c>
      <c r="S42" s="64"/>
      <c r="T42" s="66"/>
      <c r="U42" s="60"/>
      <c r="V42" s="62">
        <f t="shared" si="6"/>
        <v>60830.9</v>
      </c>
      <c r="W42" s="62">
        <f t="shared" si="6"/>
        <v>59349</v>
      </c>
      <c r="X42" s="77">
        <f t="shared" si="11"/>
        <v>1481.9000000000015</v>
      </c>
      <c r="Y42" s="80">
        <v>54855</v>
      </c>
      <c r="Z42" s="81">
        <v>54228.800000000003</v>
      </c>
      <c r="AA42" s="60">
        <f t="shared" si="7"/>
        <v>626.19999999999709</v>
      </c>
      <c r="AB42" s="79">
        <v>5951.9</v>
      </c>
      <c r="AC42" s="81">
        <v>5096.2</v>
      </c>
      <c r="AD42" s="62">
        <f t="shared" si="8"/>
        <v>855.69999999999982</v>
      </c>
      <c r="AE42" s="79"/>
      <c r="AF42" s="66"/>
      <c r="AG42" s="60">
        <f t="shared" si="9"/>
        <v>0</v>
      </c>
      <c r="AH42" s="79">
        <v>24</v>
      </c>
      <c r="AI42" s="79">
        <v>24</v>
      </c>
      <c r="AJ42" s="60">
        <f t="shared" si="10"/>
        <v>0</v>
      </c>
      <c r="AK42" s="68"/>
      <c r="AL42" s="69"/>
      <c r="AM42" s="68"/>
      <c r="AN42" s="68"/>
    </row>
    <row r="43" spans="1:40" ht="14.25" customHeight="1" x14ac:dyDescent="0.25">
      <c r="A43" s="70">
        <v>22</v>
      </c>
      <c r="B43" s="71" t="s">
        <v>55</v>
      </c>
      <c r="C43" s="58">
        <f>[1]Лист1!B26</f>
        <v>772.99999999999704</v>
      </c>
      <c r="D43" s="59">
        <f t="shared" si="2"/>
        <v>32721.43</v>
      </c>
      <c r="E43" s="59">
        <f t="shared" si="2"/>
        <v>30218.329999999998</v>
      </c>
      <c r="F43" s="72">
        <f t="shared" si="3"/>
        <v>2503.1000000000022</v>
      </c>
      <c r="G43" s="73"/>
      <c r="H43" s="74"/>
      <c r="I43" s="72">
        <f t="shared" si="0"/>
        <v>0</v>
      </c>
      <c r="J43" s="79">
        <v>81.93</v>
      </c>
      <c r="K43" s="79">
        <v>81.93</v>
      </c>
      <c r="L43" s="72">
        <f t="shared" si="1"/>
        <v>0</v>
      </c>
      <c r="M43" s="79">
        <v>352.3</v>
      </c>
      <c r="N43" s="79">
        <v>325.60000000000002</v>
      </c>
      <c r="O43" s="77">
        <f t="shared" si="4"/>
        <v>26.699999999999989</v>
      </c>
      <c r="P43" s="64">
        <v>32287.200000000001</v>
      </c>
      <c r="Q43" s="80">
        <v>29810.799999999999</v>
      </c>
      <c r="R43" s="72">
        <f t="shared" si="5"/>
        <v>2476.4000000000015</v>
      </c>
      <c r="S43" s="64"/>
      <c r="T43" s="66"/>
      <c r="U43" s="60"/>
      <c r="V43" s="62">
        <f t="shared" si="6"/>
        <v>33494.400000000001</v>
      </c>
      <c r="W43" s="62">
        <f t="shared" si="6"/>
        <v>28642.9</v>
      </c>
      <c r="X43" s="72">
        <f t="shared" si="11"/>
        <v>4851.5</v>
      </c>
      <c r="Y43" s="80">
        <v>30520.799999999999</v>
      </c>
      <c r="Z43" s="81">
        <v>26186.7</v>
      </c>
      <c r="AA43" s="60">
        <f t="shared" si="7"/>
        <v>4334.0999999999985</v>
      </c>
      <c r="AB43" s="79">
        <v>2973.6</v>
      </c>
      <c r="AC43" s="81">
        <v>2456.1999999999998</v>
      </c>
      <c r="AD43" s="62">
        <f t="shared" si="8"/>
        <v>517.40000000000009</v>
      </c>
      <c r="AE43" s="79"/>
      <c r="AF43" s="66"/>
      <c r="AG43" s="60">
        <f t="shared" si="9"/>
        <v>0</v>
      </c>
      <c r="AH43" s="79"/>
      <c r="AI43" s="79"/>
      <c r="AJ43" s="60">
        <f t="shared" si="10"/>
        <v>0</v>
      </c>
      <c r="AK43" s="68"/>
      <c r="AL43" s="69"/>
      <c r="AM43" s="68"/>
      <c r="AN43" s="68"/>
    </row>
    <row r="44" spans="1:40" ht="14.25" customHeight="1" x14ac:dyDescent="0.25">
      <c r="A44" s="70">
        <v>23</v>
      </c>
      <c r="B44" s="71" t="s">
        <v>56</v>
      </c>
      <c r="C44" s="58">
        <f>[1]Лист1!B27</f>
        <v>2.9000000000021799</v>
      </c>
      <c r="D44" s="59">
        <f t="shared" si="2"/>
        <v>26209.7</v>
      </c>
      <c r="E44" s="59">
        <f t="shared" si="2"/>
        <v>25914.600000000002</v>
      </c>
      <c r="F44" s="72">
        <f t="shared" si="3"/>
        <v>295.09999999999854</v>
      </c>
      <c r="G44" s="73"/>
      <c r="H44" s="74"/>
      <c r="I44" s="72">
        <f t="shared" si="0"/>
        <v>0</v>
      </c>
      <c r="J44" s="79"/>
      <c r="K44" s="79"/>
      <c r="L44" s="72">
        <f t="shared" si="1"/>
        <v>0</v>
      </c>
      <c r="M44" s="79">
        <v>270.8</v>
      </c>
      <c r="N44" s="79">
        <v>188.7</v>
      </c>
      <c r="O44" s="77">
        <f t="shared" si="4"/>
        <v>82.100000000000023</v>
      </c>
      <c r="P44" s="64">
        <v>25938.9</v>
      </c>
      <c r="Q44" s="80">
        <v>25725.9</v>
      </c>
      <c r="R44" s="72">
        <f t="shared" si="5"/>
        <v>213</v>
      </c>
      <c r="S44" s="64"/>
      <c r="T44" s="66"/>
      <c r="U44" s="60"/>
      <c r="V44" s="62">
        <f t="shared" si="6"/>
        <v>26212.5</v>
      </c>
      <c r="W44" s="62">
        <f t="shared" si="6"/>
        <v>25415.199999999997</v>
      </c>
      <c r="X44" s="72">
        <f t="shared" si="11"/>
        <v>797.30000000000291</v>
      </c>
      <c r="Y44" s="80">
        <v>24807.200000000001</v>
      </c>
      <c r="Z44" s="81">
        <v>24228.1</v>
      </c>
      <c r="AA44" s="60">
        <f t="shared" si="7"/>
        <v>579.10000000000218</v>
      </c>
      <c r="AB44" s="79">
        <v>1405.3</v>
      </c>
      <c r="AC44" s="81">
        <v>1187.0999999999999</v>
      </c>
      <c r="AD44" s="62">
        <f t="shared" si="8"/>
        <v>218.20000000000005</v>
      </c>
      <c r="AE44" s="79"/>
      <c r="AF44" s="66"/>
      <c r="AG44" s="60">
        <f t="shared" si="9"/>
        <v>0</v>
      </c>
      <c r="AH44" s="79"/>
      <c r="AI44" s="79"/>
      <c r="AJ44" s="60">
        <f t="shared" si="10"/>
        <v>0</v>
      </c>
      <c r="AK44" s="68"/>
      <c r="AL44" s="69"/>
      <c r="AM44" s="68"/>
      <c r="AN44" s="68"/>
    </row>
    <row r="45" spans="1:40" ht="14.25" customHeight="1" x14ac:dyDescent="0.25">
      <c r="A45" s="70">
        <v>24</v>
      </c>
      <c r="B45" s="71" t="s">
        <v>57</v>
      </c>
      <c r="C45" s="58">
        <f>[1]Лист1!B28</f>
        <v>620.8999999999993</v>
      </c>
      <c r="D45" s="59">
        <f t="shared" si="2"/>
        <v>23539.9</v>
      </c>
      <c r="E45" s="59">
        <f t="shared" si="2"/>
        <v>23059.9</v>
      </c>
      <c r="F45" s="72">
        <f t="shared" si="3"/>
        <v>480</v>
      </c>
      <c r="G45" s="73"/>
      <c r="H45" s="74"/>
      <c r="I45" s="72">
        <f t="shared" si="0"/>
        <v>0</v>
      </c>
      <c r="J45" s="79"/>
      <c r="K45" s="79"/>
      <c r="L45" s="72">
        <f t="shared" si="1"/>
        <v>0</v>
      </c>
      <c r="M45" s="79">
        <v>260.89999999999998</v>
      </c>
      <c r="N45" s="79">
        <v>260.89999999999998</v>
      </c>
      <c r="O45" s="77">
        <f t="shared" si="4"/>
        <v>0</v>
      </c>
      <c r="P45" s="64">
        <v>23279</v>
      </c>
      <c r="Q45" s="80">
        <v>22799</v>
      </c>
      <c r="R45" s="72">
        <f t="shared" si="5"/>
        <v>480</v>
      </c>
      <c r="S45" s="64"/>
      <c r="T45" s="66"/>
      <c r="U45" s="60"/>
      <c r="V45" s="62">
        <f t="shared" si="6"/>
        <v>24160.799999999999</v>
      </c>
      <c r="W45" s="62">
        <f t="shared" si="6"/>
        <v>23515.500000000004</v>
      </c>
      <c r="X45" s="72">
        <f t="shared" si="11"/>
        <v>645.29999999999563</v>
      </c>
      <c r="Y45" s="80">
        <v>19380.099999999999</v>
      </c>
      <c r="Z45" s="81">
        <v>18958.2</v>
      </c>
      <c r="AA45" s="60">
        <f t="shared" si="7"/>
        <v>421.89999999999782</v>
      </c>
      <c r="AB45" s="79">
        <v>3066.7</v>
      </c>
      <c r="AC45" s="81">
        <v>2946.4</v>
      </c>
      <c r="AD45" s="62">
        <f t="shared" si="8"/>
        <v>120.29999999999973</v>
      </c>
      <c r="AE45" s="79"/>
      <c r="AF45" s="66"/>
      <c r="AG45" s="60">
        <f t="shared" si="9"/>
        <v>0</v>
      </c>
      <c r="AH45" s="79">
        <v>1714</v>
      </c>
      <c r="AI45" s="79">
        <v>1610.9</v>
      </c>
      <c r="AJ45" s="60">
        <f t="shared" si="10"/>
        <v>103.09999999999991</v>
      </c>
      <c r="AK45" s="68"/>
      <c r="AL45" s="69"/>
      <c r="AM45" s="68"/>
      <c r="AN45" s="68"/>
    </row>
    <row r="46" spans="1:40" ht="14.25" customHeight="1" x14ac:dyDescent="0.25">
      <c r="A46" s="70">
        <v>25</v>
      </c>
      <c r="B46" s="71" t="s">
        <v>58</v>
      </c>
      <c r="C46" s="58">
        <f>[1]Лист1!B29</f>
        <v>270.89999999999782</v>
      </c>
      <c r="D46" s="59">
        <f t="shared" si="2"/>
        <v>29233.899999999998</v>
      </c>
      <c r="E46" s="59">
        <f t="shared" si="2"/>
        <v>28654.6</v>
      </c>
      <c r="F46" s="72">
        <f t="shared" si="3"/>
        <v>579.29999999999927</v>
      </c>
      <c r="G46" s="73"/>
      <c r="H46" s="74"/>
      <c r="I46" s="72">
        <f t="shared" si="0"/>
        <v>0</v>
      </c>
      <c r="J46" s="79">
        <v>62.3</v>
      </c>
      <c r="K46" s="79">
        <v>62.3</v>
      </c>
      <c r="L46" s="72">
        <f t="shared" si="1"/>
        <v>0</v>
      </c>
      <c r="M46" s="79">
        <v>606.29999999999995</v>
      </c>
      <c r="N46" s="79">
        <v>477</v>
      </c>
      <c r="O46" s="77">
        <f t="shared" si="4"/>
        <v>129.29999999999995</v>
      </c>
      <c r="P46" s="64">
        <v>28565.3</v>
      </c>
      <c r="Q46" s="80">
        <v>28115.3</v>
      </c>
      <c r="R46" s="72">
        <f t="shared" si="5"/>
        <v>450</v>
      </c>
      <c r="S46" s="64"/>
      <c r="T46" s="66"/>
      <c r="U46" s="60"/>
      <c r="V46" s="62">
        <f t="shared" si="6"/>
        <v>29504.799999999999</v>
      </c>
      <c r="W46" s="62">
        <f t="shared" si="6"/>
        <v>28441.9</v>
      </c>
      <c r="X46" s="72">
        <f t="shared" si="11"/>
        <v>1062.8999999999978</v>
      </c>
      <c r="Y46" s="80">
        <v>27102.799999999999</v>
      </c>
      <c r="Z46" s="81">
        <v>26526.2</v>
      </c>
      <c r="AA46" s="60">
        <f t="shared" si="7"/>
        <v>576.59999999999854</v>
      </c>
      <c r="AB46" s="79">
        <v>2362</v>
      </c>
      <c r="AC46" s="81">
        <v>1882.7</v>
      </c>
      <c r="AD46" s="62">
        <f t="shared" si="8"/>
        <v>479.29999999999995</v>
      </c>
      <c r="AE46" s="79"/>
      <c r="AF46" s="66"/>
      <c r="AG46" s="60">
        <f t="shared" si="9"/>
        <v>0</v>
      </c>
      <c r="AH46" s="79">
        <v>40</v>
      </c>
      <c r="AI46" s="79">
        <v>33</v>
      </c>
      <c r="AJ46" s="60">
        <f t="shared" si="10"/>
        <v>7</v>
      </c>
      <c r="AK46" s="68"/>
      <c r="AL46" s="69"/>
      <c r="AM46" s="68"/>
      <c r="AN46" s="68"/>
    </row>
    <row r="47" spans="1:40" ht="14.25" customHeight="1" x14ac:dyDescent="0.25">
      <c r="A47" s="70">
        <v>26</v>
      </c>
      <c r="B47" s="71" t="s">
        <v>59</v>
      </c>
      <c r="C47" s="58">
        <f>[1]Лист1!B30</f>
        <v>345.00000000000216</v>
      </c>
      <c r="D47" s="59">
        <f t="shared" si="2"/>
        <v>31840.799999999999</v>
      </c>
      <c r="E47" s="59">
        <f t="shared" si="2"/>
        <v>31416.5</v>
      </c>
      <c r="F47" s="72">
        <f t="shared" si="3"/>
        <v>424.29999999999927</v>
      </c>
      <c r="G47" s="73"/>
      <c r="H47" s="74"/>
      <c r="I47" s="72">
        <f t="shared" si="0"/>
        <v>0</v>
      </c>
      <c r="J47" s="79">
        <v>113.6</v>
      </c>
      <c r="K47" s="79">
        <v>113.6</v>
      </c>
      <c r="L47" s="72">
        <f t="shared" si="1"/>
        <v>0</v>
      </c>
      <c r="M47" s="79">
        <v>642.5</v>
      </c>
      <c r="N47" s="79">
        <v>608.20000000000005</v>
      </c>
      <c r="O47" s="77">
        <f t="shared" si="4"/>
        <v>34.299999999999955</v>
      </c>
      <c r="P47" s="64">
        <v>31084.7</v>
      </c>
      <c r="Q47" s="80">
        <v>30694.7</v>
      </c>
      <c r="R47" s="72">
        <f t="shared" si="5"/>
        <v>390</v>
      </c>
      <c r="S47" s="64"/>
      <c r="T47" s="66"/>
      <c r="U47" s="60"/>
      <c r="V47" s="62">
        <f t="shared" si="6"/>
        <v>32185.8</v>
      </c>
      <c r="W47" s="62">
        <f t="shared" si="6"/>
        <v>31405.199999999997</v>
      </c>
      <c r="X47" s="72">
        <f t="shared" si="11"/>
        <v>780.60000000000218</v>
      </c>
      <c r="Y47" s="80">
        <v>30083</v>
      </c>
      <c r="Z47" s="81">
        <v>29466.1</v>
      </c>
      <c r="AA47" s="60">
        <f t="shared" si="7"/>
        <v>616.90000000000146</v>
      </c>
      <c r="AB47" s="79">
        <v>2102.8000000000002</v>
      </c>
      <c r="AC47" s="81">
        <v>1939.1</v>
      </c>
      <c r="AD47" s="62">
        <f t="shared" si="8"/>
        <v>163.70000000000027</v>
      </c>
      <c r="AE47" s="79"/>
      <c r="AF47" s="66"/>
      <c r="AG47" s="60">
        <f t="shared" si="9"/>
        <v>0</v>
      </c>
      <c r="AH47" s="79"/>
      <c r="AI47" s="79"/>
      <c r="AJ47" s="60">
        <f t="shared" si="10"/>
        <v>0</v>
      </c>
      <c r="AK47" s="68"/>
      <c r="AL47" s="69"/>
      <c r="AM47" s="68"/>
      <c r="AN47" s="68"/>
    </row>
    <row r="48" spans="1:40" ht="14.25" customHeight="1" x14ac:dyDescent="0.25">
      <c r="A48" s="70">
        <v>27</v>
      </c>
      <c r="B48" s="71" t="s">
        <v>60</v>
      </c>
      <c r="C48" s="58">
        <f>[1]Лист1!B31</f>
        <v>288.80000000000075</v>
      </c>
      <c r="D48" s="59">
        <f t="shared" si="2"/>
        <v>30651.100000000002</v>
      </c>
      <c r="E48" s="59">
        <f t="shared" si="2"/>
        <v>30082</v>
      </c>
      <c r="F48" s="72">
        <f t="shared" si="3"/>
        <v>569.10000000000218</v>
      </c>
      <c r="G48" s="73"/>
      <c r="H48" s="74"/>
      <c r="I48" s="72">
        <f t="shared" si="0"/>
        <v>0</v>
      </c>
      <c r="J48" s="79">
        <v>66.099999999999994</v>
      </c>
      <c r="K48" s="79">
        <v>66.099999999999994</v>
      </c>
      <c r="L48" s="72">
        <f t="shared" si="1"/>
        <v>0</v>
      </c>
      <c r="M48" s="79">
        <v>812.1</v>
      </c>
      <c r="N48" s="79">
        <v>851.2</v>
      </c>
      <c r="O48" s="77">
        <f t="shared" si="4"/>
        <v>-39.100000000000023</v>
      </c>
      <c r="P48" s="64">
        <v>29772.9</v>
      </c>
      <c r="Q48" s="80">
        <v>29164.7</v>
      </c>
      <c r="R48" s="72">
        <f t="shared" si="5"/>
        <v>608.20000000000073</v>
      </c>
      <c r="S48" s="64"/>
      <c r="T48" s="66"/>
      <c r="U48" s="60"/>
      <c r="V48" s="62">
        <f t="shared" si="6"/>
        <v>30939.9</v>
      </c>
      <c r="W48" s="62">
        <f t="shared" si="6"/>
        <v>29870.100000000002</v>
      </c>
      <c r="X48" s="72">
        <f t="shared" si="11"/>
        <v>1069.7999999999993</v>
      </c>
      <c r="Y48" s="80">
        <v>28688.9</v>
      </c>
      <c r="Z48" s="81">
        <v>27940.2</v>
      </c>
      <c r="AA48" s="60">
        <f t="shared" si="7"/>
        <v>748.70000000000073</v>
      </c>
      <c r="AB48" s="79">
        <v>2251</v>
      </c>
      <c r="AC48" s="81">
        <v>1929.9</v>
      </c>
      <c r="AD48" s="62">
        <f t="shared" si="8"/>
        <v>321.09999999999991</v>
      </c>
      <c r="AE48" s="79"/>
      <c r="AF48" s="66"/>
      <c r="AG48" s="60">
        <f t="shared" si="9"/>
        <v>0</v>
      </c>
      <c r="AH48" s="79"/>
      <c r="AI48" s="79"/>
      <c r="AJ48" s="60">
        <f t="shared" si="10"/>
        <v>0</v>
      </c>
      <c r="AK48" s="68"/>
      <c r="AL48" s="69"/>
      <c r="AM48" s="68"/>
      <c r="AN48" s="68"/>
    </row>
    <row r="49" spans="1:40" ht="14.25" customHeight="1" x14ac:dyDescent="0.25">
      <c r="A49" s="70">
        <v>28</v>
      </c>
      <c r="B49" s="71" t="s">
        <v>61</v>
      </c>
      <c r="C49" s="58">
        <f>[1]Лист1!B32</f>
        <v>3733.1999999999971</v>
      </c>
      <c r="D49" s="59">
        <f t="shared" si="2"/>
        <v>133253.80000000002</v>
      </c>
      <c r="E49" s="59">
        <f t="shared" si="2"/>
        <v>128956.59999999999</v>
      </c>
      <c r="F49" s="72">
        <f t="shared" si="3"/>
        <v>4297.2000000000262</v>
      </c>
      <c r="G49" s="73"/>
      <c r="H49" s="74"/>
      <c r="I49" s="72">
        <f t="shared" si="0"/>
        <v>0</v>
      </c>
      <c r="J49" s="79"/>
      <c r="K49" s="79"/>
      <c r="L49" s="72">
        <f t="shared" si="1"/>
        <v>0</v>
      </c>
      <c r="M49" s="79">
        <v>979.6</v>
      </c>
      <c r="N49" s="79">
        <v>932.4</v>
      </c>
      <c r="O49" s="77">
        <f t="shared" si="4"/>
        <v>47.200000000000045</v>
      </c>
      <c r="P49" s="64">
        <v>132274.20000000001</v>
      </c>
      <c r="Q49" s="80">
        <v>128024.2</v>
      </c>
      <c r="R49" s="72">
        <f t="shared" si="5"/>
        <v>4250.0000000000146</v>
      </c>
      <c r="S49" s="64"/>
      <c r="T49" s="66"/>
      <c r="U49" s="60"/>
      <c r="V49" s="62">
        <f t="shared" si="6"/>
        <v>136987</v>
      </c>
      <c r="W49" s="62">
        <f t="shared" si="6"/>
        <v>130507</v>
      </c>
      <c r="X49" s="72">
        <f t="shared" si="11"/>
        <v>6480</v>
      </c>
      <c r="Y49" s="80">
        <v>109318</v>
      </c>
      <c r="Z49" s="81">
        <v>109228.7</v>
      </c>
      <c r="AA49" s="60">
        <f t="shared" si="7"/>
        <v>89.30000000000291</v>
      </c>
      <c r="AB49" s="79">
        <v>26769</v>
      </c>
      <c r="AC49" s="81">
        <v>20572.5</v>
      </c>
      <c r="AD49" s="62">
        <f t="shared" si="8"/>
        <v>6196.5</v>
      </c>
      <c r="AE49" s="79"/>
      <c r="AF49" s="66"/>
      <c r="AG49" s="60">
        <f t="shared" si="9"/>
        <v>0</v>
      </c>
      <c r="AH49" s="79">
        <v>900</v>
      </c>
      <c r="AI49" s="79">
        <v>705.8</v>
      </c>
      <c r="AJ49" s="60">
        <f t="shared" si="10"/>
        <v>194.20000000000005</v>
      </c>
      <c r="AK49" s="68"/>
      <c r="AL49" s="69"/>
      <c r="AM49" s="68"/>
      <c r="AN49" s="68"/>
    </row>
    <row r="50" spans="1:40" ht="14.25" customHeight="1" x14ac:dyDescent="0.25">
      <c r="A50" s="70">
        <v>29</v>
      </c>
      <c r="B50" s="71" t="s">
        <v>62</v>
      </c>
      <c r="C50" s="58">
        <f>[1]Лист1!B33</f>
        <v>6101.0000000000182</v>
      </c>
      <c r="D50" s="59">
        <f t="shared" si="2"/>
        <v>100856.1</v>
      </c>
      <c r="E50" s="59">
        <f t="shared" si="2"/>
        <v>97786</v>
      </c>
      <c r="F50" s="72">
        <f t="shared" si="3"/>
        <v>3070.1000000000058</v>
      </c>
      <c r="G50" s="73"/>
      <c r="H50" s="74"/>
      <c r="I50" s="72">
        <f t="shared" si="0"/>
        <v>0</v>
      </c>
      <c r="J50" s="79"/>
      <c r="K50" s="79"/>
      <c r="L50" s="72">
        <f t="shared" si="1"/>
        <v>0</v>
      </c>
      <c r="M50" s="79">
        <v>330.1</v>
      </c>
      <c r="N50" s="79">
        <v>330</v>
      </c>
      <c r="O50" s="77">
        <f t="shared" si="4"/>
        <v>0.10000000000002274</v>
      </c>
      <c r="P50" s="64">
        <v>100526</v>
      </c>
      <c r="Q50" s="80">
        <v>97456</v>
      </c>
      <c r="R50" s="72">
        <f t="shared" si="5"/>
        <v>3070</v>
      </c>
      <c r="S50" s="64"/>
      <c r="T50" s="66"/>
      <c r="U50" s="60"/>
      <c r="V50" s="62">
        <f t="shared" si="6"/>
        <v>106957.2</v>
      </c>
      <c r="W50" s="62">
        <f t="shared" si="6"/>
        <v>96123</v>
      </c>
      <c r="X50" s="72">
        <f t="shared" si="11"/>
        <v>10834.199999999997</v>
      </c>
      <c r="Y50" s="80">
        <v>85571.5</v>
      </c>
      <c r="Z50" s="81">
        <v>81458.8</v>
      </c>
      <c r="AA50" s="60">
        <f t="shared" si="7"/>
        <v>4112.6999999999971</v>
      </c>
      <c r="AB50" s="79">
        <v>14406.5</v>
      </c>
      <c r="AC50" s="81">
        <v>9643.4</v>
      </c>
      <c r="AD50" s="62">
        <f t="shared" si="8"/>
        <v>4763.1000000000004</v>
      </c>
      <c r="AE50" s="79"/>
      <c r="AF50" s="66"/>
      <c r="AG50" s="60">
        <f t="shared" si="9"/>
        <v>0</v>
      </c>
      <c r="AH50" s="79">
        <v>6979.2</v>
      </c>
      <c r="AI50" s="79">
        <v>5020.8</v>
      </c>
      <c r="AJ50" s="60">
        <f t="shared" si="10"/>
        <v>1958.3999999999996</v>
      </c>
      <c r="AK50" s="68"/>
      <c r="AL50" s="69"/>
      <c r="AM50" s="68"/>
      <c r="AN50" s="68"/>
    </row>
    <row r="51" spans="1:40" ht="14.25" customHeight="1" x14ac:dyDescent="0.25">
      <c r="A51" s="70">
        <v>30</v>
      </c>
      <c r="B51" s="71" t="s">
        <v>63</v>
      </c>
      <c r="C51" s="58">
        <f>[1]Лист1!B34</f>
        <v>1967.1000000000117</v>
      </c>
      <c r="D51" s="59">
        <f t="shared" si="2"/>
        <v>89248.1</v>
      </c>
      <c r="E51" s="59">
        <f t="shared" si="2"/>
        <v>86808.55</v>
      </c>
      <c r="F51" s="72">
        <f t="shared" si="3"/>
        <v>2439.5500000000029</v>
      </c>
      <c r="G51" s="73"/>
      <c r="H51" s="74"/>
      <c r="I51" s="72">
        <f t="shared" si="0"/>
        <v>0</v>
      </c>
      <c r="J51" s="79"/>
      <c r="K51" s="79">
        <v>43.15</v>
      </c>
      <c r="L51" s="72">
        <f t="shared" si="1"/>
        <v>-43.15</v>
      </c>
      <c r="M51" s="79">
        <v>877.5</v>
      </c>
      <c r="N51" s="79">
        <v>454.8</v>
      </c>
      <c r="O51" s="77">
        <f t="shared" si="4"/>
        <v>422.7</v>
      </c>
      <c r="P51" s="64">
        <v>88370.6</v>
      </c>
      <c r="Q51" s="80">
        <v>86310.6</v>
      </c>
      <c r="R51" s="72">
        <f t="shared" si="5"/>
        <v>2060</v>
      </c>
      <c r="S51" s="64"/>
      <c r="T51" s="66"/>
      <c r="U51" s="60"/>
      <c r="V51" s="62">
        <f t="shared" si="6"/>
        <v>91015.3</v>
      </c>
      <c r="W51" s="62">
        <f t="shared" si="6"/>
        <v>86919.2</v>
      </c>
      <c r="X51" s="72">
        <f t="shared" si="11"/>
        <v>4096.1000000000058</v>
      </c>
      <c r="Y51" s="80">
        <v>81427.5</v>
      </c>
      <c r="Z51" s="81">
        <v>80407.199999999997</v>
      </c>
      <c r="AA51" s="60">
        <f t="shared" si="7"/>
        <v>1020.3000000000029</v>
      </c>
      <c r="AB51" s="79">
        <v>9587.7999999999993</v>
      </c>
      <c r="AC51" s="81">
        <v>6512</v>
      </c>
      <c r="AD51" s="62">
        <f t="shared" si="8"/>
        <v>3075.7999999999993</v>
      </c>
      <c r="AE51" s="79"/>
      <c r="AF51" s="66"/>
      <c r="AG51" s="60">
        <f t="shared" si="9"/>
        <v>0</v>
      </c>
      <c r="AH51" s="79"/>
      <c r="AI51" s="79"/>
      <c r="AJ51" s="60">
        <f t="shared" si="10"/>
        <v>0</v>
      </c>
      <c r="AK51" s="68"/>
      <c r="AL51" s="69"/>
      <c r="AM51" s="68"/>
      <c r="AN51" s="68"/>
    </row>
    <row r="52" spans="1:40" ht="14.25" customHeight="1" x14ac:dyDescent="0.25">
      <c r="A52" s="70">
        <v>31</v>
      </c>
      <c r="B52" s="71" t="s">
        <v>64</v>
      </c>
      <c r="C52" s="58">
        <f>[1]Лист1!B35</f>
        <v>1581.4999999999868</v>
      </c>
      <c r="D52" s="59">
        <f t="shared" si="2"/>
        <v>44759.4</v>
      </c>
      <c r="E52" s="59">
        <f t="shared" si="2"/>
        <v>43469.4</v>
      </c>
      <c r="F52" s="72">
        <f t="shared" si="3"/>
        <v>1290</v>
      </c>
      <c r="G52" s="73"/>
      <c r="H52" s="74"/>
      <c r="I52" s="72">
        <f t="shared" si="0"/>
        <v>0</v>
      </c>
      <c r="J52" s="79"/>
      <c r="K52" s="79"/>
      <c r="L52" s="72">
        <f t="shared" si="1"/>
        <v>0</v>
      </c>
      <c r="M52" s="79">
        <v>24</v>
      </c>
      <c r="N52" s="79">
        <v>24</v>
      </c>
      <c r="O52" s="77">
        <f t="shared" si="4"/>
        <v>0</v>
      </c>
      <c r="P52" s="64">
        <v>44735.4</v>
      </c>
      <c r="Q52" s="80">
        <v>43445.4</v>
      </c>
      <c r="R52" s="72">
        <f t="shared" si="5"/>
        <v>1290</v>
      </c>
      <c r="S52" s="64"/>
      <c r="T52" s="66"/>
      <c r="U52" s="60"/>
      <c r="V52" s="62">
        <f t="shared" si="6"/>
        <v>46341</v>
      </c>
      <c r="W52" s="62">
        <f t="shared" si="6"/>
        <v>44463.6</v>
      </c>
      <c r="X52" s="72">
        <f t="shared" si="11"/>
        <v>1877.4000000000015</v>
      </c>
      <c r="Y52" s="80">
        <v>41260.400000000001</v>
      </c>
      <c r="Z52" s="81">
        <v>40349</v>
      </c>
      <c r="AA52" s="60">
        <f t="shared" si="7"/>
        <v>911.40000000000146</v>
      </c>
      <c r="AB52" s="79">
        <v>5080.6000000000004</v>
      </c>
      <c r="AC52" s="81">
        <v>4114.6000000000004</v>
      </c>
      <c r="AD52" s="62">
        <f t="shared" si="8"/>
        <v>966</v>
      </c>
      <c r="AE52" s="79"/>
      <c r="AF52" s="66"/>
      <c r="AG52" s="60">
        <f t="shared" si="9"/>
        <v>0</v>
      </c>
      <c r="AH52" s="79"/>
      <c r="AI52" s="79"/>
      <c r="AJ52" s="60">
        <f t="shared" si="10"/>
        <v>0</v>
      </c>
      <c r="AK52" s="68"/>
      <c r="AL52" s="69"/>
      <c r="AM52" s="68"/>
      <c r="AN52" s="68"/>
    </row>
    <row r="53" spans="1:40" ht="14.25" customHeight="1" x14ac:dyDescent="0.25">
      <c r="A53" s="70">
        <v>32</v>
      </c>
      <c r="B53" s="71" t="s">
        <v>65</v>
      </c>
      <c r="C53" s="58">
        <f>[1]Лист1!B36</f>
        <v>776.99999999998545</v>
      </c>
      <c r="D53" s="59">
        <f t="shared" si="2"/>
        <v>116842.2</v>
      </c>
      <c r="E53" s="59">
        <f t="shared" si="2"/>
        <v>115960.3</v>
      </c>
      <c r="F53" s="72">
        <f t="shared" si="3"/>
        <v>881.89999999999418</v>
      </c>
      <c r="G53" s="73"/>
      <c r="H53" s="74"/>
      <c r="I53" s="72">
        <f t="shared" si="0"/>
        <v>0</v>
      </c>
      <c r="J53" s="79"/>
      <c r="K53" s="79"/>
      <c r="L53" s="72">
        <f t="shared" si="1"/>
        <v>0</v>
      </c>
      <c r="M53" s="79">
        <v>1892.2</v>
      </c>
      <c r="N53" s="79">
        <v>2640.3</v>
      </c>
      <c r="O53" s="77">
        <f t="shared" si="4"/>
        <v>-748.10000000000014</v>
      </c>
      <c r="P53" s="64">
        <v>114950</v>
      </c>
      <c r="Q53" s="80">
        <v>113320</v>
      </c>
      <c r="R53" s="72">
        <f t="shared" si="5"/>
        <v>1630</v>
      </c>
      <c r="S53" s="64"/>
      <c r="T53" s="66"/>
      <c r="U53" s="60"/>
      <c r="V53" s="62">
        <f t="shared" si="6"/>
        <v>117619.1</v>
      </c>
      <c r="W53" s="62">
        <f t="shared" si="6"/>
        <v>113958.09999999999</v>
      </c>
      <c r="X53" s="72">
        <f t="shared" si="11"/>
        <v>3661.0000000000146</v>
      </c>
      <c r="Y53" s="80">
        <v>103514.5</v>
      </c>
      <c r="Z53" s="81">
        <v>102818.7</v>
      </c>
      <c r="AA53" s="60">
        <f t="shared" si="7"/>
        <v>695.80000000000291</v>
      </c>
      <c r="AB53" s="79">
        <v>11854.6</v>
      </c>
      <c r="AC53" s="81">
        <v>9024.9</v>
      </c>
      <c r="AD53" s="62">
        <f t="shared" si="8"/>
        <v>2829.7000000000007</v>
      </c>
      <c r="AE53" s="79"/>
      <c r="AF53" s="66"/>
      <c r="AG53" s="60">
        <f t="shared" si="9"/>
        <v>0</v>
      </c>
      <c r="AH53" s="79">
        <v>2250</v>
      </c>
      <c r="AI53" s="79">
        <v>2114.5</v>
      </c>
      <c r="AJ53" s="60">
        <f t="shared" si="10"/>
        <v>135.5</v>
      </c>
      <c r="AK53" s="68"/>
      <c r="AL53" s="69"/>
      <c r="AM53" s="68"/>
      <c r="AN53" s="68"/>
    </row>
    <row r="54" spans="1:40" s="78" customFormat="1" ht="15" customHeight="1" x14ac:dyDescent="0.25">
      <c r="A54" s="75">
        <v>33</v>
      </c>
      <c r="B54" s="71" t="s">
        <v>66</v>
      </c>
      <c r="C54" s="58">
        <f>[1]Лист1!B37</f>
        <v>506.99999999999864</v>
      </c>
      <c r="D54" s="59">
        <f t="shared" si="2"/>
        <v>69703.900000000009</v>
      </c>
      <c r="E54" s="59">
        <f t="shared" si="2"/>
        <v>67960.5</v>
      </c>
      <c r="F54" s="77">
        <f t="shared" si="3"/>
        <v>1743.4000000000087</v>
      </c>
      <c r="G54" s="73"/>
      <c r="H54" s="76"/>
      <c r="I54" s="77">
        <f t="shared" si="0"/>
        <v>0</v>
      </c>
      <c r="J54" s="79"/>
      <c r="K54" s="79"/>
      <c r="L54" s="77">
        <f t="shared" si="1"/>
        <v>0</v>
      </c>
      <c r="M54" s="79">
        <v>1409.1</v>
      </c>
      <c r="N54" s="79">
        <v>1115.7</v>
      </c>
      <c r="O54" s="77">
        <f t="shared" si="4"/>
        <v>293.39999999999986</v>
      </c>
      <c r="P54" s="64">
        <v>68294.8</v>
      </c>
      <c r="Q54" s="80">
        <v>66844.800000000003</v>
      </c>
      <c r="R54" s="77">
        <f t="shared" si="5"/>
        <v>1450</v>
      </c>
      <c r="S54" s="64"/>
      <c r="T54" s="66"/>
      <c r="U54" s="60"/>
      <c r="V54" s="62">
        <f t="shared" si="6"/>
        <v>70210.799999999988</v>
      </c>
      <c r="W54" s="62">
        <f t="shared" si="6"/>
        <v>67965.100000000006</v>
      </c>
      <c r="X54" s="77">
        <f t="shared" si="11"/>
        <v>2245.6999999999825</v>
      </c>
      <c r="Y54" s="80">
        <v>62464.2</v>
      </c>
      <c r="Z54" s="81">
        <v>61624.4</v>
      </c>
      <c r="AA54" s="60">
        <f t="shared" si="7"/>
        <v>839.79999999999563</v>
      </c>
      <c r="AB54" s="79">
        <v>6797.4</v>
      </c>
      <c r="AC54" s="81">
        <v>5391.6</v>
      </c>
      <c r="AD54" s="62">
        <f t="shared" si="8"/>
        <v>1405.7999999999993</v>
      </c>
      <c r="AE54" s="79"/>
      <c r="AF54" s="66"/>
      <c r="AG54" s="60">
        <f t="shared" si="9"/>
        <v>0</v>
      </c>
      <c r="AH54" s="79">
        <v>949.2</v>
      </c>
      <c r="AI54" s="79">
        <v>949.1</v>
      </c>
      <c r="AJ54" s="60">
        <f t="shared" si="10"/>
        <v>0.10000000000002274</v>
      </c>
      <c r="AK54" s="68"/>
      <c r="AL54" s="69"/>
      <c r="AM54" s="68"/>
      <c r="AN54" s="68"/>
    </row>
    <row r="55" spans="1:40" s="78" customFormat="1" ht="14.25" customHeight="1" x14ac:dyDescent="0.25">
      <c r="A55" s="75">
        <v>34</v>
      </c>
      <c r="B55" s="71" t="s">
        <v>67</v>
      </c>
      <c r="C55" s="58">
        <f>[1]Лист1!B38</f>
        <v>1195.9000000000028</v>
      </c>
      <c r="D55" s="59">
        <f t="shared" si="2"/>
        <v>51026.1</v>
      </c>
      <c r="E55" s="59">
        <f t="shared" si="2"/>
        <v>49537.4</v>
      </c>
      <c r="F55" s="77">
        <f t="shared" si="3"/>
        <v>1488.6999999999971</v>
      </c>
      <c r="G55" s="73"/>
      <c r="H55" s="76"/>
      <c r="I55" s="77">
        <f t="shared" si="0"/>
        <v>0</v>
      </c>
      <c r="J55" s="79"/>
      <c r="K55" s="79"/>
      <c r="L55" s="77">
        <f t="shared" si="1"/>
        <v>0</v>
      </c>
      <c r="M55" s="79">
        <v>1280.0999999999999</v>
      </c>
      <c r="N55" s="79">
        <v>911.4</v>
      </c>
      <c r="O55" s="77">
        <f t="shared" si="4"/>
        <v>368.69999999999993</v>
      </c>
      <c r="P55" s="64">
        <v>49746</v>
      </c>
      <c r="Q55" s="80">
        <v>48626</v>
      </c>
      <c r="R55" s="77">
        <f t="shared" si="5"/>
        <v>1120</v>
      </c>
      <c r="S55" s="64"/>
      <c r="T55" s="66"/>
      <c r="U55" s="60"/>
      <c r="V55" s="62">
        <f t="shared" si="6"/>
        <v>52221.9</v>
      </c>
      <c r="W55" s="62">
        <f t="shared" si="6"/>
        <v>48838.7</v>
      </c>
      <c r="X55" s="77">
        <f t="shared" si="11"/>
        <v>3383.2000000000044</v>
      </c>
      <c r="Y55" s="80">
        <v>47706.9</v>
      </c>
      <c r="Z55" s="81">
        <v>45331</v>
      </c>
      <c r="AA55" s="60">
        <f t="shared" si="7"/>
        <v>2375.9000000000015</v>
      </c>
      <c r="AB55" s="79">
        <v>4515</v>
      </c>
      <c r="AC55" s="81">
        <v>3507.7</v>
      </c>
      <c r="AD55" s="62">
        <f t="shared" si="8"/>
        <v>1007.3000000000002</v>
      </c>
      <c r="AE55" s="79"/>
      <c r="AF55" s="66"/>
      <c r="AG55" s="60">
        <f t="shared" si="9"/>
        <v>0</v>
      </c>
      <c r="AH55" s="79"/>
      <c r="AI55" s="79"/>
      <c r="AJ55" s="60">
        <f t="shared" si="10"/>
        <v>0</v>
      </c>
      <c r="AK55" s="68"/>
      <c r="AL55" s="69"/>
      <c r="AM55" s="68"/>
      <c r="AN55" s="68"/>
    </row>
    <row r="56" spans="1:40" s="82" customFormat="1" ht="14.25" customHeight="1" x14ac:dyDescent="0.25">
      <c r="A56" s="70">
        <v>35</v>
      </c>
      <c r="B56" s="71" t="s">
        <v>68</v>
      </c>
      <c r="C56" s="58">
        <f>[1]Лист1!B39</f>
        <v>471.99999999999852</v>
      </c>
      <c r="D56" s="59">
        <f t="shared" si="2"/>
        <v>26431.599999999999</v>
      </c>
      <c r="E56" s="59">
        <f t="shared" si="2"/>
        <v>25983.3</v>
      </c>
      <c r="F56" s="77">
        <f t="shared" si="3"/>
        <v>448.29999999999927</v>
      </c>
      <c r="G56" s="73"/>
      <c r="H56" s="76"/>
      <c r="I56" s="77">
        <f t="shared" si="0"/>
        <v>0</v>
      </c>
      <c r="J56" s="79"/>
      <c r="K56" s="79"/>
      <c r="L56" s="77">
        <f t="shared" si="1"/>
        <v>0</v>
      </c>
      <c r="M56" s="79">
        <v>357.3</v>
      </c>
      <c r="N56" s="79">
        <v>349</v>
      </c>
      <c r="O56" s="77">
        <f t="shared" si="4"/>
        <v>8.3000000000000114</v>
      </c>
      <c r="P56" s="64">
        <v>26074.3</v>
      </c>
      <c r="Q56" s="80">
        <v>25634.3</v>
      </c>
      <c r="R56" s="77">
        <f t="shared" si="5"/>
        <v>440</v>
      </c>
      <c r="S56" s="64"/>
      <c r="T56" s="66"/>
      <c r="U56" s="60"/>
      <c r="V56" s="62">
        <f t="shared" si="6"/>
        <v>26903.5</v>
      </c>
      <c r="W56" s="62">
        <f t="shared" si="6"/>
        <v>26258.300000000003</v>
      </c>
      <c r="X56" s="77">
        <f t="shared" si="11"/>
        <v>645.19999999999709</v>
      </c>
      <c r="Y56" s="80">
        <v>24865.9</v>
      </c>
      <c r="Z56" s="81">
        <v>24422.9</v>
      </c>
      <c r="AA56" s="60">
        <f t="shared" si="7"/>
        <v>443</v>
      </c>
      <c r="AB56" s="79">
        <v>1792.6</v>
      </c>
      <c r="AC56" s="81">
        <v>1590.5</v>
      </c>
      <c r="AD56" s="62">
        <f t="shared" si="8"/>
        <v>202.09999999999991</v>
      </c>
      <c r="AE56" s="79"/>
      <c r="AF56" s="66"/>
      <c r="AG56" s="60">
        <f t="shared" si="9"/>
        <v>0</v>
      </c>
      <c r="AH56" s="79">
        <v>245</v>
      </c>
      <c r="AI56" s="79">
        <v>244.9</v>
      </c>
      <c r="AJ56" s="60">
        <f t="shared" si="10"/>
        <v>9.9999999999994316E-2</v>
      </c>
      <c r="AK56" s="68"/>
      <c r="AL56" s="69"/>
      <c r="AM56" s="68"/>
      <c r="AN56" s="68"/>
    </row>
    <row r="57" spans="1:40" s="82" customFormat="1" ht="14.25" customHeight="1" x14ac:dyDescent="0.25">
      <c r="A57" s="70">
        <v>36</v>
      </c>
      <c r="B57" s="71" t="s">
        <v>69</v>
      </c>
      <c r="C57" s="58">
        <f>[1]Лист1!B40</f>
        <v>4259.300000000012</v>
      </c>
      <c r="D57" s="59">
        <f t="shared" si="2"/>
        <v>78870.5</v>
      </c>
      <c r="E57" s="59">
        <f t="shared" si="2"/>
        <v>76270.5</v>
      </c>
      <c r="F57" s="77">
        <f t="shared" si="3"/>
        <v>2600</v>
      </c>
      <c r="G57" s="73"/>
      <c r="H57" s="76"/>
      <c r="I57" s="77">
        <f t="shared" si="0"/>
        <v>0</v>
      </c>
      <c r="J57" s="79"/>
      <c r="K57" s="79"/>
      <c r="L57" s="77">
        <f t="shared" si="1"/>
        <v>0</v>
      </c>
      <c r="M57" s="79">
        <v>579.20000000000005</v>
      </c>
      <c r="N57" s="79">
        <v>579.20000000000005</v>
      </c>
      <c r="O57" s="77">
        <f t="shared" si="4"/>
        <v>0</v>
      </c>
      <c r="P57" s="64">
        <v>78291.3</v>
      </c>
      <c r="Q57" s="80">
        <v>75691.3</v>
      </c>
      <c r="R57" s="77">
        <f t="shared" si="5"/>
        <v>2600</v>
      </c>
      <c r="S57" s="64"/>
      <c r="T57" s="66"/>
      <c r="U57" s="60"/>
      <c r="V57" s="62">
        <f t="shared" si="6"/>
        <v>83129.8</v>
      </c>
      <c r="W57" s="62">
        <f t="shared" si="6"/>
        <v>77405.900000000009</v>
      </c>
      <c r="X57" s="77">
        <f t="shared" si="11"/>
        <v>5723.8999999999942</v>
      </c>
      <c r="Y57" s="80">
        <v>70184.100000000006</v>
      </c>
      <c r="Z57" s="81">
        <v>69422.8</v>
      </c>
      <c r="AA57" s="60">
        <f t="shared" si="7"/>
        <v>761.30000000000291</v>
      </c>
      <c r="AB57" s="79">
        <v>9287.2999999999993</v>
      </c>
      <c r="AC57" s="81">
        <v>6657.1</v>
      </c>
      <c r="AD57" s="62">
        <f t="shared" si="8"/>
        <v>2630.1999999999989</v>
      </c>
      <c r="AE57" s="79"/>
      <c r="AF57" s="66"/>
      <c r="AG57" s="60">
        <f t="shared" si="9"/>
        <v>0</v>
      </c>
      <c r="AH57" s="79">
        <v>3658.4</v>
      </c>
      <c r="AI57" s="79">
        <v>1326</v>
      </c>
      <c r="AJ57" s="60">
        <f t="shared" si="10"/>
        <v>2332.4</v>
      </c>
      <c r="AK57" s="68"/>
      <c r="AL57" s="69"/>
      <c r="AM57" s="68"/>
      <c r="AN57" s="68"/>
    </row>
    <row r="58" spans="1:40" s="82" customFormat="1" ht="14.25" customHeight="1" x14ac:dyDescent="0.25">
      <c r="A58" s="70">
        <v>37</v>
      </c>
      <c r="B58" s="71" t="s">
        <v>70</v>
      </c>
      <c r="C58" s="58">
        <f>[1]Лист1!B41</f>
        <v>2574.2000000000057</v>
      </c>
      <c r="D58" s="59">
        <f t="shared" si="2"/>
        <v>90258</v>
      </c>
      <c r="E58" s="59">
        <f t="shared" si="2"/>
        <v>87478</v>
      </c>
      <c r="F58" s="77">
        <f t="shared" si="3"/>
        <v>2780</v>
      </c>
      <c r="G58" s="73"/>
      <c r="H58" s="76"/>
      <c r="I58" s="77">
        <f t="shared" si="0"/>
        <v>0</v>
      </c>
      <c r="J58" s="79"/>
      <c r="K58" s="79"/>
      <c r="L58" s="77">
        <f t="shared" si="1"/>
        <v>0</v>
      </c>
      <c r="M58" s="79">
        <v>2999.2</v>
      </c>
      <c r="N58" s="79">
        <v>2999.2</v>
      </c>
      <c r="O58" s="77">
        <f t="shared" si="4"/>
        <v>0</v>
      </c>
      <c r="P58" s="64">
        <v>87258.8</v>
      </c>
      <c r="Q58" s="80">
        <v>84478.8</v>
      </c>
      <c r="R58" s="77">
        <f t="shared" si="5"/>
        <v>2780</v>
      </c>
      <c r="S58" s="64"/>
      <c r="T58" s="66"/>
      <c r="U58" s="60"/>
      <c r="V58" s="62">
        <f t="shared" si="6"/>
        <v>92832.200000000012</v>
      </c>
      <c r="W58" s="62">
        <f t="shared" si="6"/>
        <v>86195.9</v>
      </c>
      <c r="X58" s="77">
        <f t="shared" si="11"/>
        <v>6636.3000000000175</v>
      </c>
      <c r="Y58" s="80">
        <v>80014.100000000006</v>
      </c>
      <c r="Z58" s="81">
        <v>77067.399999999994</v>
      </c>
      <c r="AA58" s="60">
        <f t="shared" si="7"/>
        <v>2946.7000000000116</v>
      </c>
      <c r="AB58" s="79">
        <v>12728.1</v>
      </c>
      <c r="AC58" s="81">
        <v>9038.5</v>
      </c>
      <c r="AD58" s="62">
        <f t="shared" si="8"/>
        <v>3689.6000000000004</v>
      </c>
      <c r="AE58" s="79"/>
      <c r="AF58" s="66"/>
      <c r="AG58" s="60">
        <f t="shared" si="9"/>
        <v>0</v>
      </c>
      <c r="AH58" s="79">
        <v>90</v>
      </c>
      <c r="AI58" s="79">
        <v>90</v>
      </c>
      <c r="AJ58" s="60">
        <f t="shared" si="10"/>
        <v>0</v>
      </c>
      <c r="AK58" s="68"/>
      <c r="AL58" s="69"/>
      <c r="AM58" s="68"/>
      <c r="AN58" s="68"/>
    </row>
    <row r="59" spans="1:40" s="82" customFormat="1" ht="14.25" customHeight="1" x14ac:dyDescent="0.25">
      <c r="A59" s="70">
        <v>38</v>
      </c>
      <c r="B59" s="71" t="s">
        <v>71</v>
      </c>
      <c r="C59" s="58">
        <f>[1]Лист1!B42</f>
        <v>379.99999999999272</v>
      </c>
      <c r="D59" s="59">
        <f t="shared" si="2"/>
        <v>41720</v>
      </c>
      <c r="E59" s="59">
        <f t="shared" si="2"/>
        <v>40905.199999999997</v>
      </c>
      <c r="F59" s="77">
        <f t="shared" si="3"/>
        <v>814.80000000000291</v>
      </c>
      <c r="G59" s="73"/>
      <c r="H59" s="76"/>
      <c r="I59" s="77">
        <f t="shared" si="0"/>
        <v>0</v>
      </c>
      <c r="J59" s="79"/>
      <c r="K59" s="79"/>
      <c r="L59" s="77">
        <f t="shared" si="1"/>
        <v>0</v>
      </c>
      <c r="M59" s="79">
        <v>193</v>
      </c>
      <c r="N59" s="79">
        <v>438.2</v>
      </c>
      <c r="O59" s="77">
        <f t="shared" si="4"/>
        <v>-245.2</v>
      </c>
      <c r="P59" s="64">
        <v>41527</v>
      </c>
      <c r="Q59" s="64">
        <v>40467</v>
      </c>
      <c r="R59" s="77">
        <f t="shared" si="5"/>
        <v>1060</v>
      </c>
      <c r="S59" s="64"/>
      <c r="T59" s="66"/>
      <c r="U59" s="60"/>
      <c r="V59" s="62">
        <f t="shared" si="6"/>
        <v>42407</v>
      </c>
      <c r="W59" s="62">
        <f t="shared" si="6"/>
        <v>40741.910000000003</v>
      </c>
      <c r="X59" s="77">
        <f t="shared" si="11"/>
        <v>1665.0899999999965</v>
      </c>
      <c r="Y59" s="80">
        <v>38250.6</v>
      </c>
      <c r="Z59" s="81">
        <v>37468.25</v>
      </c>
      <c r="AA59" s="60">
        <f t="shared" si="7"/>
        <v>782.34999999999854</v>
      </c>
      <c r="AB59" s="79">
        <v>4021.4</v>
      </c>
      <c r="AC59" s="81">
        <v>3138.66</v>
      </c>
      <c r="AD59" s="62">
        <f t="shared" si="8"/>
        <v>882.74000000000024</v>
      </c>
      <c r="AE59" s="79"/>
      <c r="AF59" s="66"/>
      <c r="AG59" s="60">
        <f t="shared" si="9"/>
        <v>0</v>
      </c>
      <c r="AH59" s="79">
        <v>135</v>
      </c>
      <c r="AI59" s="79">
        <v>135</v>
      </c>
      <c r="AJ59" s="60">
        <f t="shared" si="10"/>
        <v>0</v>
      </c>
      <c r="AK59" s="68"/>
      <c r="AL59" s="69"/>
      <c r="AM59" s="68"/>
      <c r="AN59" s="68"/>
    </row>
    <row r="60" spans="1:40" s="82" customFormat="1" ht="14.25" customHeight="1" x14ac:dyDescent="0.25">
      <c r="A60" s="70">
        <v>39</v>
      </c>
      <c r="B60" s="71" t="s">
        <v>72</v>
      </c>
      <c r="C60" s="58">
        <f>[1]Лист1!B43</f>
        <v>1842.7999999999956</v>
      </c>
      <c r="D60" s="59">
        <f t="shared" si="2"/>
        <v>63555.8</v>
      </c>
      <c r="E60" s="59">
        <f t="shared" si="2"/>
        <v>62486.5</v>
      </c>
      <c r="F60" s="77">
        <f t="shared" si="3"/>
        <v>1069.3000000000029</v>
      </c>
      <c r="G60" s="73"/>
      <c r="H60" s="76"/>
      <c r="I60" s="77">
        <f t="shared" si="0"/>
        <v>0</v>
      </c>
      <c r="J60" s="79">
        <v>420</v>
      </c>
      <c r="K60" s="79">
        <v>420</v>
      </c>
      <c r="L60" s="77">
        <f t="shared" si="1"/>
        <v>0</v>
      </c>
      <c r="M60" s="79">
        <v>1629.4</v>
      </c>
      <c r="N60" s="79">
        <v>1580.1</v>
      </c>
      <c r="O60" s="77">
        <f t="shared" si="4"/>
        <v>49.300000000000182</v>
      </c>
      <c r="P60" s="64">
        <v>61506.400000000001</v>
      </c>
      <c r="Q60" s="80">
        <v>60486.400000000001</v>
      </c>
      <c r="R60" s="77">
        <f t="shared" si="5"/>
        <v>1020</v>
      </c>
      <c r="S60" s="64"/>
      <c r="T60" s="66"/>
      <c r="U60" s="60"/>
      <c r="V60" s="62">
        <f t="shared" si="6"/>
        <v>65398.6</v>
      </c>
      <c r="W60" s="62">
        <f t="shared" si="6"/>
        <v>60384.600000000006</v>
      </c>
      <c r="X60" s="77">
        <f>V60-W60</f>
        <v>5013.9999999999927</v>
      </c>
      <c r="Y60" s="80">
        <v>56121.4</v>
      </c>
      <c r="Z60" s="81">
        <v>54468.800000000003</v>
      </c>
      <c r="AA60" s="60">
        <f t="shared" si="7"/>
        <v>1652.5999999999985</v>
      </c>
      <c r="AB60" s="79">
        <v>7277.2</v>
      </c>
      <c r="AC60" s="81">
        <v>4715.8</v>
      </c>
      <c r="AD60" s="62">
        <f t="shared" si="8"/>
        <v>2561.3999999999996</v>
      </c>
      <c r="AE60" s="79"/>
      <c r="AF60" s="66"/>
      <c r="AG60" s="60">
        <f t="shared" si="9"/>
        <v>0</v>
      </c>
      <c r="AH60" s="79">
        <v>2000</v>
      </c>
      <c r="AI60" s="79">
        <v>1200</v>
      </c>
      <c r="AJ60" s="60">
        <f t="shared" si="10"/>
        <v>800</v>
      </c>
      <c r="AK60" s="68"/>
      <c r="AL60" s="69"/>
      <c r="AM60" s="68"/>
      <c r="AN60" s="68"/>
    </row>
    <row r="61" spans="1:40" s="82" customFormat="1" ht="14.25" customHeight="1" x14ac:dyDescent="0.25">
      <c r="A61" s="70">
        <v>40</v>
      </c>
      <c r="B61" s="71" t="s">
        <v>73</v>
      </c>
      <c r="C61" s="58">
        <f>[1]Лист1!B44</f>
        <v>2096.1</v>
      </c>
      <c r="D61" s="59">
        <f t="shared" si="2"/>
        <v>42535.7</v>
      </c>
      <c r="E61" s="59">
        <f t="shared" si="2"/>
        <v>41505.699999999997</v>
      </c>
      <c r="F61" s="77">
        <f t="shared" si="3"/>
        <v>1030</v>
      </c>
      <c r="G61" s="73"/>
      <c r="H61" s="76"/>
      <c r="I61" s="77">
        <f t="shared" si="0"/>
        <v>0</v>
      </c>
      <c r="J61" s="79"/>
      <c r="K61" s="79"/>
      <c r="L61" s="77">
        <f t="shared" si="1"/>
        <v>0</v>
      </c>
      <c r="M61" s="79"/>
      <c r="N61" s="79"/>
      <c r="O61" s="77">
        <f t="shared" si="4"/>
        <v>0</v>
      </c>
      <c r="P61" s="64">
        <v>42535.7</v>
      </c>
      <c r="Q61" s="80">
        <v>41505.699999999997</v>
      </c>
      <c r="R61" s="77">
        <f t="shared" si="5"/>
        <v>1030</v>
      </c>
      <c r="S61" s="64"/>
      <c r="T61" s="66"/>
      <c r="U61" s="60"/>
      <c r="V61" s="62">
        <f t="shared" si="6"/>
        <v>44631.7</v>
      </c>
      <c r="W61" s="62">
        <f t="shared" si="6"/>
        <v>40440.800000000003</v>
      </c>
      <c r="X61" s="77">
        <f t="shared" si="11"/>
        <v>4190.8999999999942</v>
      </c>
      <c r="Y61" s="80">
        <v>39525</v>
      </c>
      <c r="Z61" s="81">
        <v>38115.9</v>
      </c>
      <c r="AA61" s="60">
        <f t="shared" si="7"/>
        <v>1409.0999999999985</v>
      </c>
      <c r="AB61" s="79">
        <v>4306.7</v>
      </c>
      <c r="AC61" s="81">
        <v>2324.9</v>
      </c>
      <c r="AD61" s="62">
        <f t="shared" si="8"/>
        <v>1981.7999999999997</v>
      </c>
      <c r="AE61" s="79"/>
      <c r="AF61" s="66"/>
      <c r="AG61" s="60">
        <f t="shared" si="9"/>
        <v>0</v>
      </c>
      <c r="AH61" s="79">
        <v>800</v>
      </c>
      <c r="AI61" s="79"/>
      <c r="AJ61" s="60">
        <f t="shared" si="10"/>
        <v>800</v>
      </c>
      <c r="AK61" s="68"/>
      <c r="AL61" s="69"/>
      <c r="AM61" s="68"/>
      <c r="AN61" s="68"/>
    </row>
    <row r="62" spans="1:40" s="78" customFormat="1" ht="14.25" customHeight="1" x14ac:dyDescent="0.25">
      <c r="A62" s="75">
        <v>41</v>
      </c>
      <c r="B62" s="71" t="s">
        <v>74</v>
      </c>
      <c r="C62" s="58">
        <f>[1]Лист1!B45</f>
        <v>2864.0999999999976</v>
      </c>
      <c r="D62" s="59">
        <f t="shared" si="2"/>
        <v>25809.699999999997</v>
      </c>
      <c r="E62" s="59">
        <f t="shared" si="2"/>
        <v>25496.899999999998</v>
      </c>
      <c r="F62" s="77">
        <f t="shared" si="3"/>
        <v>312.79999999999927</v>
      </c>
      <c r="G62" s="73"/>
      <c r="H62" s="76"/>
      <c r="I62" s="77">
        <f t="shared" si="0"/>
        <v>0</v>
      </c>
      <c r="J62" s="79"/>
      <c r="K62" s="79"/>
      <c r="L62" s="77">
        <f t="shared" si="1"/>
        <v>0</v>
      </c>
      <c r="M62" s="79">
        <v>177.6</v>
      </c>
      <c r="N62" s="79">
        <v>134.80000000000001</v>
      </c>
      <c r="O62" s="77">
        <f t="shared" si="4"/>
        <v>42.799999999999983</v>
      </c>
      <c r="P62" s="64">
        <v>25632.1</v>
      </c>
      <c r="Q62" s="80">
        <v>25362.1</v>
      </c>
      <c r="R62" s="77">
        <f t="shared" si="5"/>
        <v>270</v>
      </c>
      <c r="S62" s="64"/>
      <c r="T62" s="66"/>
      <c r="U62" s="60"/>
      <c r="V62" s="62">
        <f t="shared" si="6"/>
        <v>28673.399999999998</v>
      </c>
      <c r="W62" s="62">
        <f t="shared" si="6"/>
        <v>24438.6</v>
      </c>
      <c r="X62" s="77">
        <f t="shared" si="11"/>
        <v>4234.7999999999993</v>
      </c>
      <c r="Y62" s="80">
        <v>22619.8</v>
      </c>
      <c r="Z62" s="81">
        <v>22525.8</v>
      </c>
      <c r="AA62" s="60">
        <f t="shared" si="7"/>
        <v>94</v>
      </c>
      <c r="AB62" s="79">
        <v>2319.6</v>
      </c>
      <c r="AC62" s="81">
        <v>1912.8</v>
      </c>
      <c r="AD62" s="62">
        <f t="shared" si="8"/>
        <v>406.79999999999995</v>
      </c>
      <c r="AE62" s="79"/>
      <c r="AF62" s="66"/>
      <c r="AG62" s="60">
        <f t="shared" si="9"/>
        <v>0</v>
      </c>
      <c r="AH62" s="79">
        <v>3734</v>
      </c>
      <c r="AI62" s="79"/>
      <c r="AJ62" s="60">
        <f t="shared" si="10"/>
        <v>3734</v>
      </c>
      <c r="AK62" s="68"/>
      <c r="AL62" s="69"/>
      <c r="AM62" s="68"/>
      <c r="AN62" s="68"/>
    </row>
    <row r="63" spans="1:40" s="82" customFormat="1" ht="14.25" customHeight="1" x14ac:dyDescent="0.25">
      <c r="A63" s="70">
        <v>42</v>
      </c>
      <c r="B63" s="71" t="s">
        <v>75</v>
      </c>
      <c r="C63" s="58">
        <f>[1]Лист1!B46</f>
        <v>1744.7999999999956</v>
      </c>
      <c r="D63" s="59">
        <f t="shared" si="2"/>
        <v>49487.8</v>
      </c>
      <c r="E63" s="59">
        <f t="shared" si="2"/>
        <v>49456</v>
      </c>
      <c r="F63" s="77">
        <f t="shared" si="3"/>
        <v>31.80000000000291</v>
      </c>
      <c r="G63" s="73"/>
      <c r="H63" s="76"/>
      <c r="I63" s="77">
        <f t="shared" si="0"/>
        <v>0</v>
      </c>
      <c r="J63" s="79">
        <v>90</v>
      </c>
      <c r="K63" s="79">
        <v>90</v>
      </c>
      <c r="L63" s="77">
        <f t="shared" si="1"/>
        <v>0</v>
      </c>
      <c r="M63" s="79">
        <v>376</v>
      </c>
      <c r="N63" s="79">
        <v>924.2</v>
      </c>
      <c r="O63" s="77">
        <f t="shared" si="4"/>
        <v>-548.20000000000005</v>
      </c>
      <c r="P63" s="64">
        <v>49021.8</v>
      </c>
      <c r="Q63" s="80">
        <v>48441.8</v>
      </c>
      <c r="R63" s="77">
        <f t="shared" si="5"/>
        <v>580</v>
      </c>
      <c r="S63" s="64"/>
      <c r="T63" s="66"/>
      <c r="U63" s="60"/>
      <c r="V63" s="62">
        <f t="shared" si="6"/>
        <v>51803.6</v>
      </c>
      <c r="W63" s="62">
        <f t="shared" si="6"/>
        <v>49792.299999999996</v>
      </c>
      <c r="X63" s="77">
        <f t="shared" si="11"/>
        <v>2011.3000000000029</v>
      </c>
      <c r="Y63" s="80">
        <v>46819.9</v>
      </c>
      <c r="Z63" s="81">
        <v>45614.1</v>
      </c>
      <c r="AA63" s="60">
        <f t="shared" si="7"/>
        <v>1205.8000000000029</v>
      </c>
      <c r="AB63" s="79">
        <v>4452.7</v>
      </c>
      <c r="AC63" s="81">
        <v>3647.2</v>
      </c>
      <c r="AD63" s="62">
        <f t="shared" si="8"/>
        <v>805.5</v>
      </c>
      <c r="AE63" s="79"/>
      <c r="AF63" s="66"/>
      <c r="AG63" s="60">
        <f t="shared" si="9"/>
        <v>0</v>
      </c>
      <c r="AH63" s="79">
        <v>531</v>
      </c>
      <c r="AI63" s="79">
        <v>531</v>
      </c>
      <c r="AJ63" s="60">
        <f t="shared" si="10"/>
        <v>0</v>
      </c>
      <c r="AK63" s="68"/>
      <c r="AL63" s="69"/>
      <c r="AM63" s="68"/>
      <c r="AN63" s="68"/>
    </row>
    <row r="64" spans="1:40" s="82" customFormat="1" ht="14.25" customHeight="1" x14ac:dyDescent="0.25">
      <c r="A64" s="70">
        <v>43</v>
      </c>
      <c r="B64" s="71" t="s">
        <v>76</v>
      </c>
      <c r="C64" s="58">
        <f>[1]Лист1!B47</f>
        <v>1009.999999999997</v>
      </c>
      <c r="D64" s="59">
        <f t="shared" si="2"/>
        <v>32178.2</v>
      </c>
      <c r="E64" s="59">
        <f t="shared" si="2"/>
        <v>31495.9</v>
      </c>
      <c r="F64" s="77">
        <f t="shared" si="3"/>
        <v>682.29999999999927</v>
      </c>
      <c r="G64" s="73"/>
      <c r="H64" s="76"/>
      <c r="I64" s="77">
        <f t="shared" si="0"/>
        <v>0</v>
      </c>
      <c r="J64" s="79"/>
      <c r="K64" s="79"/>
      <c r="L64" s="77">
        <f t="shared" si="1"/>
        <v>0</v>
      </c>
      <c r="M64" s="79">
        <v>1714.7</v>
      </c>
      <c r="N64" s="79">
        <v>1512.4</v>
      </c>
      <c r="O64" s="77">
        <f t="shared" si="4"/>
        <v>202.29999999999995</v>
      </c>
      <c r="P64" s="64">
        <v>30463.5</v>
      </c>
      <c r="Q64" s="80">
        <v>29983.5</v>
      </c>
      <c r="R64" s="77">
        <f t="shared" si="5"/>
        <v>480</v>
      </c>
      <c r="S64" s="64"/>
      <c r="T64" s="66"/>
      <c r="U64" s="60"/>
      <c r="V64" s="62">
        <f t="shared" si="6"/>
        <v>33188.199999999997</v>
      </c>
      <c r="W64" s="62">
        <f t="shared" si="6"/>
        <v>30634.3</v>
      </c>
      <c r="X64" s="77">
        <f t="shared" si="11"/>
        <v>2553.8999999999978</v>
      </c>
      <c r="Y64" s="80">
        <v>30010</v>
      </c>
      <c r="Z64" s="81">
        <v>28173.7</v>
      </c>
      <c r="AA64" s="60">
        <f t="shared" si="7"/>
        <v>1836.2999999999993</v>
      </c>
      <c r="AB64" s="79">
        <v>2588.6</v>
      </c>
      <c r="AC64" s="81">
        <v>1871</v>
      </c>
      <c r="AD64" s="62">
        <f t="shared" si="8"/>
        <v>717.59999999999991</v>
      </c>
      <c r="AE64" s="79"/>
      <c r="AF64" s="66"/>
      <c r="AG64" s="60">
        <f t="shared" si="9"/>
        <v>0</v>
      </c>
      <c r="AH64" s="79">
        <v>589.6</v>
      </c>
      <c r="AI64" s="79">
        <v>589.6</v>
      </c>
      <c r="AJ64" s="60">
        <f t="shared" si="10"/>
        <v>0</v>
      </c>
      <c r="AK64" s="68"/>
      <c r="AL64" s="69"/>
      <c r="AM64" s="68"/>
      <c r="AN64" s="68"/>
    </row>
    <row r="65" spans="1:40" s="82" customFormat="1" ht="14.25" customHeight="1" x14ac:dyDescent="0.25">
      <c r="A65" s="70">
        <v>44</v>
      </c>
      <c r="B65" s="71" t="s">
        <v>77</v>
      </c>
      <c r="C65" s="58">
        <f>[1]Лист1!B48</f>
        <v>329.49999999999852</v>
      </c>
      <c r="D65" s="59">
        <f t="shared" si="2"/>
        <v>54988.299999999996</v>
      </c>
      <c r="E65" s="59">
        <f t="shared" si="2"/>
        <v>54306.299999999996</v>
      </c>
      <c r="F65" s="77">
        <f t="shared" si="3"/>
        <v>682</v>
      </c>
      <c r="G65" s="73"/>
      <c r="H65" s="76"/>
      <c r="I65" s="77">
        <f t="shared" si="0"/>
        <v>0</v>
      </c>
      <c r="J65" s="79"/>
      <c r="K65" s="79"/>
      <c r="L65" s="77">
        <f t="shared" si="1"/>
        <v>0</v>
      </c>
      <c r="M65" s="79">
        <v>1665.7</v>
      </c>
      <c r="N65" s="79">
        <v>1663.7</v>
      </c>
      <c r="O65" s="77">
        <f t="shared" si="4"/>
        <v>2</v>
      </c>
      <c r="P65" s="64">
        <v>53322.6</v>
      </c>
      <c r="Q65" s="80">
        <v>52642.6</v>
      </c>
      <c r="R65" s="77">
        <f t="shared" si="5"/>
        <v>680</v>
      </c>
      <c r="S65" s="64"/>
      <c r="T65" s="66"/>
      <c r="U65" s="60"/>
      <c r="V65" s="62">
        <f t="shared" si="6"/>
        <v>55407.7</v>
      </c>
      <c r="W65" s="62">
        <f t="shared" si="6"/>
        <v>53636</v>
      </c>
      <c r="X65" s="77">
        <f t="shared" si="11"/>
        <v>1771.6999999999971</v>
      </c>
      <c r="Y65" s="80">
        <v>50243.6</v>
      </c>
      <c r="Z65" s="81">
        <v>49341.3</v>
      </c>
      <c r="AA65" s="60">
        <f t="shared" si="7"/>
        <v>902.29999999999563</v>
      </c>
      <c r="AB65" s="79">
        <v>3664.1</v>
      </c>
      <c r="AC65" s="81">
        <v>2796.7</v>
      </c>
      <c r="AD65" s="62">
        <f t="shared" si="8"/>
        <v>867.40000000000009</v>
      </c>
      <c r="AE65" s="79"/>
      <c r="AF65" s="66"/>
      <c r="AG65" s="60">
        <f t="shared" si="9"/>
        <v>0</v>
      </c>
      <c r="AH65" s="79">
        <v>1500</v>
      </c>
      <c r="AI65" s="79">
        <v>1498</v>
      </c>
      <c r="AJ65" s="60">
        <f t="shared" si="10"/>
        <v>2</v>
      </c>
      <c r="AK65" s="68"/>
      <c r="AL65" s="69"/>
      <c r="AM65" s="68"/>
      <c r="AN65" s="68"/>
    </row>
    <row r="66" spans="1:40" s="82" customFormat="1" ht="14.25" customHeight="1" x14ac:dyDescent="0.25">
      <c r="A66" s="70">
        <v>45</v>
      </c>
      <c r="B66" s="71" t="s">
        <v>78</v>
      </c>
      <c r="C66" s="58">
        <f>[1]Лист1!B49</f>
        <v>506.59999999998831</v>
      </c>
      <c r="D66" s="59">
        <f t="shared" si="2"/>
        <v>36157.800000000003</v>
      </c>
      <c r="E66" s="59">
        <f t="shared" si="2"/>
        <v>35617.800000000003</v>
      </c>
      <c r="F66" s="77">
        <f t="shared" si="3"/>
        <v>540</v>
      </c>
      <c r="G66" s="73"/>
      <c r="H66" s="76"/>
      <c r="I66" s="77">
        <f t="shared" si="0"/>
        <v>0</v>
      </c>
      <c r="J66" s="79"/>
      <c r="K66" s="79"/>
      <c r="L66" s="77">
        <f t="shared" si="1"/>
        <v>0</v>
      </c>
      <c r="M66" s="79">
        <v>67</v>
      </c>
      <c r="N66" s="79">
        <v>67</v>
      </c>
      <c r="O66" s="77">
        <f t="shared" si="4"/>
        <v>0</v>
      </c>
      <c r="P66" s="64">
        <v>36090.800000000003</v>
      </c>
      <c r="Q66" s="64">
        <v>35550.800000000003</v>
      </c>
      <c r="R66" s="77">
        <f t="shared" si="5"/>
        <v>540</v>
      </c>
      <c r="S66" s="64"/>
      <c r="T66" s="66"/>
      <c r="U66" s="60"/>
      <c r="V66" s="62">
        <f t="shared" si="6"/>
        <v>36664.400000000001</v>
      </c>
      <c r="W66" s="62">
        <f t="shared" si="6"/>
        <v>35918</v>
      </c>
      <c r="X66" s="77">
        <f t="shared" si="11"/>
        <v>746.40000000000146</v>
      </c>
      <c r="Y66" s="80">
        <v>33676.300000000003</v>
      </c>
      <c r="Z66" s="81">
        <v>33408.199999999997</v>
      </c>
      <c r="AA66" s="60">
        <f t="shared" si="7"/>
        <v>268.10000000000582</v>
      </c>
      <c r="AB66" s="79">
        <v>2988.1</v>
      </c>
      <c r="AC66" s="81">
        <v>2509.8000000000002</v>
      </c>
      <c r="AD66" s="62">
        <f t="shared" si="8"/>
        <v>478.29999999999973</v>
      </c>
      <c r="AE66" s="79"/>
      <c r="AF66" s="66"/>
      <c r="AG66" s="60">
        <f t="shared" si="9"/>
        <v>0</v>
      </c>
      <c r="AH66" s="79"/>
      <c r="AI66" s="79"/>
      <c r="AJ66" s="60">
        <f t="shared" si="10"/>
        <v>0</v>
      </c>
      <c r="AK66" s="68"/>
      <c r="AL66" s="69"/>
      <c r="AM66" s="68"/>
      <c r="AN66" s="68"/>
    </row>
    <row r="67" spans="1:40" s="82" customFormat="1" ht="14.25" customHeight="1" x14ac:dyDescent="0.25">
      <c r="A67" s="70">
        <v>46</v>
      </c>
      <c r="B67" s="71" t="s">
        <v>79</v>
      </c>
      <c r="C67" s="58">
        <f>[1]Лист1!B50</f>
        <v>340.19999999999277</v>
      </c>
      <c r="D67" s="59">
        <f t="shared" si="2"/>
        <v>62252.5</v>
      </c>
      <c r="E67" s="59">
        <f t="shared" si="2"/>
        <v>60632.5</v>
      </c>
      <c r="F67" s="77">
        <f t="shared" si="3"/>
        <v>1620</v>
      </c>
      <c r="G67" s="73"/>
      <c r="H67" s="76"/>
      <c r="I67" s="77">
        <f t="shared" si="0"/>
        <v>0</v>
      </c>
      <c r="J67" s="79">
        <v>154</v>
      </c>
      <c r="K67" s="79">
        <v>154</v>
      </c>
      <c r="L67" s="77">
        <f t="shared" si="1"/>
        <v>0</v>
      </c>
      <c r="M67" s="79">
        <v>153.6</v>
      </c>
      <c r="N67" s="79">
        <v>153.6</v>
      </c>
      <c r="O67" s="77">
        <f t="shared" si="4"/>
        <v>0</v>
      </c>
      <c r="P67" s="64">
        <v>61944.9</v>
      </c>
      <c r="Q67" s="80">
        <v>60324.9</v>
      </c>
      <c r="R67" s="77">
        <f t="shared" si="5"/>
        <v>1620</v>
      </c>
      <c r="S67" s="64"/>
      <c r="T67" s="66"/>
      <c r="U67" s="60"/>
      <c r="V67" s="62">
        <f t="shared" si="6"/>
        <v>62592.700000000004</v>
      </c>
      <c r="W67" s="62">
        <f t="shared" si="6"/>
        <v>59956.9</v>
      </c>
      <c r="X67" s="77">
        <f t="shared" si="11"/>
        <v>2635.8000000000029</v>
      </c>
      <c r="Y67" s="80">
        <v>56501.4</v>
      </c>
      <c r="Z67" s="81">
        <v>55967.1</v>
      </c>
      <c r="AA67" s="60">
        <f t="shared" si="7"/>
        <v>534.30000000000291</v>
      </c>
      <c r="AB67" s="79">
        <v>6091.3</v>
      </c>
      <c r="AC67" s="81">
        <v>3989.8</v>
      </c>
      <c r="AD67" s="62">
        <f t="shared" si="8"/>
        <v>2101.5</v>
      </c>
      <c r="AE67" s="79"/>
      <c r="AF67" s="66"/>
      <c r="AG67" s="60">
        <f t="shared" si="9"/>
        <v>0</v>
      </c>
      <c r="AH67" s="79"/>
      <c r="AI67" s="79"/>
      <c r="AJ67" s="60">
        <f t="shared" si="10"/>
        <v>0</v>
      </c>
      <c r="AK67" s="68"/>
      <c r="AL67" s="69"/>
      <c r="AM67" s="68"/>
      <c r="AN67" s="68"/>
    </row>
    <row r="68" spans="1:40" s="82" customFormat="1" ht="14.25" customHeight="1" x14ac:dyDescent="0.25">
      <c r="A68" s="70">
        <v>47</v>
      </c>
      <c r="B68" s="71" t="s">
        <v>80</v>
      </c>
      <c r="C68" s="58">
        <f>[1]Лист1!B51</f>
        <v>402.29999999998688</v>
      </c>
      <c r="D68" s="59">
        <f t="shared" si="2"/>
        <v>55625.599999999999</v>
      </c>
      <c r="E68" s="59">
        <f t="shared" si="2"/>
        <v>54314.799999999996</v>
      </c>
      <c r="F68" s="77">
        <f t="shared" si="3"/>
        <v>1310.8000000000029</v>
      </c>
      <c r="G68" s="73"/>
      <c r="H68" s="76"/>
      <c r="I68" s="77">
        <f t="shared" si="0"/>
        <v>0</v>
      </c>
      <c r="J68" s="79"/>
      <c r="K68" s="79"/>
      <c r="L68" s="77">
        <f t="shared" si="1"/>
        <v>0</v>
      </c>
      <c r="M68" s="79">
        <v>533.5</v>
      </c>
      <c r="N68" s="79">
        <v>242.7</v>
      </c>
      <c r="O68" s="77">
        <f t="shared" si="4"/>
        <v>290.8</v>
      </c>
      <c r="P68" s="64">
        <v>55092.1</v>
      </c>
      <c r="Q68" s="80">
        <v>54072.1</v>
      </c>
      <c r="R68" s="77">
        <f t="shared" si="5"/>
        <v>1020</v>
      </c>
      <c r="S68" s="64"/>
      <c r="T68" s="66"/>
      <c r="U68" s="60"/>
      <c r="V68" s="62">
        <f t="shared" si="6"/>
        <v>56027.9</v>
      </c>
      <c r="W68" s="62">
        <f t="shared" si="6"/>
        <v>54177.799999999996</v>
      </c>
      <c r="X68" s="77">
        <f t="shared" si="11"/>
        <v>1850.1000000000058</v>
      </c>
      <c r="Y68" s="80">
        <v>51997.599999999999</v>
      </c>
      <c r="Z68" s="81">
        <v>51339.1</v>
      </c>
      <c r="AA68" s="60">
        <f t="shared" si="7"/>
        <v>658.5</v>
      </c>
      <c r="AB68" s="79">
        <v>4030.3</v>
      </c>
      <c r="AC68" s="81">
        <v>2838.7</v>
      </c>
      <c r="AD68" s="62">
        <f t="shared" si="8"/>
        <v>1191.6000000000004</v>
      </c>
      <c r="AE68" s="79"/>
      <c r="AF68" s="66"/>
      <c r="AG68" s="60">
        <f t="shared" si="9"/>
        <v>0</v>
      </c>
      <c r="AH68" s="79"/>
      <c r="AI68" s="79"/>
      <c r="AJ68" s="60">
        <f t="shared" si="10"/>
        <v>0</v>
      </c>
      <c r="AK68" s="68"/>
      <c r="AL68" s="69"/>
      <c r="AM68" s="68"/>
      <c r="AN68" s="68"/>
    </row>
    <row r="69" spans="1:40" s="82" customFormat="1" ht="14.25" customHeight="1" x14ac:dyDescent="0.25">
      <c r="A69" s="70">
        <v>48</v>
      </c>
      <c r="B69" s="71" t="s">
        <v>81</v>
      </c>
      <c r="C69" s="58">
        <f>[1]Лист1!B52</f>
        <v>1115.2000000000014</v>
      </c>
      <c r="D69" s="59">
        <f t="shared" si="2"/>
        <v>38764.300000000003</v>
      </c>
      <c r="E69" s="59">
        <f t="shared" si="2"/>
        <v>38087.800000000003</v>
      </c>
      <c r="F69" s="77">
        <f t="shared" si="3"/>
        <v>676.5</v>
      </c>
      <c r="G69" s="73"/>
      <c r="H69" s="76"/>
      <c r="I69" s="77">
        <f t="shared" si="0"/>
        <v>0</v>
      </c>
      <c r="J69" s="79"/>
      <c r="K69" s="79"/>
      <c r="L69" s="77">
        <f t="shared" si="1"/>
        <v>0</v>
      </c>
      <c r="M69" s="79">
        <v>683.5</v>
      </c>
      <c r="N69" s="79">
        <v>567</v>
      </c>
      <c r="O69" s="77">
        <f t="shared" si="4"/>
        <v>116.5</v>
      </c>
      <c r="P69" s="64">
        <v>38080.800000000003</v>
      </c>
      <c r="Q69" s="80">
        <v>37520.800000000003</v>
      </c>
      <c r="R69" s="77">
        <f t="shared" si="5"/>
        <v>560</v>
      </c>
      <c r="S69" s="64"/>
      <c r="T69" s="66"/>
      <c r="U69" s="60"/>
      <c r="V69" s="62">
        <f t="shared" si="6"/>
        <v>39879.5</v>
      </c>
      <c r="W69" s="62">
        <f t="shared" si="6"/>
        <v>38878.9</v>
      </c>
      <c r="X69" s="77">
        <f t="shared" si="11"/>
        <v>1000.5999999999985</v>
      </c>
      <c r="Y69" s="80">
        <v>35834.199999999997</v>
      </c>
      <c r="Z69" s="81">
        <v>35334</v>
      </c>
      <c r="AA69" s="60">
        <f t="shared" si="7"/>
        <v>500.19999999999709</v>
      </c>
      <c r="AB69" s="79">
        <v>4045.3</v>
      </c>
      <c r="AC69" s="81">
        <v>3544.9</v>
      </c>
      <c r="AD69" s="62">
        <f t="shared" si="8"/>
        <v>500.40000000000009</v>
      </c>
      <c r="AE69" s="79"/>
      <c r="AF69" s="66"/>
      <c r="AG69" s="60">
        <f t="shared" si="9"/>
        <v>0</v>
      </c>
      <c r="AH69" s="79"/>
      <c r="AI69" s="79"/>
      <c r="AJ69" s="60">
        <f t="shared" si="10"/>
        <v>0</v>
      </c>
      <c r="AK69" s="68"/>
      <c r="AL69" s="69"/>
      <c r="AM69" s="68"/>
      <c r="AN69" s="68"/>
    </row>
    <row r="70" spans="1:40" s="78" customFormat="1" ht="14.25" customHeight="1" x14ac:dyDescent="0.25">
      <c r="A70" s="75">
        <v>49</v>
      </c>
      <c r="B70" s="71" t="s">
        <v>82</v>
      </c>
      <c r="C70" s="58">
        <f>[1]Лист1!B53</f>
        <v>995.70000000000437</v>
      </c>
      <c r="D70" s="59">
        <f t="shared" si="2"/>
        <v>55976.4</v>
      </c>
      <c r="E70" s="59">
        <f t="shared" si="2"/>
        <v>55026.400000000001</v>
      </c>
      <c r="F70" s="77">
        <f t="shared" si="3"/>
        <v>950</v>
      </c>
      <c r="G70" s="73"/>
      <c r="H70" s="73"/>
      <c r="I70" s="77">
        <f t="shared" si="0"/>
        <v>0</v>
      </c>
      <c r="J70" s="79"/>
      <c r="K70" s="79"/>
      <c r="L70" s="77">
        <f t="shared" si="1"/>
        <v>0</v>
      </c>
      <c r="M70" s="79">
        <v>550</v>
      </c>
      <c r="N70" s="79">
        <v>550</v>
      </c>
      <c r="O70" s="77">
        <f t="shared" si="4"/>
        <v>0</v>
      </c>
      <c r="P70" s="64">
        <v>55426.400000000001</v>
      </c>
      <c r="Q70" s="80">
        <v>54476.4</v>
      </c>
      <c r="R70" s="77">
        <f>P70-Q70</f>
        <v>950</v>
      </c>
      <c r="S70" s="64"/>
      <c r="T70" s="66"/>
      <c r="U70" s="60"/>
      <c r="V70" s="62">
        <f t="shared" si="6"/>
        <v>55971.6</v>
      </c>
      <c r="W70" s="62">
        <f t="shared" si="6"/>
        <v>53710.5</v>
      </c>
      <c r="X70" s="77">
        <f t="shared" si="11"/>
        <v>2261.0999999999985</v>
      </c>
      <c r="Y70" s="80">
        <v>51022.1</v>
      </c>
      <c r="Z70" s="81">
        <v>49229.9</v>
      </c>
      <c r="AA70" s="60">
        <f t="shared" si="7"/>
        <v>1792.1999999999971</v>
      </c>
      <c r="AB70" s="79">
        <v>4399.5</v>
      </c>
      <c r="AC70" s="81">
        <v>3930.6</v>
      </c>
      <c r="AD70" s="62">
        <f t="shared" si="8"/>
        <v>468.90000000000009</v>
      </c>
      <c r="AE70" s="79"/>
      <c r="AF70" s="66"/>
      <c r="AG70" s="60">
        <f t="shared" si="9"/>
        <v>0</v>
      </c>
      <c r="AH70" s="79">
        <v>550</v>
      </c>
      <c r="AI70" s="79">
        <v>550</v>
      </c>
      <c r="AJ70" s="60">
        <f t="shared" si="10"/>
        <v>0</v>
      </c>
      <c r="AK70" s="68"/>
      <c r="AL70" s="69"/>
      <c r="AM70" s="68"/>
      <c r="AN70" s="68"/>
    </row>
    <row r="71" spans="1:40" s="82" customFormat="1" ht="14.25" customHeight="1" x14ac:dyDescent="0.25">
      <c r="A71" s="70">
        <v>50</v>
      </c>
      <c r="B71" s="71" t="s">
        <v>83</v>
      </c>
      <c r="C71" s="58">
        <f>[1]Лист1!B54</f>
        <v>1368.3000000000095</v>
      </c>
      <c r="D71" s="59">
        <f t="shared" si="2"/>
        <v>35897.199999999997</v>
      </c>
      <c r="E71" s="59">
        <f t="shared" si="2"/>
        <v>35309.800000000003</v>
      </c>
      <c r="F71" s="77">
        <f t="shared" si="3"/>
        <v>587.39999999999418</v>
      </c>
      <c r="G71" s="73"/>
      <c r="H71" s="76"/>
      <c r="I71" s="77">
        <f t="shared" si="0"/>
        <v>0</v>
      </c>
      <c r="J71" s="79">
        <v>132.4</v>
      </c>
      <c r="K71" s="79">
        <v>132.4</v>
      </c>
      <c r="L71" s="77">
        <f t="shared" si="1"/>
        <v>0</v>
      </c>
      <c r="M71" s="79">
        <v>601.79999999999995</v>
      </c>
      <c r="N71" s="79">
        <v>474.4</v>
      </c>
      <c r="O71" s="77">
        <f t="shared" si="4"/>
        <v>127.39999999999998</v>
      </c>
      <c r="P71" s="64">
        <v>35163</v>
      </c>
      <c r="Q71" s="80">
        <v>34703</v>
      </c>
      <c r="R71" s="77">
        <f t="shared" si="5"/>
        <v>460</v>
      </c>
      <c r="S71" s="64"/>
      <c r="T71" s="66"/>
      <c r="U71" s="60"/>
      <c r="V71" s="62">
        <f t="shared" si="6"/>
        <v>37265.600000000006</v>
      </c>
      <c r="W71" s="62">
        <f t="shared" si="6"/>
        <v>36069.1</v>
      </c>
      <c r="X71" s="77">
        <f t="shared" si="11"/>
        <v>1196.5000000000073</v>
      </c>
      <c r="Y71" s="80">
        <v>32784.800000000003</v>
      </c>
      <c r="Z71" s="81">
        <v>32475.7</v>
      </c>
      <c r="AA71" s="60">
        <f t="shared" si="7"/>
        <v>309.10000000000218</v>
      </c>
      <c r="AB71" s="79">
        <v>3434.4</v>
      </c>
      <c r="AC71" s="81">
        <v>2547.4</v>
      </c>
      <c r="AD71" s="62">
        <f t="shared" si="8"/>
        <v>887</v>
      </c>
      <c r="AE71" s="79"/>
      <c r="AF71" s="66"/>
      <c r="AG71" s="60">
        <f t="shared" si="9"/>
        <v>0</v>
      </c>
      <c r="AH71" s="79">
        <v>1046.4000000000001</v>
      </c>
      <c r="AI71" s="79">
        <v>1046</v>
      </c>
      <c r="AJ71" s="60">
        <f t="shared" si="10"/>
        <v>0.40000000000009095</v>
      </c>
      <c r="AK71" s="68"/>
      <c r="AL71" s="69"/>
      <c r="AM71" s="68"/>
      <c r="AN71" s="68"/>
    </row>
    <row r="72" spans="1:40" s="82" customFormat="1" ht="14.25" customHeight="1" x14ac:dyDescent="0.25">
      <c r="A72" s="70">
        <v>51</v>
      </c>
      <c r="B72" s="71" t="s">
        <v>84</v>
      </c>
      <c r="C72" s="58">
        <f>[1]Лист1!B55</f>
        <v>3274.0000000000086</v>
      </c>
      <c r="D72" s="59">
        <f t="shared" si="2"/>
        <v>46637.9</v>
      </c>
      <c r="E72" s="59">
        <f t="shared" si="2"/>
        <v>46054.6</v>
      </c>
      <c r="F72" s="77">
        <f t="shared" si="3"/>
        <v>583.30000000000291</v>
      </c>
      <c r="G72" s="73"/>
      <c r="H72" s="76"/>
      <c r="I72" s="77">
        <f t="shared" si="0"/>
        <v>0</v>
      </c>
      <c r="J72" s="79">
        <v>214.5</v>
      </c>
      <c r="K72" s="79">
        <v>214.5</v>
      </c>
      <c r="L72" s="77">
        <f t="shared" si="1"/>
        <v>0</v>
      </c>
      <c r="M72" s="79">
        <v>568.5</v>
      </c>
      <c r="N72" s="79">
        <v>485.9</v>
      </c>
      <c r="O72" s="77">
        <f t="shared" si="4"/>
        <v>82.600000000000023</v>
      </c>
      <c r="P72" s="64">
        <v>45854.9</v>
      </c>
      <c r="Q72" s="80">
        <v>45354.2</v>
      </c>
      <c r="R72" s="77">
        <f t="shared" si="5"/>
        <v>500.70000000000437</v>
      </c>
      <c r="S72" s="64"/>
      <c r="T72" s="66"/>
      <c r="U72" s="60"/>
      <c r="V72" s="62">
        <f t="shared" si="6"/>
        <v>50211.6</v>
      </c>
      <c r="W72" s="62">
        <f t="shared" si="6"/>
        <v>47323.299999999996</v>
      </c>
      <c r="X72" s="77">
        <f t="shared" si="11"/>
        <v>2888.3000000000029</v>
      </c>
      <c r="Y72" s="80">
        <v>42345.2</v>
      </c>
      <c r="Z72" s="81">
        <v>40875.5</v>
      </c>
      <c r="AA72" s="60">
        <f t="shared" si="7"/>
        <v>1469.6999999999971</v>
      </c>
      <c r="AB72" s="79">
        <v>5479.1</v>
      </c>
      <c r="AC72" s="81">
        <v>4377.7</v>
      </c>
      <c r="AD72" s="62">
        <f t="shared" si="8"/>
        <v>1101.4000000000005</v>
      </c>
      <c r="AE72" s="79"/>
      <c r="AF72" s="66"/>
      <c r="AG72" s="60">
        <f t="shared" si="9"/>
        <v>0</v>
      </c>
      <c r="AH72" s="79">
        <v>2387.3000000000002</v>
      </c>
      <c r="AI72" s="79">
        <v>2070.1</v>
      </c>
      <c r="AJ72" s="60">
        <f t="shared" si="10"/>
        <v>317.20000000000027</v>
      </c>
      <c r="AK72" s="68"/>
      <c r="AL72" s="69"/>
      <c r="AM72" s="68"/>
      <c r="AN72" s="68"/>
    </row>
    <row r="73" spans="1:40" s="82" customFormat="1" ht="14.25" customHeight="1" x14ac:dyDescent="0.25">
      <c r="A73" s="70">
        <v>52</v>
      </c>
      <c r="B73" s="71" t="s">
        <v>85</v>
      </c>
      <c r="C73" s="58">
        <f>[1]Лист1!B56</f>
        <v>87.800000000004388</v>
      </c>
      <c r="D73" s="59">
        <f t="shared" si="2"/>
        <v>61454.600000000006</v>
      </c>
      <c r="E73" s="59">
        <f t="shared" si="2"/>
        <v>60444.100000000006</v>
      </c>
      <c r="F73" s="77">
        <f t="shared" si="3"/>
        <v>1010.5</v>
      </c>
      <c r="G73" s="73"/>
      <c r="H73" s="76"/>
      <c r="I73" s="77">
        <f t="shared" si="0"/>
        <v>0</v>
      </c>
      <c r="J73" s="79">
        <v>6332.3</v>
      </c>
      <c r="K73" s="79">
        <v>3637.8</v>
      </c>
      <c r="L73" s="77">
        <f t="shared" si="1"/>
        <v>2694.5</v>
      </c>
      <c r="M73" s="79"/>
      <c r="N73" s="79">
        <v>2644</v>
      </c>
      <c r="O73" s="77">
        <f t="shared" si="4"/>
        <v>-2644</v>
      </c>
      <c r="P73" s="64">
        <v>55122.3</v>
      </c>
      <c r="Q73" s="80">
        <v>54162.3</v>
      </c>
      <c r="R73" s="77">
        <f t="shared" si="5"/>
        <v>960</v>
      </c>
      <c r="S73" s="64"/>
      <c r="T73" s="66"/>
      <c r="U73" s="60"/>
      <c r="V73" s="62">
        <f t="shared" si="6"/>
        <v>61817.4</v>
      </c>
      <c r="W73" s="62">
        <f t="shared" si="6"/>
        <v>59976.6</v>
      </c>
      <c r="X73" s="77">
        <f t="shared" si="11"/>
        <v>1840.8000000000029</v>
      </c>
      <c r="Y73" s="80">
        <v>52462.5</v>
      </c>
      <c r="Z73" s="81">
        <v>52057.1</v>
      </c>
      <c r="AA73" s="60">
        <f t="shared" si="7"/>
        <v>405.40000000000146</v>
      </c>
      <c r="AB73" s="79">
        <v>3785.4</v>
      </c>
      <c r="AC73" s="81">
        <v>2858.1</v>
      </c>
      <c r="AD73" s="62">
        <f t="shared" si="8"/>
        <v>927.30000000000018</v>
      </c>
      <c r="AE73" s="79"/>
      <c r="AF73" s="66"/>
      <c r="AG73" s="60">
        <f t="shared" si="9"/>
        <v>0</v>
      </c>
      <c r="AH73" s="79">
        <v>5569.5</v>
      </c>
      <c r="AI73" s="79">
        <v>5061.3999999999996</v>
      </c>
      <c r="AJ73" s="60">
        <f t="shared" si="10"/>
        <v>508.10000000000036</v>
      </c>
      <c r="AK73" s="68"/>
      <c r="AL73" s="69"/>
      <c r="AM73" s="68"/>
      <c r="AN73" s="68"/>
    </row>
    <row r="74" spans="1:40" s="82" customFormat="1" ht="14.25" customHeight="1" x14ac:dyDescent="0.25">
      <c r="A74" s="70">
        <v>53</v>
      </c>
      <c r="B74" s="71" t="s">
        <v>86</v>
      </c>
      <c r="C74" s="58">
        <f>[1]Лист1!B57</f>
        <v>384.99999999999562</v>
      </c>
      <c r="D74" s="59">
        <f t="shared" si="2"/>
        <v>60108.5</v>
      </c>
      <c r="E74" s="59">
        <f t="shared" si="2"/>
        <v>59548.5</v>
      </c>
      <c r="F74" s="77">
        <f t="shared" si="3"/>
        <v>560</v>
      </c>
      <c r="G74" s="73"/>
      <c r="H74" s="76"/>
      <c r="I74" s="77">
        <f t="shared" si="0"/>
        <v>0</v>
      </c>
      <c r="J74" s="79">
        <v>15299.2</v>
      </c>
      <c r="K74" s="79">
        <v>15299.2</v>
      </c>
      <c r="L74" s="77">
        <f t="shared" si="1"/>
        <v>0</v>
      </c>
      <c r="M74" s="79"/>
      <c r="N74" s="79"/>
      <c r="O74" s="77">
        <f t="shared" si="4"/>
        <v>0</v>
      </c>
      <c r="P74" s="64">
        <v>44809.3</v>
      </c>
      <c r="Q74" s="80">
        <v>44249.3</v>
      </c>
      <c r="R74" s="77">
        <f t="shared" si="5"/>
        <v>560</v>
      </c>
      <c r="S74" s="64"/>
      <c r="T74" s="66"/>
      <c r="U74" s="60"/>
      <c r="V74" s="62">
        <f t="shared" si="6"/>
        <v>60493.5</v>
      </c>
      <c r="W74" s="62">
        <f t="shared" si="6"/>
        <v>59454.5</v>
      </c>
      <c r="X74" s="77">
        <f t="shared" si="11"/>
        <v>1039</v>
      </c>
      <c r="Y74" s="80">
        <v>42141.4</v>
      </c>
      <c r="Z74" s="81">
        <v>41634</v>
      </c>
      <c r="AA74" s="60">
        <f t="shared" si="7"/>
        <v>507.40000000000146</v>
      </c>
      <c r="AB74" s="79">
        <v>3219.1</v>
      </c>
      <c r="AC74" s="81">
        <v>2687.5</v>
      </c>
      <c r="AD74" s="62">
        <f t="shared" si="8"/>
        <v>531.59999999999991</v>
      </c>
      <c r="AE74" s="79"/>
      <c r="AF74" s="66"/>
      <c r="AG74" s="60">
        <f t="shared" si="9"/>
        <v>0</v>
      </c>
      <c r="AH74" s="79">
        <v>15133</v>
      </c>
      <c r="AI74" s="79">
        <v>15133</v>
      </c>
      <c r="AJ74" s="60">
        <f t="shared" si="10"/>
        <v>0</v>
      </c>
      <c r="AK74" s="68"/>
      <c r="AL74" s="69"/>
      <c r="AM74" s="68"/>
      <c r="AN74" s="68"/>
    </row>
    <row r="75" spans="1:40" s="82" customFormat="1" ht="14.25" customHeight="1" x14ac:dyDescent="0.25">
      <c r="A75" s="70">
        <v>54</v>
      </c>
      <c r="B75" s="71" t="s">
        <v>87</v>
      </c>
      <c r="C75" s="58">
        <f>[1]Лист1!B58</f>
        <v>837.20000000001596</v>
      </c>
      <c r="D75" s="59">
        <f t="shared" si="2"/>
        <v>52651.630000000005</v>
      </c>
      <c r="E75" s="59">
        <f t="shared" si="2"/>
        <v>51705.530000000006</v>
      </c>
      <c r="F75" s="77">
        <f t="shared" si="3"/>
        <v>946.09999999999854</v>
      </c>
      <c r="G75" s="73"/>
      <c r="H75" s="76"/>
      <c r="I75" s="77">
        <f t="shared" si="0"/>
        <v>0</v>
      </c>
      <c r="J75" s="79">
        <v>398.13</v>
      </c>
      <c r="K75" s="79">
        <v>398.13</v>
      </c>
      <c r="L75" s="77">
        <f t="shared" si="1"/>
        <v>0</v>
      </c>
      <c r="M75" s="79">
        <v>356.7</v>
      </c>
      <c r="N75" s="79">
        <v>300.60000000000002</v>
      </c>
      <c r="O75" s="77">
        <f t="shared" si="4"/>
        <v>56.099999999999966</v>
      </c>
      <c r="P75" s="64">
        <v>51896.800000000003</v>
      </c>
      <c r="Q75" s="80">
        <v>51006.8</v>
      </c>
      <c r="R75" s="77">
        <f t="shared" si="5"/>
        <v>890</v>
      </c>
      <c r="S75" s="64"/>
      <c r="T75" s="66"/>
      <c r="U75" s="60"/>
      <c r="V75" s="62">
        <f t="shared" si="6"/>
        <v>53491.9</v>
      </c>
      <c r="W75" s="62">
        <f t="shared" si="6"/>
        <v>50808.5</v>
      </c>
      <c r="X75" s="77">
        <f t="shared" si="11"/>
        <v>2683.4000000000015</v>
      </c>
      <c r="Y75" s="80">
        <v>49476.6</v>
      </c>
      <c r="Z75" s="81">
        <v>47778.2</v>
      </c>
      <c r="AA75" s="60">
        <f t="shared" si="7"/>
        <v>1698.4000000000015</v>
      </c>
      <c r="AB75" s="79">
        <v>3625.3</v>
      </c>
      <c r="AC75" s="81">
        <v>2727.3</v>
      </c>
      <c r="AD75" s="62">
        <f t="shared" si="8"/>
        <v>898</v>
      </c>
      <c r="AE75" s="79"/>
      <c r="AF75" s="66"/>
      <c r="AG75" s="60">
        <f t="shared" si="9"/>
        <v>0</v>
      </c>
      <c r="AH75" s="79">
        <v>390</v>
      </c>
      <c r="AI75" s="79">
        <v>303</v>
      </c>
      <c r="AJ75" s="60">
        <f t="shared" si="10"/>
        <v>87</v>
      </c>
      <c r="AK75" s="68"/>
      <c r="AL75" s="69"/>
      <c r="AM75" s="68"/>
      <c r="AN75" s="68"/>
    </row>
    <row r="76" spans="1:40" s="82" customFormat="1" ht="14.25" customHeight="1" x14ac:dyDescent="0.25">
      <c r="A76" s="70">
        <v>55</v>
      </c>
      <c r="B76" s="71" t="s">
        <v>88</v>
      </c>
      <c r="C76" s="58">
        <f>[1]Лист1!B59</f>
        <v>1325.4000000000058</v>
      </c>
      <c r="D76" s="59">
        <f t="shared" si="2"/>
        <v>39921.800000000003</v>
      </c>
      <c r="E76" s="59">
        <f t="shared" si="2"/>
        <v>38778</v>
      </c>
      <c r="F76" s="77">
        <f t="shared" si="3"/>
        <v>1143.8000000000029</v>
      </c>
      <c r="G76" s="73"/>
      <c r="H76" s="76"/>
      <c r="I76" s="77">
        <f t="shared" si="0"/>
        <v>0</v>
      </c>
      <c r="J76" s="79">
        <v>303.8</v>
      </c>
      <c r="K76" s="79">
        <v>303.8</v>
      </c>
      <c r="L76" s="77">
        <f t="shared" si="1"/>
        <v>0</v>
      </c>
      <c r="M76" s="79"/>
      <c r="N76" s="79"/>
      <c r="O76" s="77">
        <f t="shared" si="4"/>
        <v>0</v>
      </c>
      <c r="P76" s="64">
        <v>39618</v>
      </c>
      <c r="Q76" s="64">
        <v>38474.199999999997</v>
      </c>
      <c r="R76" s="77">
        <f t="shared" si="5"/>
        <v>1143.8000000000029</v>
      </c>
      <c r="S76" s="64"/>
      <c r="T76" s="66"/>
      <c r="U76" s="60"/>
      <c r="V76" s="62">
        <f t="shared" si="6"/>
        <v>41123.299999999996</v>
      </c>
      <c r="W76" s="62">
        <f t="shared" si="6"/>
        <v>38530.5</v>
      </c>
      <c r="X76" s="77">
        <f t="shared" si="11"/>
        <v>2592.7999999999956</v>
      </c>
      <c r="Y76" s="80">
        <v>38211.599999999999</v>
      </c>
      <c r="Z76" s="81">
        <v>37001.699999999997</v>
      </c>
      <c r="AA76" s="60">
        <f t="shared" si="7"/>
        <v>1209.9000000000015</v>
      </c>
      <c r="AB76" s="79">
        <v>2911.7</v>
      </c>
      <c r="AC76" s="81">
        <v>1528.8</v>
      </c>
      <c r="AD76" s="62">
        <f t="shared" si="8"/>
        <v>1382.8999999999999</v>
      </c>
      <c r="AE76" s="79"/>
      <c r="AF76" s="66"/>
      <c r="AG76" s="60">
        <f t="shared" si="9"/>
        <v>0</v>
      </c>
      <c r="AH76" s="79"/>
      <c r="AI76" s="79"/>
      <c r="AJ76" s="60">
        <f t="shared" si="10"/>
        <v>0</v>
      </c>
      <c r="AK76" s="68"/>
      <c r="AL76" s="69"/>
      <c r="AM76" s="68"/>
      <c r="AN76" s="68"/>
    </row>
    <row r="77" spans="1:40" s="82" customFormat="1" ht="14.25" customHeight="1" x14ac:dyDescent="0.25">
      <c r="A77" s="70">
        <v>56</v>
      </c>
      <c r="B77" s="71" t="s">
        <v>89</v>
      </c>
      <c r="C77" s="58">
        <f>[1]Лист1!B60</f>
        <v>1244.000000000003</v>
      </c>
      <c r="D77" s="59">
        <f t="shared" si="2"/>
        <v>116281</v>
      </c>
      <c r="E77" s="59">
        <f t="shared" si="2"/>
        <v>112744.6</v>
      </c>
      <c r="F77" s="77">
        <f t="shared" si="3"/>
        <v>3536.3999999999942</v>
      </c>
      <c r="G77" s="73"/>
      <c r="H77" s="76"/>
      <c r="I77" s="77">
        <f t="shared" si="0"/>
        <v>0</v>
      </c>
      <c r="J77" s="79"/>
      <c r="K77" s="79"/>
      <c r="L77" s="77">
        <f t="shared" si="1"/>
        <v>0</v>
      </c>
      <c r="M77" s="79">
        <v>773.4</v>
      </c>
      <c r="N77" s="79">
        <v>1071.5</v>
      </c>
      <c r="O77" s="77">
        <f t="shared" si="4"/>
        <v>-298.10000000000002</v>
      </c>
      <c r="P77" s="64">
        <v>115507.6</v>
      </c>
      <c r="Q77" s="80">
        <v>111673.1</v>
      </c>
      <c r="R77" s="77">
        <f t="shared" si="5"/>
        <v>3834.5</v>
      </c>
      <c r="S77" s="64"/>
      <c r="T77" s="66"/>
      <c r="U77" s="60"/>
      <c r="V77" s="62">
        <f t="shared" si="6"/>
        <v>117980.4</v>
      </c>
      <c r="W77" s="62">
        <f t="shared" si="6"/>
        <v>112781.6</v>
      </c>
      <c r="X77" s="77">
        <f t="shared" si="11"/>
        <v>5198.7999999999884</v>
      </c>
      <c r="Y77" s="80">
        <v>103082.4</v>
      </c>
      <c r="Z77" s="81">
        <v>101385.3</v>
      </c>
      <c r="AA77" s="60">
        <f t="shared" si="7"/>
        <v>1697.0999999999913</v>
      </c>
      <c r="AB77" s="79">
        <v>14299.5</v>
      </c>
      <c r="AC77" s="81">
        <v>10797.8</v>
      </c>
      <c r="AD77" s="62">
        <f t="shared" si="8"/>
        <v>3501.7000000000007</v>
      </c>
      <c r="AE77" s="79"/>
      <c r="AF77" s="66"/>
      <c r="AG77" s="60">
        <f t="shared" si="9"/>
        <v>0</v>
      </c>
      <c r="AH77" s="79">
        <v>598.5</v>
      </c>
      <c r="AI77" s="79">
        <v>598.5</v>
      </c>
      <c r="AJ77" s="60">
        <f t="shared" si="10"/>
        <v>0</v>
      </c>
      <c r="AK77" s="68"/>
      <c r="AL77" s="69"/>
      <c r="AM77" s="68"/>
      <c r="AN77" s="68"/>
    </row>
    <row r="78" spans="1:40" s="82" customFormat="1" ht="14.25" customHeight="1" x14ac:dyDescent="0.25">
      <c r="A78" s="70">
        <v>57</v>
      </c>
      <c r="B78" s="71" t="s">
        <v>90</v>
      </c>
      <c r="C78" s="58">
        <f>[1]Лист1!B61</f>
        <v>8908.7999999999847</v>
      </c>
      <c r="D78" s="59">
        <f t="shared" si="2"/>
        <v>70204.3</v>
      </c>
      <c r="E78" s="59">
        <f t="shared" si="2"/>
        <v>69009.8</v>
      </c>
      <c r="F78" s="77">
        <f t="shared" si="3"/>
        <v>1194.5</v>
      </c>
      <c r="G78" s="73"/>
      <c r="H78" s="76"/>
      <c r="I78" s="77">
        <f t="shared" si="0"/>
        <v>0</v>
      </c>
      <c r="J78" s="79"/>
      <c r="K78" s="79">
        <v>226.3</v>
      </c>
      <c r="L78" s="77">
        <f t="shared" si="1"/>
        <v>-226.3</v>
      </c>
      <c r="M78" s="79">
        <v>169.1</v>
      </c>
      <c r="N78" s="79">
        <v>208.3</v>
      </c>
      <c r="O78" s="77">
        <f t="shared" si="4"/>
        <v>-39.200000000000017</v>
      </c>
      <c r="P78" s="64">
        <v>70035.199999999997</v>
      </c>
      <c r="Q78" s="64">
        <v>68575.199999999997</v>
      </c>
      <c r="R78" s="77">
        <f t="shared" si="5"/>
        <v>1460</v>
      </c>
      <c r="S78" s="64"/>
      <c r="T78" s="66"/>
      <c r="U78" s="60"/>
      <c r="V78" s="62">
        <f t="shared" si="6"/>
        <v>79113.149999999994</v>
      </c>
      <c r="W78" s="62">
        <f t="shared" si="6"/>
        <v>62936.12</v>
      </c>
      <c r="X78" s="77">
        <f t="shared" si="11"/>
        <v>16177.029999999992</v>
      </c>
      <c r="Y78" s="80">
        <v>68263.649999999994</v>
      </c>
      <c r="Z78" s="81">
        <v>59227.05</v>
      </c>
      <c r="AA78" s="60">
        <f t="shared" si="7"/>
        <v>9036.5999999999913</v>
      </c>
      <c r="AB78" s="79">
        <v>8813.7999999999993</v>
      </c>
      <c r="AC78" s="81">
        <v>3134.57</v>
      </c>
      <c r="AD78" s="62">
        <f t="shared" si="8"/>
        <v>5679.23</v>
      </c>
      <c r="AE78" s="79"/>
      <c r="AF78" s="66"/>
      <c r="AG78" s="60">
        <f t="shared" si="9"/>
        <v>0</v>
      </c>
      <c r="AH78" s="79">
        <v>2035.7</v>
      </c>
      <c r="AI78" s="79">
        <v>574.5</v>
      </c>
      <c r="AJ78" s="60">
        <f t="shared" si="10"/>
        <v>1461.2</v>
      </c>
      <c r="AK78" s="68"/>
      <c r="AL78" s="69"/>
      <c r="AM78" s="68"/>
      <c r="AN78" s="68"/>
    </row>
    <row r="79" spans="1:40" s="78" customFormat="1" ht="14.25" customHeight="1" x14ac:dyDescent="0.25">
      <c r="A79" s="75">
        <v>58</v>
      </c>
      <c r="B79" s="71" t="s">
        <v>91</v>
      </c>
      <c r="C79" s="58">
        <f>[1]Лист1!B62</f>
        <v>3212.8999999999955</v>
      </c>
      <c r="D79" s="59">
        <f t="shared" si="2"/>
        <v>45849.1</v>
      </c>
      <c r="E79" s="59">
        <f t="shared" si="2"/>
        <v>43732.3</v>
      </c>
      <c r="F79" s="77">
        <f t="shared" si="3"/>
        <v>2116.7999999999956</v>
      </c>
      <c r="G79" s="73"/>
      <c r="H79" s="76"/>
      <c r="I79" s="77">
        <f t="shared" si="0"/>
        <v>0</v>
      </c>
      <c r="J79" s="79"/>
      <c r="K79" s="79"/>
      <c r="L79" s="77">
        <f t="shared" si="1"/>
        <v>0</v>
      </c>
      <c r="M79" s="79">
        <v>334.2</v>
      </c>
      <c r="N79" s="79">
        <v>207.4</v>
      </c>
      <c r="O79" s="77">
        <f t="shared" si="4"/>
        <v>126.79999999999998</v>
      </c>
      <c r="P79" s="64">
        <v>45514.9</v>
      </c>
      <c r="Q79" s="80">
        <v>43524.9</v>
      </c>
      <c r="R79" s="77">
        <f t="shared" si="5"/>
        <v>1990</v>
      </c>
      <c r="S79" s="64"/>
      <c r="T79" s="66"/>
      <c r="U79" s="60"/>
      <c r="V79" s="62">
        <f t="shared" si="6"/>
        <v>49062</v>
      </c>
      <c r="W79" s="62">
        <f t="shared" si="6"/>
        <v>41692.200000000004</v>
      </c>
      <c r="X79" s="77">
        <f t="shared" si="11"/>
        <v>7369.7999999999956</v>
      </c>
      <c r="Y79" s="80">
        <v>42043.9</v>
      </c>
      <c r="Z79" s="81">
        <v>36817.800000000003</v>
      </c>
      <c r="AA79" s="60">
        <f t="shared" si="7"/>
        <v>5226.0999999999985</v>
      </c>
      <c r="AB79" s="79">
        <v>4958.1000000000004</v>
      </c>
      <c r="AC79" s="81">
        <v>2898.3</v>
      </c>
      <c r="AD79" s="62">
        <f t="shared" si="8"/>
        <v>2059.8000000000002</v>
      </c>
      <c r="AE79" s="79"/>
      <c r="AF79" s="66"/>
      <c r="AG79" s="60">
        <f t="shared" si="9"/>
        <v>0</v>
      </c>
      <c r="AH79" s="79">
        <v>2060</v>
      </c>
      <c r="AI79" s="79">
        <v>1976.1</v>
      </c>
      <c r="AJ79" s="60">
        <f t="shared" si="10"/>
        <v>83.900000000000091</v>
      </c>
      <c r="AK79" s="68"/>
      <c r="AL79" s="69"/>
      <c r="AM79" s="68"/>
      <c r="AN79" s="68"/>
    </row>
    <row r="80" spans="1:40" s="82" customFormat="1" ht="14.25" customHeight="1" x14ac:dyDescent="0.25">
      <c r="A80" s="70">
        <v>59</v>
      </c>
      <c r="B80" s="71" t="s">
        <v>92</v>
      </c>
      <c r="C80" s="58">
        <f>[1]Лист1!B63</f>
        <v>1281.2000000000014</v>
      </c>
      <c r="D80" s="59">
        <f t="shared" si="2"/>
        <v>65611.3</v>
      </c>
      <c r="E80" s="59">
        <f t="shared" si="2"/>
        <v>63933.5</v>
      </c>
      <c r="F80" s="77">
        <f t="shared" si="3"/>
        <v>1677.8000000000029</v>
      </c>
      <c r="G80" s="73"/>
      <c r="H80" s="76"/>
      <c r="I80" s="77">
        <f t="shared" si="0"/>
        <v>0</v>
      </c>
      <c r="J80" s="79"/>
      <c r="K80" s="79"/>
      <c r="L80" s="77">
        <f t="shared" si="1"/>
        <v>0</v>
      </c>
      <c r="M80" s="79">
        <v>262.5</v>
      </c>
      <c r="N80" s="79">
        <v>224.7</v>
      </c>
      <c r="O80" s="77">
        <f t="shared" si="4"/>
        <v>37.800000000000011</v>
      </c>
      <c r="P80" s="64">
        <v>65348.800000000003</v>
      </c>
      <c r="Q80" s="80">
        <v>63708.800000000003</v>
      </c>
      <c r="R80" s="77">
        <f t="shared" si="5"/>
        <v>1640</v>
      </c>
      <c r="S80" s="64"/>
      <c r="T80" s="66"/>
      <c r="U80" s="60"/>
      <c r="V80" s="62">
        <f t="shared" si="6"/>
        <v>66892.399999999994</v>
      </c>
      <c r="W80" s="62">
        <f t="shared" si="6"/>
        <v>63974.6</v>
      </c>
      <c r="X80" s="77">
        <f t="shared" si="11"/>
        <v>2917.7999999999956</v>
      </c>
      <c r="Y80" s="80">
        <v>61967.7</v>
      </c>
      <c r="Z80" s="81">
        <v>60736.4</v>
      </c>
      <c r="AA80" s="60">
        <f t="shared" si="7"/>
        <v>1231.2999999999956</v>
      </c>
      <c r="AB80" s="79">
        <v>4924.7</v>
      </c>
      <c r="AC80" s="81">
        <v>3238.2</v>
      </c>
      <c r="AD80" s="62">
        <f t="shared" si="8"/>
        <v>1686.5</v>
      </c>
      <c r="AE80" s="79"/>
      <c r="AF80" s="66"/>
      <c r="AG80" s="60">
        <f t="shared" si="9"/>
        <v>0</v>
      </c>
      <c r="AH80" s="79"/>
      <c r="AI80" s="79"/>
      <c r="AJ80" s="60">
        <f t="shared" si="10"/>
        <v>0</v>
      </c>
      <c r="AK80" s="68"/>
      <c r="AL80" s="69"/>
      <c r="AM80" s="68"/>
      <c r="AN80" s="68"/>
    </row>
    <row r="81" spans="1:40" s="82" customFormat="1" ht="14.25" customHeight="1" x14ac:dyDescent="0.25">
      <c r="A81" s="70">
        <v>60</v>
      </c>
      <c r="B81" s="71" t="s">
        <v>93</v>
      </c>
      <c r="C81" s="58">
        <f>[1]Лист1!B64</f>
        <v>8005.7999999999984</v>
      </c>
      <c r="D81" s="59">
        <f t="shared" si="2"/>
        <v>68067.100000000006</v>
      </c>
      <c r="E81" s="59">
        <f t="shared" si="2"/>
        <v>66427.100000000006</v>
      </c>
      <c r="F81" s="77">
        <f t="shared" si="3"/>
        <v>1640</v>
      </c>
      <c r="G81" s="73"/>
      <c r="H81" s="76"/>
      <c r="I81" s="77">
        <f t="shared" si="0"/>
        <v>0</v>
      </c>
      <c r="J81" s="79">
        <v>60</v>
      </c>
      <c r="K81" s="79">
        <v>60</v>
      </c>
      <c r="L81" s="77">
        <f t="shared" si="1"/>
        <v>0</v>
      </c>
      <c r="M81" s="79">
        <v>600.5</v>
      </c>
      <c r="N81" s="79">
        <v>600.5</v>
      </c>
      <c r="O81" s="77">
        <f t="shared" si="4"/>
        <v>0</v>
      </c>
      <c r="P81" s="64">
        <v>67406.600000000006</v>
      </c>
      <c r="Q81" s="80">
        <v>65766.600000000006</v>
      </c>
      <c r="R81" s="77">
        <f t="shared" si="5"/>
        <v>1640</v>
      </c>
      <c r="S81" s="64"/>
      <c r="T81" s="66"/>
      <c r="U81" s="60"/>
      <c r="V81" s="62">
        <f t="shared" si="6"/>
        <v>76072.900000000009</v>
      </c>
      <c r="W81" s="62">
        <f t="shared" si="6"/>
        <v>57053.2</v>
      </c>
      <c r="X81" s="77">
        <f t="shared" si="11"/>
        <v>19019.700000000012</v>
      </c>
      <c r="Y81" s="80">
        <v>68783.100000000006</v>
      </c>
      <c r="Z81" s="81">
        <v>52666.5</v>
      </c>
      <c r="AA81" s="60">
        <f t="shared" si="7"/>
        <v>16116.600000000006</v>
      </c>
      <c r="AB81" s="79">
        <v>5939.8</v>
      </c>
      <c r="AC81" s="81">
        <v>3236.7</v>
      </c>
      <c r="AD81" s="62">
        <f t="shared" si="8"/>
        <v>2703.1000000000004</v>
      </c>
      <c r="AE81" s="79"/>
      <c r="AF81" s="66"/>
      <c r="AG81" s="60">
        <f t="shared" si="9"/>
        <v>0</v>
      </c>
      <c r="AH81" s="79">
        <v>1350</v>
      </c>
      <c r="AI81" s="79">
        <v>1150</v>
      </c>
      <c r="AJ81" s="60">
        <f t="shared" si="10"/>
        <v>200</v>
      </c>
      <c r="AK81" s="68"/>
      <c r="AL81" s="69"/>
      <c r="AM81" s="68"/>
      <c r="AN81" s="68"/>
    </row>
    <row r="82" spans="1:40" s="78" customFormat="1" ht="14.25" customHeight="1" x14ac:dyDescent="0.25">
      <c r="A82" s="75">
        <v>61</v>
      </c>
      <c r="B82" s="71" t="s">
        <v>94</v>
      </c>
      <c r="C82" s="58">
        <f>[1]Лист1!B65</f>
        <v>217.49999999999545</v>
      </c>
      <c r="D82" s="59">
        <f t="shared" si="2"/>
        <v>38086.300000000003</v>
      </c>
      <c r="E82" s="59">
        <f t="shared" si="2"/>
        <v>37405.300000000003</v>
      </c>
      <c r="F82" s="77">
        <f t="shared" si="3"/>
        <v>681</v>
      </c>
      <c r="G82" s="73"/>
      <c r="H82" s="76"/>
      <c r="I82" s="77">
        <f t="shared" si="0"/>
        <v>0</v>
      </c>
      <c r="J82" s="79"/>
      <c r="K82" s="79"/>
      <c r="L82" s="77">
        <f t="shared" si="1"/>
        <v>0</v>
      </c>
      <c r="M82" s="79">
        <v>653.79999999999995</v>
      </c>
      <c r="N82" s="79">
        <v>652.79999999999995</v>
      </c>
      <c r="O82" s="77">
        <f t="shared" si="4"/>
        <v>1</v>
      </c>
      <c r="P82" s="64">
        <v>37432.5</v>
      </c>
      <c r="Q82" s="80">
        <v>36752.5</v>
      </c>
      <c r="R82" s="77">
        <f t="shared" si="5"/>
        <v>680</v>
      </c>
      <c r="S82" s="64"/>
      <c r="T82" s="66"/>
      <c r="U82" s="60"/>
      <c r="V82" s="62">
        <f t="shared" si="6"/>
        <v>38303.800000000003</v>
      </c>
      <c r="W82" s="62">
        <f t="shared" si="6"/>
        <v>37605.9</v>
      </c>
      <c r="X82" s="77">
        <f t="shared" si="11"/>
        <v>697.90000000000146</v>
      </c>
      <c r="Y82" s="80">
        <v>36071</v>
      </c>
      <c r="Z82" s="81">
        <v>35961.1</v>
      </c>
      <c r="AA82" s="60">
        <f t="shared" si="7"/>
        <v>109.90000000000146</v>
      </c>
      <c r="AB82" s="79">
        <v>2232.8000000000002</v>
      </c>
      <c r="AC82" s="81">
        <v>1644.8</v>
      </c>
      <c r="AD82" s="62">
        <f t="shared" si="8"/>
        <v>588.00000000000023</v>
      </c>
      <c r="AE82" s="79"/>
      <c r="AF82" s="66"/>
      <c r="AG82" s="60">
        <f t="shared" si="9"/>
        <v>0</v>
      </c>
      <c r="AH82" s="79"/>
      <c r="AI82" s="79"/>
      <c r="AJ82" s="60">
        <f t="shared" si="10"/>
        <v>0</v>
      </c>
      <c r="AK82" s="68"/>
      <c r="AL82" s="69"/>
      <c r="AM82" s="68"/>
      <c r="AN82" s="68"/>
    </row>
    <row r="83" spans="1:40" s="78" customFormat="1" ht="14.25" customHeight="1" x14ac:dyDescent="0.25">
      <c r="A83" s="75">
        <v>62</v>
      </c>
      <c r="B83" s="71" t="s">
        <v>95</v>
      </c>
      <c r="C83" s="58">
        <f>[1]Лист1!B66</f>
        <v>1135.4000000000001</v>
      </c>
      <c r="D83" s="59">
        <f t="shared" si="2"/>
        <v>32981.9</v>
      </c>
      <c r="E83" s="59">
        <f t="shared" si="2"/>
        <v>32296.7</v>
      </c>
      <c r="F83" s="77">
        <f t="shared" si="3"/>
        <v>685.20000000000073</v>
      </c>
      <c r="G83" s="73"/>
      <c r="H83" s="76"/>
      <c r="I83" s="77">
        <f t="shared" si="0"/>
        <v>0</v>
      </c>
      <c r="J83" s="79"/>
      <c r="K83" s="79"/>
      <c r="L83" s="77">
        <f t="shared" si="1"/>
        <v>0</v>
      </c>
      <c r="M83" s="79">
        <v>2202.4</v>
      </c>
      <c r="N83" s="79">
        <v>1987.2</v>
      </c>
      <c r="O83" s="77">
        <f t="shared" si="4"/>
        <v>215.20000000000005</v>
      </c>
      <c r="P83" s="64">
        <v>30779.5</v>
      </c>
      <c r="Q83" s="64">
        <v>30309.5</v>
      </c>
      <c r="R83" s="77">
        <f t="shared" si="5"/>
        <v>470</v>
      </c>
      <c r="S83" s="64"/>
      <c r="T83" s="66"/>
      <c r="U83" s="60"/>
      <c r="V83" s="62">
        <f t="shared" si="6"/>
        <v>34117.300000000003</v>
      </c>
      <c r="W83" s="62">
        <f t="shared" si="6"/>
        <v>30669.699999999997</v>
      </c>
      <c r="X83" s="77">
        <f t="shared" si="11"/>
        <v>3447.6000000000058</v>
      </c>
      <c r="Y83" s="80">
        <v>28622.3</v>
      </c>
      <c r="Z83" s="80">
        <v>25864.3</v>
      </c>
      <c r="AA83" s="60">
        <f t="shared" si="7"/>
        <v>2758</v>
      </c>
      <c r="AB83" s="79">
        <v>4795</v>
      </c>
      <c r="AC83" s="81">
        <v>4105.3999999999996</v>
      </c>
      <c r="AD83" s="62">
        <f t="shared" si="8"/>
        <v>689.60000000000036</v>
      </c>
      <c r="AE83" s="79"/>
      <c r="AF83" s="66"/>
      <c r="AG83" s="60">
        <f t="shared" si="9"/>
        <v>0</v>
      </c>
      <c r="AH83" s="79">
        <v>700</v>
      </c>
      <c r="AI83" s="79">
        <v>700</v>
      </c>
      <c r="AJ83" s="60">
        <f t="shared" si="10"/>
        <v>0</v>
      </c>
      <c r="AK83" s="68"/>
      <c r="AL83" s="69"/>
      <c r="AM83" s="68"/>
      <c r="AN83" s="68"/>
    </row>
    <row r="84" spans="1:40" s="82" customFormat="1" ht="14.25" customHeight="1" x14ac:dyDescent="0.25">
      <c r="A84" s="70">
        <v>63</v>
      </c>
      <c r="B84" s="71" t="s">
        <v>96</v>
      </c>
      <c r="C84" s="58">
        <f>[1]Лист1!B67</f>
        <v>4223.7000000000016</v>
      </c>
      <c r="D84" s="59">
        <f t="shared" si="2"/>
        <v>77243</v>
      </c>
      <c r="E84" s="59">
        <f t="shared" si="2"/>
        <v>75207.8</v>
      </c>
      <c r="F84" s="77">
        <f t="shared" si="3"/>
        <v>2035.1999999999971</v>
      </c>
      <c r="G84" s="73"/>
      <c r="H84" s="76"/>
      <c r="I84" s="77">
        <f t="shared" si="0"/>
        <v>0</v>
      </c>
      <c r="J84" s="79"/>
      <c r="K84" s="79"/>
      <c r="L84" s="77">
        <f t="shared" si="1"/>
        <v>0</v>
      </c>
      <c r="M84" s="79">
        <v>525.20000000000005</v>
      </c>
      <c r="N84" s="79">
        <v>310</v>
      </c>
      <c r="O84" s="77">
        <f t="shared" si="4"/>
        <v>215.20000000000005</v>
      </c>
      <c r="P84" s="64">
        <v>76717.8</v>
      </c>
      <c r="Q84" s="80">
        <v>74897.8</v>
      </c>
      <c r="R84" s="77">
        <f t="shared" si="5"/>
        <v>1820</v>
      </c>
      <c r="S84" s="64"/>
      <c r="T84" s="66"/>
      <c r="U84" s="60"/>
      <c r="V84" s="62">
        <f t="shared" si="6"/>
        <v>81226.7</v>
      </c>
      <c r="W84" s="62">
        <f t="shared" si="6"/>
        <v>70525.7</v>
      </c>
      <c r="X84" s="77">
        <f t="shared" si="11"/>
        <v>10701</v>
      </c>
      <c r="Y84" s="80">
        <v>67823.399999999994</v>
      </c>
      <c r="Z84" s="81">
        <v>64535.7</v>
      </c>
      <c r="AA84" s="60">
        <f t="shared" si="7"/>
        <v>3287.6999999999971</v>
      </c>
      <c r="AB84" s="79">
        <v>8705.5</v>
      </c>
      <c r="AC84" s="81">
        <v>4431</v>
      </c>
      <c r="AD84" s="62">
        <f t="shared" si="8"/>
        <v>4274.5</v>
      </c>
      <c r="AE84" s="79"/>
      <c r="AF84" s="66"/>
      <c r="AG84" s="60">
        <f t="shared" si="9"/>
        <v>0</v>
      </c>
      <c r="AH84" s="79">
        <v>4697.8</v>
      </c>
      <c r="AI84" s="79">
        <v>1559</v>
      </c>
      <c r="AJ84" s="60">
        <f t="shared" si="10"/>
        <v>3138.8</v>
      </c>
      <c r="AK84" s="68"/>
      <c r="AL84" s="69"/>
      <c r="AM84" s="68"/>
      <c r="AN84" s="68"/>
    </row>
    <row r="85" spans="1:40" s="82" customFormat="1" ht="14.25" customHeight="1" x14ac:dyDescent="0.25">
      <c r="A85" s="70">
        <v>64</v>
      </c>
      <c r="B85" s="71" t="s">
        <v>97</v>
      </c>
      <c r="C85" s="58">
        <f>[1]Лист1!B68</f>
        <v>3947.9</v>
      </c>
      <c r="D85" s="59">
        <f t="shared" si="2"/>
        <v>98494.3</v>
      </c>
      <c r="E85" s="59">
        <f t="shared" si="2"/>
        <v>96325.2</v>
      </c>
      <c r="F85" s="77">
        <f t="shared" si="3"/>
        <v>2169.1000000000058</v>
      </c>
      <c r="G85" s="73"/>
      <c r="H85" s="76"/>
      <c r="I85" s="77">
        <f t="shared" si="0"/>
        <v>0</v>
      </c>
      <c r="J85" s="79"/>
      <c r="K85" s="79"/>
      <c r="L85" s="77">
        <f t="shared" si="1"/>
        <v>0</v>
      </c>
      <c r="M85" s="79">
        <v>1729.1</v>
      </c>
      <c r="N85" s="79">
        <v>1210</v>
      </c>
      <c r="O85" s="77">
        <f t="shared" si="4"/>
        <v>519.09999999999991</v>
      </c>
      <c r="P85" s="64">
        <v>96765.2</v>
      </c>
      <c r="Q85" s="80">
        <v>95115.199999999997</v>
      </c>
      <c r="R85" s="77">
        <f t="shared" si="5"/>
        <v>1650</v>
      </c>
      <c r="S85" s="64"/>
      <c r="T85" s="66"/>
      <c r="U85" s="60"/>
      <c r="V85" s="62">
        <f t="shared" si="6"/>
        <v>102442.4</v>
      </c>
      <c r="W85" s="62">
        <f t="shared" si="6"/>
        <v>97349.099999999991</v>
      </c>
      <c r="X85" s="77">
        <f t="shared" si="11"/>
        <v>5093.3000000000029</v>
      </c>
      <c r="Y85" s="80">
        <v>90293.5</v>
      </c>
      <c r="Z85" s="81">
        <v>87677</v>
      </c>
      <c r="AA85" s="60">
        <f t="shared" si="7"/>
        <v>2616.5</v>
      </c>
      <c r="AB85" s="79">
        <v>10698.9</v>
      </c>
      <c r="AC85" s="81">
        <v>8977.4</v>
      </c>
      <c r="AD85" s="62">
        <f t="shared" si="8"/>
        <v>1721.5</v>
      </c>
      <c r="AE85" s="79"/>
      <c r="AF85" s="66"/>
      <c r="AG85" s="60">
        <f t="shared" si="9"/>
        <v>0</v>
      </c>
      <c r="AH85" s="79">
        <v>1450</v>
      </c>
      <c r="AI85" s="79">
        <v>694.7</v>
      </c>
      <c r="AJ85" s="60">
        <f t="shared" si="10"/>
        <v>755.3</v>
      </c>
      <c r="AK85" s="68"/>
      <c r="AL85" s="69"/>
      <c r="AM85" s="68"/>
      <c r="AN85" s="68"/>
    </row>
    <row r="86" spans="1:40" s="82" customFormat="1" ht="14.25" customHeight="1" x14ac:dyDescent="0.25">
      <c r="A86" s="70">
        <v>65</v>
      </c>
      <c r="B86" s="71" t="s">
        <v>98</v>
      </c>
      <c r="C86" s="58">
        <f>[1]Лист1!B69</f>
        <v>1431.0999999999985</v>
      </c>
      <c r="D86" s="59">
        <f t="shared" si="2"/>
        <v>52181.599999999999</v>
      </c>
      <c r="E86" s="59">
        <f t="shared" si="2"/>
        <v>51090.400000000001</v>
      </c>
      <c r="F86" s="77">
        <f t="shared" si="3"/>
        <v>1091.1999999999971</v>
      </c>
      <c r="G86" s="73"/>
      <c r="H86" s="76"/>
      <c r="I86" s="77">
        <f>G86-H86</f>
        <v>0</v>
      </c>
      <c r="J86" s="79"/>
      <c r="K86" s="79"/>
      <c r="L86" s="77">
        <f t="shared" ref="L86:L98" si="12">J86-K86</f>
        <v>0</v>
      </c>
      <c r="M86" s="79">
        <v>2200</v>
      </c>
      <c r="N86" s="79">
        <v>2068.8000000000002</v>
      </c>
      <c r="O86" s="77">
        <f>M86-N86</f>
        <v>131.19999999999982</v>
      </c>
      <c r="P86" s="64">
        <v>49981.599999999999</v>
      </c>
      <c r="Q86" s="80">
        <v>49021.599999999999</v>
      </c>
      <c r="R86" s="77">
        <f t="shared" si="5"/>
        <v>960</v>
      </c>
      <c r="S86" s="64"/>
      <c r="T86" s="66"/>
      <c r="U86" s="60"/>
      <c r="V86" s="62">
        <f t="shared" si="6"/>
        <v>53688.5</v>
      </c>
      <c r="W86" s="62">
        <f t="shared" si="6"/>
        <v>50373.5</v>
      </c>
      <c r="X86" s="77">
        <f t="shared" si="11"/>
        <v>3315</v>
      </c>
      <c r="Y86" s="80">
        <v>46793.8</v>
      </c>
      <c r="Z86" s="81">
        <v>44358.400000000001</v>
      </c>
      <c r="AA86" s="60">
        <f t="shared" si="7"/>
        <v>2435.4000000000015</v>
      </c>
      <c r="AB86" s="79">
        <v>5809.7</v>
      </c>
      <c r="AC86" s="81">
        <v>4930.1000000000004</v>
      </c>
      <c r="AD86" s="62">
        <f t="shared" si="8"/>
        <v>879.59999999999945</v>
      </c>
      <c r="AE86" s="79"/>
      <c r="AF86" s="66"/>
      <c r="AG86" s="60">
        <f t="shared" si="9"/>
        <v>0</v>
      </c>
      <c r="AH86" s="79">
        <v>1085</v>
      </c>
      <c r="AI86" s="79">
        <v>1085</v>
      </c>
      <c r="AJ86" s="60">
        <f t="shared" si="10"/>
        <v>0</v>
      </c>
      <c r="AK86" s="68"/>
      <c r="AL86" s="69"/>
      <c r="AM86" s="68"/>
      <c r="AN86" s="68"/>
    </row>
    <row r="87" spans="1:40" s="82" customFormat="1" ht="14.25" customHeight="1" x14ac:dyDescent="0.25">
      <c r="A87" s="70">
        <v>66</v>
      </c>
      <c r="B87" s="71" t="s">
        <v>99</v>
      </c>
      <c r="C87" s="58">
        <f>[1]Лист1!B70</f>
        <v>1154.4000000000015</v>
      </c>
      <c r="D87" s="59">
        <f t="shared" ref="D87:E97" si="13">G87+J87+M87+P87+S87</f>
        <v>52250.3</v>
      </c>
      <c r="E87" s="59">
        <f t="shared" si="13"/>
        <v>50924.700000000004</v>
      </c>
      <c r="F87" s="77">
        <f t="shared" ref="F87:F96" si="14">D87-E87</f>
        <v>1325.5999999999985</v>
      </c>
      <c r="G87" s="73"/>
      <c r="H87" s="76"/>
      <c r="I87" s="77">
        <f>G87-H87</f>
        <v>0</v>
      </c>
      <c r="J87" s="79"/>
      <c r="K87" s="79"/>
      <c r="L87" s="77">
        <f t="shared" si="12"/>
        <v>0</v>
      </c>
      <c r="M87" s="79">
        <v>319</v>
      </c>
      <c r="N87" s="79">
        <v>83.4</v>
      </c>
      <c r="O87" s="77">
        <f>M87-N87</f>
        <v>235.6</v>
      </c>
      <c r="P87" s="64">
        <v>51931.3</v>
      </c>
      <c r="Q87" s="80">
        <v>50841.3</v>
      </c>
      <c r="R87" s="77">
        <f t="shared" ref="R87:R116" si="15">P87-Q87</f>
        <v>1090</v>
      </c>
      <c r="S87" s="64"/>
      <c r="T87" s="66"/>
      <c r="U87" s="60"/>
      <c r="V87" s="62">
        <f t="shared" ref="V87:W97" si="16">Y87+AB87+AH87</f>
        <v>53404.799999999996</v>
      </c>
      <c r="W87" s="62">
        <f t="shared" si="16"/>
        <v>51492.800000000003</v>
      </c>
      <c r="X87" s="77">
        <f t="shared" si="11"/>
        <v>1911.9999999999927</v>
      </c>
      <c r="Y87" s="80">
        <v>49091.7</v>
      </c>
      <c r="Z87" s="81">
        <v>48639.3</v>
      </c>
      <c r="AA87" s="60">
        <f t="shared" ref="AA87:AA97" si="17">Y87-Z87</f>
        <v>452.39999999999418</v>
      </c>
      <c r="AB87" s="79">
        <v>4013.1</v>
      </c>
      <c r="AC87" s="81">
        <v>2553.5</v>
      </c>
      <c r="AD87" s="62">
        <f t="shared" ref="AD87:AD97" si="18">AB87-AC87</f>
        <v>1459.6</v>
      </c>
      <c r="AE87" s="79"/>
      <c r="AF87" s="66"/>
      <c r="AG87" s="60">
        <f t="shared" ref="AG87:AG97" si="19">AE87-AF87</f>
        <v>0</v>
      </c>
      <c r="AH87" s="79">
        <v>300</v>
      </c>
      <c r="AI87" s="79">
        <v>300</v>
      </c>
      <c r="AJ87" s="60">
        <f t="shared" ref="AJ87:AJ97" si="20">AH87-AI87</f>
        <v>0</v>
      </c>
      <c r="AK87" s="68"/>
      <c r="AL87" s="69"/>
      <c r="AM87" s="68"/>
      <c r="AN87" s="68"/>
    </row>
    <row r="88" spans="1:40" s="82" customFormat="1" ht="16.5" customHeight="1" x14ac:dyDescent="0.25">
      <c r="A88" s="70">
        <v>67</v>
      </c>
      <c r="B88" s="71" t="s">
        <v>100</v>
      </c>
      <c r="C88" s="58">
        <f>[1]Лист1!B71</f>
        <v>794.30000000000723</v>
      </c>
      <c r="D88" s="59">
        <f t="shared" si="13"/>
        <v>53287</v>
      </c>
      <c r="E88" s="59">
        <f t="shared" si="13"/>
        <v>51676.6</v>
      </c>
      <c r="F88" s="77">
        <f t="shared" si="14"/>
        <v>1610.4000000000015</v>
      </c>
      <c r="G88" s="73"/>
      <c r="H88" s="76"/>
      <c r="I88" s="77">
        <f>G88-H88</f>
        <v>0</v>
      </c>
      <c r="J88" s="79"/>
      <c r="K88" s="79"/>
      <c r="L88" s="77">
        <f t="shared" si="12"/>
        <v>0</v>
      </c>
      <c r="M88" s="79">
        <v>1210.0999999999999</v>
      </c>
      <c r="N88" s="79">
        <v>679.7</v>
      </c>
      <c r="O88" s="77">
        <f>M88-N88</f>
        <v>530.39999999999986</v>
      </c>
      <c r="P88" s="64">
        <v>52076.9</v>
      </c>
      <c r="Q88" s="80">
        <v>50996.9</v>
      </c>
      <c r="R88" s="77">
        <f t="shared" si="15"/>
        <v>1080</v>
      </c>
      <c r="S88" s="64"/>
      <c r="T88" s="66"/>
      <c r="U88" s="60"/>
      <c r="V88" s="62">
        <f t="shared" si="16"/>
        <v>54081.3</v>
      </c>
      <c r="W88" s="62">
        <f t="shared" si="16"/>
        <v>50614.1</v>
      </c>
      <c r="X88" s="77">
        <f t="shared" ref="X88:X99" si="21">V88-W88</f>
        <v>3467.2000000000044</v>
      </c>
      <c r="Y88" s="80">
        <v>48282.3</v>
      </c>
      <c r="Z88" s="81">
        <v>46805.9</v>
      </c>
      <c r="AA88" s="60">
        <f t="shared" si="17"/>
        <v>1476.4000000000015</v>
      </c>
      <c r="AB88" s="79">
        <v>5799</v>
      </c>
      <c r="AC88" s="81">
        <v>3808.2</v>
      </c>
      <c r="AD88" s="62">
        <f t="shared" si="18"/>
        <v>1990.8000000000002</v>
      </c>
      <c r="AE88" s="79"/>
      <c r="AF88" s="66"/>
      <c r="AG88" s="60">
        <f t="shared" si="19"/>
        <v>0</v>
      </c>
      <c r="AH88" s="79"/>
      <c r="AI88" s="79"/>
      <c r="AJ88" s="60">
        <f t="shared" si="20"/>
        <v>0</v>
      </c>
      <c r="AK88" s="68"/>
      <c r="AL88" s="69"/>
      <c r="AM88" s="68"/>
      <c r="AN88" s="68"/>
    </row>
    <row r="89" spans="1:40" s="78" customFormat="1" ht="14.25" customHeight="1" x14ac:dyDescent="0.25">
      <c r="A89" s="75">
        <v>68</v>
      </c>
      <c r="B89" s="71" t="s">
        <v>101</v>
      </c>
      <c r="C89" s="58">
        <f>[1]Лист1!B72</f>
        <v>3292.1999999999957</v>
      </c>
      <c r="D89" s="59">
        <f t="shared" si="13"/>
        <v>54046.400000000001</v>
      </c>
      <c r="E89" s="59">
        <f t="shared" si="13"/>
        <v>52009</v>
      </c>
      <c r="F89" s="77">
        <f t="shared" si="14"/>
        <v>2037.4000000000015</v>
      </c>
      <c r="G89" s="73"/>
      <c r="H89" s="76"/>
      <c r="I89" s="77">
        <f>G89-H89</f>
        <v>0</v>
      </c>
      <c r="J89" s="79"/>
      <c r="K89" s="79"/>
      <c r="L89" s="77">
        <f t="shared" si="12"/>
        <v>0</v>
      </c>
      <c r="M89" s="79">
        <v>1174.4000000000001</v>
      </c>
      <c r="N89" s="79">
        <v>806.2</v>
      </c>
      <c r="O89" s="77">
        <f>M89-N89</f>
        <v>368.20000000000005</v>
      </c>
      <c r="P89" s="64">
        <v>52872</v>
      </c>
      <c r="Q89" s="80">
        <v>51202.8</v>
      </c>
      <c r="R89" s="77">
        <f t="shared" si="15"/>
        <v>1669.1999999999971</v>
      </c>
      <c r="S89" s="64"/>
      <c r="T89" s="66"/>
      <c r="U89" s="60"/>
      <c r="V89" s="62">
        <f t="shared" si="16"/>
        <v>57339.399999999994</v>
      </c>
      <c r="W89" s="62">
        <f t="shared" si="16"/>
        <v>52382.899999999994</v>
      </c>
      <c r="X89" s="77">
        <f t="shared" si="21"/>
        <v>4956.5</v>
      </c>
      <c r="Y89" s="80">
        <v>49843.199999999997</v>
      </c>
      <c r="Z89" s="81">
        <v>48201.2</v>
      </c>
      <c r="AA89" s="60">
        <f t="shared" si="17"/>
        <v>1642</v>
      </c>
      <c r="AB89" s="79">
        <v>7496.2</v>
      </c>
      <c r="AC89" s="81">
        <v>4181.7</v>
      </c>
      <c r="AD89" s="62">
        <f t="shared" si="18"/>
        <v>3314.5</v>
      </c>
      <c r="AE89" s="79"/>
      <c r="AF89" s="66"/>
      <c r="AG89" s="60">
        <f t="shared" si="19"/>
        <v>0</v>
      </c>
      <c r="AH89" s="79"/>
      <c r="AI89" s="79"/>
      <c r="AJ89" s="60">
        <f t="shared" si="20"/>
        <v>0</v>
      </c>
      <c r="AK89" s="68"/>
      <c r="AL89" s="69"/>
      <c r="AM89" s="68"/>
      <c r="AN89" s="68"/>
    </row>
    <row r="90" spans="1:40" s="78" customFormat="1" ht="14.25" customHeight="1" x14ac:dyDescent="0.25">
      <c r="A90" s="75">
        <v>69</v>
      </c>
      <c r="B90" s="71" t="s">
        <v>102</v>
      </c>
      <c r="C90" s="58">
        <f>[1]Лист1!B73</f>
        <v>958.30000000000427</v>
      </c>
      <c r="D90" s="59">
        <f t="shared" si="13"/>
        <v>51943.5</v>
      </c>
      <c r="E90" s="59">
        <f t="shared" si="13"/>
        <v>50771.899999999994</v>
      </c>
      <c r="F90" s="77">
        <f t="shared" si="14"/>
        <v>1171.6000000000058</v>
      </c>
      <c r="G90" s="73"/>
      <c r="H90" s="76"/>
      <c r="I90" s="77">
        <f t="shared" ref="I90:I97" si="22">G90-H90</f>
        <v>0</v>
      </c>
      <c r="J90" s="79"/>
      <c r="K90" s="79"/>
      <c r="L90" s="77">
        <f t="shared" si="12"/>
        <v>0</v>
      </c>
      <c r="M90" s="79">
        <v>594.79999999999995</v>
      </c>
      <c r="N90" s="79">
        <v>313.2</v>
      </c>
      <c r="O90" s="77">
        <f t="shared" ref="O90:O97" si="23">M90-N90</f>
        <v>281.59999999999997</v>
      </c>
      <c r="P90" s="64">
        <v>51348.7</v>
      </c>
      <c r="Q90" s="80">
        <v>50458.7</v>
      </c>
      <c r="R90" s="77">
        <f t="shared" si="15"/>
        <v>890</v>
      </c>
      <c r="S90" s="64"/>
      <c r="T90" s="66"/>
      <c r="U90" s="60"/>
      <c r="V90" s="62">
        <f t="shared" si="16"/>
        <v>52871.8</v>
      </c>
      <c r="W90" s="62">
        <f t="shared" si="16"/>
        <v>50590.700000000004</v>
      </c>
      <c r="X90" s="77">
        <f t="shared" si="21"/>
        <v>2281.0999999999985</v>
      </c>
      <c r="Y90" s="80">
        <v>48114.8</v>
      </c>
      <c r="Z90" s="81">
        <v>47236.800000000003</v>
      </c>
      <c r="AA90" s="60">
        <f t="shared" si="17"/>
        <v>878</v>
      </c>
      <c r="AB90" s="79">
        <v>4757</v>
      </c>
      <c r="AC90" s="81">
        <v>3353.9</v>
      </c>
      <c r="AD90" s="62">
        <f t="shared" si="18"/>
        <v>1403.1</v>
      </c>
      <c r="AE90" s="79"/>
      <c r="AF90" s="66"/>
      <c r="AG90" s="60">
        <f t="shared" si="19"/>
        <v>0</v>
      </c>
      <c r="AH90" s="79"/>
      <c r="AI90" s="79"/>
      <c r="AJ90" s="60">
        <f t="shared" si="20"/>
        <v>0</v>
      </c>
      <c r="AK90" s="68"/>
      <c r="AL90" s="69"/>
      <c r="AM90" s="68"/>
      <c r="AN90" s="68"/>
    </row>
    <row r="91" spans="1:40" s="82" customFormat="1" ht="14.25" customHeight="1" x14ac:dyDescent="0.25">
      <c r="A91" s="70">
        <v>70</v>
      </c>
      <c r="B91" s="71" t="s">
        <v>103</v>
      </c>
      <c r="C91" s="58">
        <f>[1]Лист1!B74</f>
        <v>875.69999999999857</v>
      </c>
      <c r="D91" s="59">
        <f t="shared" si="13"/>
        <v>42627.5</v>
      </c>
      <c r="E91" s="59">
        <f t="shared" si="13"/>
        <v>41601.9</v>
      </c>
      <c r="F91" s="77">
        <f t="shared" si="14"/>
        <v>1025.5999999999985</v>
      </c>
      <c r="G91" s="73"/>
      <c r="H91" s="76"/>
      <c r="I91" s="77">
        <f t="shared" si="22"/>
        <v>0</v>
      </c>
      <c r="J91" s="79">
        <v>206.6</v>
      </c>
      <c r="K91" s="79">
        <v>206.6</v>
      </c>
      <c r="L91" s="77">
        <f t="shared" si="12"/>
        <v>0</v>
      </c>
      <c r="M91" s="79">
        <v>2647.3</v>
      </c>
      <c r="N91" s="79">
        <v>2401.6999999999998</v>
      </c>
      <c r="O91" s="77">
        <f t="shared" si="23"/>
        <v>245.60000000000036</v>
      </c>
      <c r="P91" s="64">
        <v>39773.599999999999</v>
      </c>
      <c r="Q91" s="80">
        <v>38993.599999999999</v>
      </c>
      <c r="R91" s="77">
        <f t="shared" si="15"/>
        <v>780</v>
      </c>
      <c r="S91" s="64"/>
      <c r="T91" s="66"/>
      <c r="U91" s="60"/>
      <c r="V91" s="62">
        <f t="shared" si="16"/>
        <v>43503.199999999997</v>
      </c>
      <c r="W91" s="62">
        <f t="shared" si="16"/>
        <v>41470.600000000006</v>
      </c>
      <c r="X91" s="77">
        <f t="shared" si="21"/>
        <v>2032.5999999999913</v>
      </c>
      <c r="Y91" s="80">
        <v>37164.199999999997</v>
      </c>
      <c r="Z91" s="81">
        <v>36769.300000000003</v>
      </c>
      <c r="AA91" s="60">
        <f t="shared" si="17"/>
        <v>394.89999999999418</v>
      </c>
      <c r="AB91" s="79">
        <v>6339</v>
      </c>
      <c r="AC91" s="81">
        <v>4701.3</v>
      </c>
      <c r="AD91" s="62">
        <f t="shared" si="18"/>
        <v>1637.6999999999998</v>
      </c>
      <c r="AE91" s="79"/>
      <c r="AF91" s="66"/>
      <c r="AG91" s="60">
        <f t="shared" si="19"/>
        <v>0</v>
      </c>
      <c r="AH91" s="79"/>
      <c r="AI91" s="79"/>
      <c r="AJ91" s="60">
        <f t="shared" si="20"/>
        <v>0</v>
      </c>
      <c r="AK91" s="68"/>
      <c r="AL91" s="69"/>
      <c r="AM91" s="68"/>
      <c r="AN91" s="68"/>
    </row>
    <row r="92" spans="1:40" s="82" customFormat="1" ht="14.25" customHeight="1" x14ac:dyDescent="0.25">
      <c r="A92" s="70">
        <v>71</v>
      </c>
      <c r="B92" s="71" t="s">
        <v>104</v>
      </c>
      <c r="C92" s="58">
        <f>[1]Лист1!B75</f>
        <v>278.8</v>
      </c>
      <c r="D92" s="59">
        <f t="shared" si="13"/>
        <v>26293.5</v>
      </c>
      <c r="E92" s="59">
        <f t="shared" si="13"/>
        <v>25124.1</v>
      </c>
      <c r="F92" s="77">
        <f t="shared" si="14"/>
        <v>1169.4000000000015</v>
      </c>
      <c r="G92" s="73"/>
      <c r="H92" s="76"/>
      <c r="I92" s="77">
        <f t="shared" si="22"/>
        <v>0</v>
      </c>
      <c r="J92" s="79"/>
      <c r="K92" s="79">
        <v>255</v>
      </c>
      <c r="L92" s="77">
        <f t="shared" si="12"/>
        <v>-255</v>
      </c>
      <c r="M92" s="79">
        <v>1030</v>
      </c>
      <c r="N92" s="79">
        <v>25.6</v>
      </c>
      <c r="O92" s="77">
        <f t="shared" si="23"/>
        <v>1004.4</v>
      </c>
      <c r="P92" s="64">
        <v>25263.5</v>
      </c>
      <c r="Q92" s="80">
        <v>24843.5</v>
      </c>
      <c r="R92" s="77">
        <f t="shared" si="15"/>
        <v>420</v>
      </c>
      <c r="S92" s="64"/>
      <c r="T92" s="66"/>
      <c r="U92" s="60"/>
      <c r="V92" s="62">
        <f t="shared" si="16"/>
        <v>26572.3</v>
      </c>
      <c r="W92" s="62">
        <f t="shared" si="16"/>
        <v>25331.399999999998</v>
      </c>
      <c r="X92" s="77">
        <f t="shared" si="21"/>
        <v>1240.9000000000015</v>
      </c>
      <c r="Y92" s="80">
        <v>24346.6</v>
      </c>
      <c r="Z92" s="81">
        <v>24301.3</v>
      </c>
      <c r="AA92" s="60">
        <f t="shared" si="17"/>
        <v>45.299999999999272</v>
      </c>
      <c r="AB92" s="79">
        <v>2225.6999999999998</v>
      </c>
      <c r="AC92" s="81">
        <v>1030.0999999999999</v>
      </c>
      <c r="AD92" s="62">
        <f t="shared" si="18"/>
        <v>1195.5999999999999</v>
      </c>
      <c r="AE92" s="79"/>
      <c r="AF92" s="66"/>
      <c r="AG92" s="60">
        <f t="shared" si="19"/>
        <v>0</v>
      </c>
      <c r="AH92" s="79"/>
      <c r="AI92" s="79"/>
      <c r="AJ92" s="60">
        <f t="shared" si="20"/>
        <v>0</v>
      </c>
      <c r="AK92" s="68"/>
      <c r="AL92" s="69"/>
      <c r="AM92" s="68"/>
      <c r="AN92" s="68"/>
    </row>
    <row r="93" spans="1:40" ht="14.25" customHeight="1" x14ac:dyDescent="0.25">
      <c r="A93" s="70">
        <v>72</v>
      </c>
      <c r="B93" s="71" t="s">
        <v>105</v>
      </c>
      <c r="C93" s="58">
        <f>[1]Лист1!B76</f>
        <v>2681.7999999999984</v>
      </c>
      <c r="D93" s="59">
        <f t="shared" si="13"/>
        <v>51329.299999999996</v>
      </c>
      <c r="E93" s="59">
        <f t="shared" si="13"/>
        <v>49219.9</v>
      </c>
      <c r="F93" s="72">
        <f t="shared" si="14"/>
        <v>2109.3999999999942</v>
      </c>
      <c r="G93" s="73"/>
      <c r="H93" s="74"/>
      <c r="I93" s="72">
        <f t="shared" si="22"/>
        <v>0</v>
      </c>
      <c r="J93" s="79">
        <v>90</v>
      </c>
      <c r="K93" s="79">
        <v>90</v>
      </c>
      <c r="L93" s="72">
        <f t="shared" si="12"/>
        <v>0</v>
      </c>
      <c r="M93" s="79">
        <v>2444.1999999999998</v>
      </c>
      <c r="N93" s="79">
        <v>2144.8000000000002</v>
      </c>
      <c r="O93" s="77">
        <f t="shared" si="23"/>
        <v>299.39999999999964</v>
      </c>
      <c r="P93" s="64">
        <v>48795.1</v>
      </c>
      <c r="Q93" s="80">
        <v>46985.1</v>
      </c>
      <c r="R93" s="77">
        <f t="shared" si="15"/>
        <v>1810</v>
      </c>
      <c r="S93" s="64"/>
      <c r="T93" s="66"/>
      <c r="U93" s="60"/>
      <c r="V93" s="62">
        <f t="shared" si="16"/>
        <v>54011.200000000004</v>
      </c>
      <c r="W93" s="62">
        <f t="shared" si="16"/>
        <v>50337</v>
      </c>
      <c r="X93" s="72">
        <f t="shared" si="21"/>
        <v>3674.2000000000044</v>
      </c>
      <c r="Y93" s="80">
        <v>46197.4</v>
      </c>
      <c r="Z93" s="81">
        <v>45362.3</v>
      </c>
      <c r="AA93" s="60">
        <f t="shared" si="17"/>
        <v>835.09999999999854</v>
      </c>
      <c r="AB93" s="79">
        <v>6663.8</v>
      </c>
      <c r="AC93" s="81">
        <v>3824.7</v>
      </c>
      <c r="AD93" s="62">
        <f t="shared" si="18"/>
        <v>2839.1000000000004</v>
      </c>
      <c r="AE93" s="79"/>
      <c r="AF93" s="66"/>
      <c r="AG93" s="60">
        <f t="shared" si="19"/>
        <v>0</v>
      </c>
      <c r="AH93" s="79">
        <v>1150</v>
      </c>
      <c r="AI93" s="79">
        <v>1150</v>
      </c>
      <c r="AJ93" s="60">
        <f t="shared" si="20"/>
        <v>0</v>
      </c>
      <c r="AK93" s="68"/>
      <c r="AL93" s="69"/>
      <c r="AM93" s="68"/>
      <c r="AN93" s="68"/>
    </row>
    <row r="94" spans="1:40" ht="14.25" customHeight="1" x14ac:dyDescent="0.25">
      <c r="A94" s="70">
        <v>73</v>
      </c>
      <c r="B94" s="71" t="s">
        <v>106</v>
      </c>
      <c r="C94" s="58">
        <f>[1]Лист1!B77</f>
        <v>611.00000000000296</v>
      </c>
      <c r="D94" s="59">
        <f t="shared" si="13"/>
        <v>44039.4</v>
      </c>
      <c r="E94" s="59">
        <f t="shared" si="13"/>
        <v>43385.4</v>
      </c>
      <c r="F94" s="72">
        <f t="shared" si="14"/>
        <v>654</v>
      </c>
      <c r="G94" s="73"/>
      <c r="H94" s="74"/>
      <c r="I94" s="72">
        <f t="shared" si="22"/>
        <v>0</v>
      </c>
      <c r="J94" s="79"/>
      <c r="K94" s="79"/>
      <c r="L94" s="72">
        <f t="shared" si="12"/>
        <v>0</v>
      </c>
      <c r="M94" s="79">
        <v>594.79999999999995</v>
      </c>
      <c r="N94" s="79">
        <v>500.8</v>
      </c>
      <c r="O94" s="77">
        <f t="shared" si="23"/>
        <v>93.999999999999943</v>
      </c>
      <c r="P94" s="64">
        <v>43444.6</v>
      </c>
      <c r="Q94" s="80">
        <v>42884.6</v>
      </c>
      <c r="R94" s="77">
        <f t="shared" si="15"/>
        <v>560</v>
      </c>
      <c r="S94" s="64"/>
      <c r="T94" s="66"/>
      <c r="U94" s="60"/>
      <c r="V94" s="62">
        <f t="shared" si="16"/>
        <v>44650.400000000001</v>
      </c>
      <c r="W94" s="62">
        <f t="shared" si="16"/>
        <v>42718.100000000006</v>
      </c>
      <c r="X94" s="72">
        <f t="shared" si="21"/>
        <v>1932.2999999999956</v>
      </c>
      <c r="Y94" s="80">
        <v>41398.9</v>
      </c>
      <c r="Z94" s="81">
        <v>40514.300000000003</v>
      </c>
      <c r="AA94" s="60">
        <f t="shared" si="17"/>
        <v>884.59999999999854</v>
      </c>
      <c r="AB94" s="79">
        <v>3201.5</v>
      </c>
      <c r="AC94" s="81">
        <v>2153.8000000000002</v>
      </c>
      <c r="AD94" s="62">
        <f t="shared" si="18"/>
        <v>1047.6999999999998</v>
      </c>
      <c r="AE94" s="79"/>
      <c r="AF94" s="66"/>
      <c r="AG94" s="60">
        <f t="shared" si="19"/>
        <v>0</v>
      </c>
      <c r="AH94" s="79">
        <v>50</v>
      </c>
      <c r="AI94" s="79">
        <v>50</v>
      </c>
      <c r="AJ94" s="60">
        <f t="shared" si="20"/>
        <v>0</v>
      </c>
      <c r="AK94" s="68"/>
      <c r="AL94" s="69"/>
      <c r="AM94" s="68"/>
      <c r="AN94" s="68"/>
    </row>
    <row r="95" spans="1:40" ht="14.25" customHeight="1" x14ac:dyDescent="0.25">
      <c r="A95" s="70">
        <v>74</v>
      </c>
      <c r="B95" s="71" t="s">
        <v>107</v>
      </c>
      <c r="C95" s="58">
        <f>[1]Лист1!B78</f>
        <v>1550.3999999999955</v>
      </c>
      <c r="D95" s="59">
        <f t="shared" si="13"/>
        <v>38672.6</v>
      </c>
      <c r="E95" s="59">
        <f t="shared" si="13"/>
        <v>37899.5</v>
      </c>
      <c r="F95" s="72">
        <f t="shared" si="14"/>
        <v>773.09999999999854</v>
      </c>
      <c r="G95" s="73"/>
      <c r="H95" s="74"/>
      <c r="I95" s="72">
        <f t="shared" si="22"/>
        <v>0</v>
      </c>
      <c r="J95" s="79"/>
      <c r="K95" s="79"/>
      <c r="L95" s="72">
        <f t="shared" si="12"/>
        <v>0</v>
      </c>
      <c r="M95" s="79">
        <v>225</v>
      </c>
      <c r="N95" s="79">
        <v>151.9</v>
      </c>
      <c r="O95" s="77">
        <f t="shared" si="23"/>
        <v>73.099999999999994</v>
      </c>
      <c r="P95" s="64">
        <v>38447.599999999999</v>
      </c>
      <c r="Q95" s="80">
        <v>37747.599999999999</v>
      </c>
      <c r="R95" s="77">
        <f t="shared" si="15"/>
        <v>700</v>
      </c>
      <c r="S95" s="64"/>
      <c r="T95" s="66"/>
      <c r="U95" s="60"/>
      <c r="V95" s="62">
        <f t="shared" si="16"/>
        <v>40223</v>
      </c>
      <c r="W95" s="62">
        <f t="shared" si="16"/>
        <v>36712</v>
      </c>
      <c r="X95" s="72">
        <f t="shared" si="21"/>
        <v>3511</v>
      </c>
      <c r="Y95" s="80">
        <v>36974.5</v>
      </c>
      <c r="Z95" s="81">
        <v>34727.9</v>
      </c>
      <c r="AA95" s="60">
        <f t="shared" si="17"/>
        <v>2246.5999999999985</v>
      </c>
      <c r="AB95" s="79">
        <v>3248.5</v>
      </c>
      <c r="AC95" s="81">
        <v>1984.1</v>
      </c>
      <c r="AD95" s="62">
        <f t="shared" si="18"/>
        <v>1264.4000000000001</v>
      </c>
      <c r="AE95" s="79"/>
      <c r="AF95" s="66"/>
      <c r="AG95" s="60">
        <f t="shared" si="19"/>
        <v>0</v>
      </c>
      <c r="AH95" s="79"/>
      <c r="AI95" s="79"/>
      <c r="AJ95" s="60">
        <f t="shared" si="20"/>
        <v>0</v>
      </c>
      <c r="AK95" s="68"/>
      <c r="AL95" s="69"/>
      <c r="AM95" s="68"/>
      <c r="AN95" s="68"/>
    </row>
    <row r="96" spans="1:40" ht="14.25" customHeight="1" x14ac:dyDescent="0.25">
      <c r="A96" s="70">
        <v>75</v>
      </c>
      <c r="B96" s="71" t="s">
        <v>108</v>
      </c>
      <c r="C96" s="58">
        <f>[1]Лист1!B79</f>
        <v>182.40000000000435</v>
      </c>
      <c r="D96" s="59">
        <f t="shared" si="13"/>
        <v>42041.5</v>
      </c>
      <c r="E96" s="59">
        <f t="shared" si="13"/>
        <v>41640.400000000001</v>
      </c>
      <c r="F96" s="72">
        <f>D96-E96</f>
        <v>401.09999999999854</v>
      </c>
      <c r="G96" s="73"/>
      <c r="H96" s="74"/>
      <c r="I96" s="72">
        <f t="shared" si="22"/>
        <v>0</v>
      </c>
      <c r="J96" s="79"/>
      <c r="K96" s="79"/>
      <c r="L96" s="72">
        <f t="shared" si="12"/>
        <v>0</v>
      </c>
      <c r="M96" s="79">
        <v>3373.5</v>
      </c>
      <c r="N96" s="79">
        <v>3342.4</v>
      </c>
      <c r="O96" s="77">
        <f t="shared" si="23"/>
        <v>31.099999999999909</v>
      </c>
      <c r="P96" s="64">
        <f>[2]Лист1!K79</f>
        <v>38668</v>
      </c>
      <c r="Q96" s="80">
        <v>38298</v>
      </c>
      <c r="R96" s="77">
        <f t="shared" si="15"/>
        <v>370</v>
      </c>
      <c r="S96" s="64"/>
      <c r="T96" s="66"/>
      <c r="U96" s="60"/>
      <c r="V96" s="62">
        <f t="shared" si="16"/>
        <v>42223.9</v>
      </c>
      <c r="W96" s="62">
        <f t="shared" si="16"/>
        <v>41200.700000000004</v>
      </c>
      <c r="X96" s="72">
        <f t="shared" si="21"/>
        <v>1023.1999999999971</v>
      </c>
      <c r="Y96" s="80">
        <v>36553.599999999999</v>
      </c>
      <c r="Z96" s="81">
        <v>35873.4</v>
      </c>
      <c r="AA96" s="60">
        <f t="shared" si="17"/>
        <v>680.19999999999709</v>
      </c>
      <c r="AB96" s="79">
        <v>5520.3</v>
      </c>
      <c r="AC96" s="81">
        <v>5228.3</v>
      </c>
      <c r="AD96" s="62">
        <f t="shared" si="18"/>
        <v>292</v>
      </c>
      <c r="AE96" s="79"/>
      <c r="AF96" s="66"/>
      <c r="AG96" s="60">
        <f t="shared" si="19"/>
        <v>0</v>
      </c>
      <c r="AH96" s="79">
        <v>150</v>
      </c>
      <c r="AI96" s="79">
        <v>99</v>
      </c>
      <c r="AJ96" s="60">
        <f t="shared" si="20"/>
        <v>51</v>
      </c>
      <c r="AK96" s="68"/>
      <c r="AL96" s="69"/>
      <c r="AM96" s="68"/>
      <c r="AN96" s="68"/>
    </row>
    <row r="97" spans="1:40" ht="14.25" customHeight="1" x14ac:dyDescent="0.25">
      <c r="A97" s="70">
        <v>76</v>
      </c>
      <c r="B97" s="71" t="s">
        <v>109</v>
      </c>
      <c r="C97" s="58">
        <f>[1]Лист1!B80</f>
        <v>402.60000000000878</v>
      </c>
      <c r="D97" s="59">
        <f t="shared" si="13"/>
        <v>47258.200000000004</v>
      </c>
      <c r="E97" s="59">
        <f t="shared" si="13"/>
        <v>46269.1</v>
      </c>
      <c r="F97" s="72">
        <f>D97-E97</f>
        <v>989.10000000000582</v>
      </c>
      <c r="G97" s="73"/>
      <c r="H97" s="74"/>
      <c r="I97" s="72">
        <f t="shared" si="22"/>
        <v>0</v>
      </c>
      <c r="J97" s="63"/>
      <c r="K97" s="63"/>
      <c r="L97" s="72">
        <f t="shared" si="12"/>
        <v>0</v>
      </c>
      <c r="M97" s="79">
        <v>1029.3</v>
      </c>
      <c r="N97" s="79">
        <v>950.2</v>
      </c>
      <c r="O97" s="72">
        <f t="shared" si="23"/>
        <v>79.099999999999909</v>
      </c>
      <c r="P97" s="64">
        <v>46228.9</v>
      </c>
      <c r="Q97" s="80">
        <v>45318.9</v>
      </c>
      <c r="R97" s="72">
        <f t="shared" si="15"/>
        <v>910</v>
      </c>
      <c r="S97" s="64"/>
      <c r="T97" s="66"/>
      <c r="U97" s="60"/>
      <c r="V97" s="62">
        <f t="shared" si="16"/>
        <v>47660.800000000003</v>
      </c>
      <c r="W97" s="62">
        <f t="shared" si="16"/>
        <v>44872.7</v>
      </c>
      <c r="X97" s="72">
        <f t="shared" si="21"/>
        <v>2788.1000000000058</v>
      </c>
      <c r="Y97" s="80">
        <v>43570.400000000001</v>
      </c>
      <c r="Z97" s="81">
        <v>41660.5</v>
      </c>
      <c r="AA97" s="60">
        <f t="shared" si="17"/>
        <v>1909.9000000000015</v>
      </c>
      <c r="AB97" s="63">
        <v>3730.4</v>
      </c>
      <c r="AC97" s="66">
        <v>2852.2</v>
      </c>
      <c r="AD97" s="62">
        <f t="shared" si="18"/>
        <v>878.20000000000027</v>
      </c>
      <c r="AE97" s="79"/>
      <c r="AF97" s="66"/>
      <c r="AG97" s="60">
        <f t="shared" si="19"/>
        <v>0</v>
      </c>
      <c r="AH97" s="79">
        <v>360</v>
      </c>
      <c r="AI97" s="79">
        <v>360</v>
      </c>
      <c r="AJ97" s="60">
        <f t="shared" si="20"/>
        <v>0</v>
      </c>
      <c r="AK97" s="68"/>
      <c r="AL97" s="69"/>
      <c r="AM97" s="68"/>
      <c r="AN97" s="83"/>
    </row>
    <row r="98" spans="1:40" ht="14.25" customHeight="1" x14ac:dyDescent="0.25">
      <c r="A98" s="84"/>
      <c r="B98" s="85" t="s">
        <v>110</v>
      </c>
      <c r="C98" s="86">
        <f>SUM(C22:C97)</f>
        <v>163625.80000000002</v>
      </c>
      <c r="D98" s="86">
        <f t="shared" ref="D98:AE98" si="24">SUM(D22:D97)</f>
        <v>4572146.1099999994</v>
      </c>
      <c r="E98" s="86">
        <f t="shared" si="24"/>
        <v>4457964.8299999991</v>
      </c>
      <c r="F98" s="86">
        <f t="shared" si="24"/>
        <v>114181.28000000012</v>
      </c>
      <c r="G98" s="86">
        <f t="shared" si="24"/>
        <v>0</v>
      </c>
      <c r="H98" s="86">
        <f t="shared" si="24"/>
        <v>0</v>
      </c>
      <c r="I98" s="86">
        <f t="shared" si="24"/>
        <v>0</v>
      </c>
      <c r="J98" s="86">
        <f t="shared" si="24"/>
        <v>31042.510000000002</v>
      </c>
      <c r="K98" s="86">
        <f t="shared" si="24"/>
        <v>29068.86</v>
      </c>
      <c r="L98" s="86">
        <f t="shared" si="24"/>
        <v>1973.6499999999996</v>
      </c>
      <c r="M98" s="86">
        <f t="shared" si="24"/>
        <v>89048.7</v>
      </c>
      <c r="N98" s="86">
        <f t="shared" si="24"/>
        <v>83206.869999999966</v>
      </c>
      <c r="O98" s="86">
        <f t="shared" si="24"/>
        <v>5841.8300000000017</v>
      </c>
      <c r="P98" s="86">
        <f t="shared" si="24"/>
        <v>4452054.8999999976</v>
      </c>
      <c r="Q98" s="86">
        <f t="shared" si="24"/>
        <v>4345689.0999999987</v>
      </c>
      <c r="R98" s="86">
        <f t="shared" si="24"/>
        <v>106365.80000000002</v>
      </c>
      <c r="S98" s="86">
        <f t="shared" si="24"/>
        <v>0</v>
      </c>
      <c r="T98" s="86">
        <f t="shared" si="24"/>
        <v>0</v>
      </c>
      <c r="U98" s="86"/>
      <c r="V98" s="86">
        <f t="shared" si="24"/>
        <v>4736112.55</v>
      </c>
      <c r="W98" s="86">
        <f t="shared" si="24"/>
        <v>4412249.33</v>
      </c>
      <c r="X98" s="86">
        <f t="shared" si="24"/>
        <v>323863.21999999997</v>
      </c>
      <c r="Y98" s="86">
        <f t="shared" si="24"/>
        <v>4132841.9499999997</v>
      </c>
      <c r="Z98" s="86">
        <f t="shared" si="24"/>
        <v>3982024.7999999984</v>
      </c>
      <c r="AA98" s="86">
        <f t="shared" si="24"/>
        <v>150817.14999999988</v>
      </c>
      <c r="AB98" s="86">
        <f t="shared" si="24"/>
        <v>514575.79999999987</v>
      </c>
      <c r="AC98" s="86">
        <f t="shared" si="24"/>
        <v>367628.43</v>
      </c>
      <c r="AD98" s="86">
        <f t="shared" si="24"/>
        <v>146947.37000000005</v>
      </c>
      <c r="AE98" s="86">
        <f t="shared" si="24"/>
        <v>0</v>
      </c>
      <c r="AF98" s="86">
        <f>SUM(AF22:AF97)</f>
        <v>0</v>
      </c>
      <c r="AG98" s="86">
        <f>SUM(AG22:AG97)</f>
        <v>0</v>
      </c>
      <c r="AH98" s="86">
        <f>SUM(AH22:AH97)</f>
        <v>88694.8</v>
      </c>
      <c r="AI98" s="86">
        <f>SUM(AI22:AI97)</f>
        <v>62596.099999999991</v>
      </c>
      <c r="AJ98" s="86">
        <f>SUM(AJ22:AJ97)</f>
        <v>26098.700000000008</v>
      </c>
      <c r="AK98" s="68"/>
      <c r="AL98" s="69"/>
      <c r="AM98" s="83"/>
      <c r="AN98" s="83"/>
    </row>
    <row r="99" spans="1:40" ht="15.75" x14ac:dyDescent="0.25">
      <c r="F99" s="68"/>
      <c r="L99" s="68"/>
      <c r="V99" s="68"/>
      <c r="W99" s="68"/>
      <c r="X99" s="10"/>
      <c r="Y99" s="87"/>
      <c r="Z99" s="87"/>
      <c r="AA99" s="10"/>
      <c r="AB99" s="87"/>
      <c r="AC99" s="87"/>
      <c r="AM99" s="83"/>
      <c r="AN99" s="83"/>
    </row>
    <row r="100" spans="1:40" ht="15.75" x14ac:dyDescent="0.25"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H100" s="83"/>
      <c r="AI100" s="83"/>
      <c r="AM100" s="83"/>
      <c r="AN100" s="83"/>
    </row>
    <row r="101" spans="1:40" ht="15.75" x14ac:dyDescent="0.25">
      <c r="U101" s="68"/>
      <c r="Y101" s="83"/>
      <c r="Z101" s="83"/>
      <c r="AA101" s="83"/>
      <c r="AB101" s="88"/>
      <c r="AC101" s="83"/>
      <c r="AF101" s="89"/>
      <c r="AM101" s="83"/>
      <c r="AN101" s="83"/>
    </row>
    <row r="102" spans="1:40" ht="15.75" customHeight="1" x14ac:dyDescent="0.25">
      <c r="U102" s="68"/>
      <c r="V102" s="68"/>
      <c r="Y102" s="68"/>
      <c r="Z102" s="88"/>
      <c r="AA102" s="83"/>
      <c r="AE102" s="83"/>
      <c r="AF102" s="90"/>
    </row>
    <row r="103" spans="1:40" ht="15.75" customHeight="1" x14ac:dyDescent="0.25">
      <c r="U103" s="68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</row>
    <row r="104" spans="1:40" ht="15.75" x14ac:dyDescent="0.25">
      <c r="A104" s="2"/>
      <c r="N104" s="68"/>
      <c r="S104" s="83"/>
      <c r="T104" s="83"/>
      <c r="U104" s="83"/>
      <c r="X104" s="68"/>
      <c r="Y104" s="92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40" ht="15.75" x14ac:dyDescent="0.25">
      <c r="A105" s="2"/>
      <c r="E105" s="68"/>
      <c r="X105" s="68"/>
      <c r="Y105" s="92"/>
    </row>
    <row r="106" spans="1:40" ht="15.75" x14ac:dyDescent="0.25">
      <c r="A106" s="2"/>
      <c r="X106" s="68"/>
      <c r="Y106" s="92"/>
      <c r="Z106" s="68"/>
    </row>
    <row r="107" spans="1:40" ht="15.75" x14ac:dyDescent="0.25">
      <c r="A107" s="2"/>
      <c r="X107" s="68"/>
      <c r="Y107" s="92"/>
      <c r="Z107" s="68"/>
    </row>
    <row r="108" spans="1:40" ht="15.75" x14ac:dyDescent="0.25">
      <c r="A108" s="2"/>
      <c r="X108" s="68"/>
      <c r="Y108" s="92"/>
      <c r="Z108" s="68"/>
    </row>
    <row r="109" spans="1:40" ht="15.75" x14ac:dyDescent="0.25">
      <c r="A109" s="2"/>
      <c r="X109" s="68"/>
      <c r="Y109" s="92"/>
      <c r="Z109" s="68"/>
    </row>
    <row r="110" spans="1:40" ht="15.75" x14ac:dyDescent="0.25">
      <c r="A110" s="2"/>
      <c r="X110" s="68"/>
      <c r="Y110" s="92"/>
      <c r="Z110" s="68"/>
    </row>
    <row r="111" spans="1:40" ht="15.75" x14ac:dyDescent="0.25">
      <c r="A111" s="2"/>
      <c r="X111" s="68"/>
      <c r="Y111" s="92"/>
      <c r="Z111" s="68"/>
    </row>
    <row r="112" spans="1:40" ht="15.75" x14ac:dyDescent="0.25">
      <c r="A112" s="2"/>
      <c r="X112" s="68"/>
      <c r="Y112" s="92"/>
      <c r="Z112" s="68"/>
    </row>
    <row r="113" spans="1:26" ht="15.75" x14ac:dyDescent="0.25">
      <c r="A113" s="2"/>
      <c r="X113" s="68"/>
      <c r="Y113" s="92"/>
      <c r="Z113" s="68"/>
    </row>
    <row r="114" spans="1:26" ht="15.75" x14ac:dyDescent="0.25">
      <c r="A114" s="2"/>
      <c r="X114" s="68"/>
      <c r="Y114" s="92"/>
      <c r="Z114" s="68"/>
    </row>
    <row r="115" spans="1:26" ht="15.75" x14ac:dyDescent="0.25">
      <c r="A115" s="2"/>
      <c r="X115" s="68"/>
      <c r="Y115" s="92"/>
      <c r="Z115" s="68"/>
    </row>
    <row r="116" spans="1:26" ht="15.75" x14ac:dyDescent="0.25">
      <c r="A116" s="2"/>
      <c r="X116" s="68"/>
      <c r="Y116" s="92"/>
      <c r="Z116" s="68"/>
    </row>
    <row r="117" spans="1:26" ht="15.75" x14ac:dyDescent="0.25">
      <c r="A117" s="2"/>
      <c r="X117" s="68"/>
      <c r="Y117" s="92"/>
      <c r="Z117" s="68"/>
    </row>
    <row r="118" spans="1:26" ht="15.75" x14ac:dyDescent="0.25">
      <c r="A118" s="2"/>
      <c r="X118" s="68"/>
      <c r="Y118" s="92"/>
      <c r="Z118" s="68"/>
    </row>
    <row r="119" spans="1:26" ht="15.75" x14ac:dyDescent="0.25">
      <c r="A119" s="2"/>
      <c r="X119" s="68"/>
      <c r="Y119" s="92"/>
      <c r="Z119" s="68"/>
    </row>
    <row r="120" spans="1:26" ht="15.75" x14ac:dyDescent="0.25">
      <c r="A120" s="2"/>
      <c r="X120" s="68"/>
      <c r="Y120" s="92"/>
      <c r="Z120" s="68"/>
    </row>
    <row r="121" spans="1:26" ht="15.75" x14ac:dyDescent="0.25">
      <c r="A121" s="2"/>
      <c r="X121" s="68"/>
      <c r="Y121" s="92"/>
      <c r="Z121" s="68"/>
    </row>
    <row r="122" spans="1:26" ht="15.75" x14ac:dyDescent="0.25">
      <c r="A122" s="2"/>
      <c r="X122" s="68"/>
      <c r="Y122" s="92"/>
      <c r="Z122" s="68"/>
    </row>
    <row r="123" spans="1:26" ht="15.75" x14ac:dyDescent="0.25">
      <c r="A123" s="2"/>
      <c r="X123" s="68"/>
      <c r="Y123" s="92"/>
      <c r="Z123" s="68"/>
    </row>
    <row r="124" spans="1:26" ht="15.75" x14ac:dyDescent="0.25">
      <c r="A124" s="2"/>
      <c r="X124" s="68"/>
      <c r="Y124" s="92"/>
      <c r="Z124" s="68"/>
    </row>
    <row r="125" spans="1:26" ht="15.75" x14ac:dyDescent="0.25">
      <c r="A125" s="2"/>
      <c r="X125" s="68"/>
      <c r="Y125" s="92"/>
      <c r="Z125" s="68"/>
    </row>
    <row r="126" spans="1:26" ht="15.75" x14ac:dyDescent="0.25">
      <c r="A126" s="2"/>
      <c r="X126" s="68"/>
      <c r="Y126" s="92"/>
      <c r="Z126" s="68"/>
    </row>
    <row r="127" spans="1:26" ht="15.75" x14ac:dyDescent="0.25">
      <c r="A127" s="2"/>
      <c r="X127" s="68"/>
      <c r="Y127" s="92"/>
      <c r="Z127" s="68"/>
    </row>
    <row r="128" spans="1:26" ht="15.75" x14ac:dyDescent="0.25">
      <c r="A128" s="2"/>
      <c r="X128" s="68"/>
      <c r="Y128" s="92"/>
      <c r="Z128" s="68"/>
    </row>
    <row r="129" spans="1:29" ht="15.75" x14ac:dyDescent="0.25">
      <c r="A129" s="2"/>
      <c r="X129" s="68"/>
      <c r="Y129" s="92"/>
      <c r="Z129" s="68"/>
    </row>
    <row r="130" spans="1:29" ht="15.75" x14ac:dyDescent="0.25">
      <c r="A130" s="2"/>
      <c r="X130" s="68"/>
      <c r="Y130" s="92"/>
      <c r="Z130" s="68"/>
    </row>
    <row r="131" spans="1:29" ht="15.75" x14ac:dyDescent="0.25">
      <c r="A131" s="2"/>
      <c r="X131" s="68"/>
      <c r="Y131" s="92"/>
      <c r="Z131" s="68"/>
    </row>
    <row r="132" spans="1:29" ht="15.75" x14ac:dyDescent="0.25">
      <c r="A132" s="2"/>
      <c r="X132" s="68"/>
      <c r="Y132" s="92"/>
      <c r="Z132" s="68"/>
    </row>
    <row r="133" spans="1:29" ht="15.75" x14ac:dyDescent="0.25">
      <c r="A133" s="2"/>
      <c r="X133" s="68"/>
      <c r="Y133" s="92"/>
      <c r="Z133" s="68"/>
    </row>
    <row r="134" spans="1:29" ht="15.75" x14ac:dyDescent="0.25">
      <c r="A134" s="2"/>
      <c r="X134" s="68"/>
      <c r="Y134" s="92"/>
      <c r="AB134" s="68"/>
      <c r="AC134" s="68"/>
    </row>
    <row r="135" spans="1:29" ht="30" customHeight="1" x14ac:dyDescent="0.25">
      <c r="A135" s="2"/>
      <c r="X135" s="68"/>
      <c r="Y135" s="92"/>
      <c r="AB135" s="68"/>
      <c r="AC135" s="68"/>
    </row>
    <row r="136" spans="1:29" ht="26.25" customHeight="1" x14ac:dyDescent="0.25">
      <c r="A136" s="2"/>
      <c r="X136" s="68"/>
      <c r="Y136" s="92"/>
      <c r="AB136" s="68"/>
      <c r="AC136" s="68"/>
    </row>
    <row r="137" spans="1:29" ht="18" customHeight="1" x14ac:dyDescent="0.25">
      <c r="A137" s="2"/>
      <c r="X137" s="68"/>
      <c r="Y137" s="92"/>
      <c r="AB137" s="68"/>
      <c r="AC137" s="68"/>
    </row>
    <row r="138" spans="1:29" ht="21" customHeight="1" x14ac:dyDescent="0.25">
      <c r="A138" s="2"/>
      <c r="X138" s="68"/>
      <c r="Y138" s="92"/>
      <c r="AB138" s="68"/>
      <c r="AC138" s="68"/>
    </row>
    <row r="139" spans="1:29" ht="20.25" customHeight="1" x14ac:dyDescent="0.25">
      <c r="A139" s="2"/>
      <c r="X139" s="68"/>
      <c r="Y139" s="92"/>
      <c r="AB139" s="68"/>
      <c r="AC139" s="68"/>
    </row>
    <row r="140" spans="1:29" ht="20.25" customHeight="1" x14ac:dyDescent="0.25">
      <c r="A140" s="2"/>
      <c r="X140" s="68"/>
      <c r="Y140" s="92"/>
      <c r="AB140" s="68"/>
      <c r="AC140" s="68"/>
    </row>
    <row r="141" spans="1:29" ht="15" customHeight="1" x14ac:dyDescent="0.25">
      <c r="A141" s="2"/>
      <c r="X141" s="68"/>
      <c r="Y141" s="92"/>
      <c r="AB141" s="68"/>
      <c r="AC141" s="68"/>
    </row>
    <row r="142" spans="1:29" ht="12.75" customHeight="1" x14ac:dyDescent="0.25">
      <c r="A142" s="2"/>
      <c r="X142" s="68"/>
      <c r="Y142" s="92"/>
      <c r="AB142" s="68"/>
      <c r="AC142" s="68"/>
    </row>
    <row r="143" spans="1:29" ht="15.75" x14ac:dyDescent="0.25">
      <c r="A143" s="83"/>
      <c r="X143" s="68"/>
      <c r="Y143" s="92"/>
      <c r="AB143" s="68"/>
      <c r="AC143" s="68"/>
    </row>
    <row r="144" spans="1:29" ht="15.75" x14ac:dyDescent="0.25">
      <c r="A144" s="89"/>
      <c r="X144" s="68"/>
      <c r="Y144" s="92"/>
      <c r="AB144" s="68"/>
      <c r="AC144" s="68"/>
    </row>
    <row r="145" spans="1:29" ht="15.75" x14ac:dyDescent="0.25">
      <c r="A145" s="90"/>
      <c r="X145" s="68"/>
      <c r="Y145" s="92"/>
      <c r="AB145" s="68"/>
      <c r="AC145" s="68"/>
    </row>
    <row r="146" spans="1:29" ht="15.75" x14ac:dyDescent="0.25">
      <c r="A146" s="2"/>
      <c r="X146" s="68"/>
      <c r="Y146" s="92"/>
      <c r="AB146" s="68"/>
      <c r="AC146" s="68"/>
    </row>
    <row r="147" spans="1:29" ht="15.75" x14ac:dyDescent="0.25">
      <c r="A147" s="2"/>
      <c r="X147" s="68"/>
      <c r="Y147" s="92"/>
      <c r="AB147" s="68"/>
      <c r="AC147" s="68"/>
    </row>
    <row r="148" spans="1:29" ht="15.75" x14ac:dyDescent="0.25">
      <c r="A148" s="2"/>
      <c r="X148" s="68"/>
      <c r="Y148" s="92"/>
      <c r="AB148" s="68"/>
      <c r="AC148" s="68"/>
    </row>
    <row r="149" spans="1:29" ht="15.75" x14ac:dyDescent="0.25">
      <c r="A149" s="2"/>
      <c r="X149" s="68"/>
      <c r="Y149" s="92"/>
      <c r="AB149" s="68"/>
      <c r="AC149" s="68"/>
    </row>
    <row r="150" spans="1:29" ht="15.75" x14ac:dyDescent="0.25">
      <c r="A150" s="2"/>
      <c r="X150" s="68"/>
      <c r="Y150" s="92"/>
      <c r="AB150" s="68"/>
      <c r="AC150" s="68"/>
    </row>
    <row r="151" spans="1:29" ht="15.75" x14ac:dyDescent="0.25">
      <c r="A151" s="2"/>
      <c r="X151" s="68"/>
      <c r="Y151" s="92"/>
      <c r="AB151" s="68"/>
      <c r="AC151" s="68"/>
    </row>
    <row r="152" spans="1:29" ht="15.75" x14ac:dyDescent="0.25">
      <c r="A152" s="2"/>
      <c r="X152" s="68"/>
      <c r="Y152" s="92"/>
      <c r="AB152" s="68"/>
      <c r="AC152" s="68"/>
    </row>
    <row r="153" spans="1:29" ht="15.75" x14ac:dyDescent="0.25">
      <c r="A153" s="2"/>
      <c r="X153" s="68"/>
      <c r="Y153" s="92"/>
      <c r="AB153" s="68"/>
      <c r="AC153" s="68"/>
    </row>
    <row r="154" spans="1:29" ht="15.75" x14ac:dyDescent="0.25">
      <c r="A154" s="2"/>
      <c r="X154" s="68"/>
      <c r="Y154" s="92"/>
      <c r="AB154" s="68"/>
      <c r="AC154" s="68"/>
    </row>
    <row r="155" spans="1:29" ht="15.75" x14ac:dyDescent="0.25">
      <c r="A155" s="2"/>
      <c r="X155" s="68"/>
      <c r="Y155" s="92"/>
      <c r="AB155" s="68"/>
      <c r="AC155" s="68"/>
    </row>
    <row r="156" spans="1:29" ht="15.75" x14ac:dyDescent="0.25">
      <c r="A156" s="2"/>
      <c r="X156" s="68"/>
      <c r="Y156" s="92"/>
      <c r="AB156" s="68"/>
      <c r="AC156" s="68"/>
    </row>
    <row r="157" spans="1:29" ht="15.75" x14ac:dyDescent="0.25">
      <c r="A157" s="68"/>
      <c r="B157" s="68"/>
      <c r="C157" s="68"/>
      <c r="X157" s="68"/>
      <c r="Y157" s="92"/>
      <c r="AB157" s="68"/>
      <c r="AC157" s="68"/>
    </row>
    <row r="158" spans="1:29" ht="15.75" x14ac:dyDescent="0.25">
      <c r="A158" s="2"/>
      <c r="X158" s="68"/>
      <c r="Y158" s="92"/>
      <c r="AB158" s="68"/>
      <c r="AC158" s="68"/>
    </row>
    <row r="159" spans="1:29" ht="15.75" x14ac:dyDescent="0.25">
      <c r="A159" s="2"/>
      <c r="X159" s="68"/>
      <c r="Y159" s="92"/>
      <c r="AB159" s="68"/>
      <c r="AC159" s="68"/>
    </row>
    <row r="160" spans="1:29" ht="15.75" x14ac:dyDescent="0.25">
      <c r="A160" s="2"/>
      <c r="X160" s="68"/>
      <c r="Y160" s="92"/>
      <c r="AB160" s="68"/>
      <c r="AC160" s="68"/>
    </row>
    <row r="161" spans="1:29" ht="15.75" x14ac:dyDescent="0.25">
      <c r="A161" s="2"/>
      <c r="X161" s="68"/>
      <c r="Y161" s="92"/>
      <c r="AB161" s="68"/>
      <c r="AC161" s="68"/>
    </row>
    <row r="162" spans="1:29" ht="15.75" x14ac:dyDescent="0.25">
      <c r="A162" s="2"/>
      <c r="X162" s="68"/>
      <c r="Y162" s="92"/>
      <c r="AB162" s="68"/>
      <c r="AC162" s="68"/>
    </row>
    <row r="163" spans="1:29" ht="15.75" x14ac:dyDescent="0.25">
      <c r="A163" s="2"/>
      <c r="X163" s="68"/>
      <c r="Y163" s="92"/>
      <c r="AB163" s="68"/>
      <c r="AC163" s="68"/>
    </row>
    <row r="164" spans="1:29" ht="15.75" x14ac:dyDescent="0.25">
      <c r="A164" s="2"/>
      <c r="X164" s="68"/>
      <c r="Y164" s="92"/>
      <c r="AB164" s="68"/>
      <c r="AC164" s="68"/>
    </row>
    <row r="165" spans="1:29" ht="15.75" x14ac:dyDescent="0.25">
      <c r="X165" s="68"/>
      <c r="Y165" s="92"/>
      <c r="AB165" s="68"/>
      <c r="AC165" s="68"/>
    </row>
    <row r="166" spans="1:29" ht="15.75" x14ac:dyDescent="0.25">
      <c r="X166" s="68"/>
      <c r="Y166" s="92"/>
      <c r="AB166" s="68"/>
      <c r="AC166" s="68"/>
    </row>
    <row r="167" spans="1:29" ht="15.75" x14ac:dyDescent="0.25">
      <c r="X167" s="68"/>
      <c r="Y167" s="92"/>
      <c r="AB167" s="68"/>
      <c r="AC167" s="68"/>
    </row>
    <row r="168" spans="1:29" ht="15.75" x14ac:dyDescent="0.25">
      <c r="X168" s="68"/>
      <c r="Y168" s="92"/>
      <c r="AB168" s="68"/>
      <c r="AC168" s="68"/>
    </row>
    <row r="169" spans="1:29" ht="15.75" x14ac:dyDescent="0.25">
      <c r="X169" s="68"/>
      <c r="Y169" s="92"/>
      <c r="AB169" s="68"/>
      <c r="AC169" s="68"/>
    </row>
    <row r="170" spans="1:29" ht="15.75" x14ac:dyDescent="0.25">
      <c r="X170" s="68"/>
      <c r="Y170" s="92"/>
      <c r="AB170" s="68"/>
      <c r="AC170" s="68"/>
    </row>
    <row r="171" spans="1:29" ht="15.75" x14ac:dyDescent="0.25">
      <c r="X171" s="68"/>
      <c r="Y171" s="92"/>
      <c r="AB171" s="68"/>
      <c r="AC171" s="68"/>
    </row>
    <row r="172" spans="1:29" ht="15.75" x14ac:dyDescent="0.25">
      <c r="X172" s="68"/>
      <c r="Y172" s="92"/>
      <c r="AB172" s="68"/>
      <c r="AC172" s="68"/>
    </row>
    <row r="173" spans="1:29" ht="15.75" x14ac:dyDescent="0.25">
      <c r="X173" s="68"/>
      <c r="Y173" s="92"/>
      <c r="AB173" s="68"/>
      <c r="AC173" s="68"/>
    </row>
    <row r="174" spans="1:29" ht="15.75" x14ac:dyDescent="0.25">
      <c r="X174" s="68"/>
      <c r="Y174" s="92"/>
      <c r="AB174" s="68"/>
      <c r="AC174" s="68"/>
    </row>
    <row r="175" spans="1:29" ht="15.75" x14ac:dyDescent="0.25">
      <c r="X175" s="68"/>
      <c r="Y175" s="92"/>
      <c r="AB175" s="68"/>
      <c r="AC175" s="68"/>
    </row>
    <row r="176" spans="1:29" ht="15.75" x14ac:dyDescent="0.25">
      <c r="D176" s="68"/>
      <c r="X176" s="68"/>
      <c r="Y176" s="92"/>
      <c r="AB176" s="68"/>
      <c r="AC176" s="68"/>
    </row>
    <row r="177" spans="24:29" ht="15.75" x14ac:dyDescent="0.25">
      <c r="X177" s="68"/>
      <c r="Y177" s="92"/>
      <c r="AB177" s="68"/>
      <c r="AC177" s="68"/>
    </row>
    <row r="178" spans="24:29" ht="15.75" x14ac:dyDescent="0.25">
      <c r="X178" s="68"/>
      <c r="Y178" s="92"/>
      <c r="AB178" s="68"/>
      <c r="AC178" s="68"/>
    </row>
    <row r="179" spans="24:29" ht="15.75" x14ac:dyDescent="0.25">
      <c r="X179" s="68"/>
      <c r="Y179" s="92"/>
      <c r="AB179" s="68"/>
      <c r="AC179" s="68"/>
    </row>
    <row r="180" spans="24:29" ht="15.75" x14ac:dyDescent="0.25">
      <c r="X180" s="68"/>
      <c r="Y180" s="92"/>
      <c r="AB180" s="68"/>
      <c r="AC180" s="68"/>
    </row>
    <row r="181" spans="24:29" x14ac:dyDescent="0.25">
      <c r="AB181" s="68"/>
      <c r="AC181" s="68"/>
    </row>
    <row r="182" spans="24:29" x14ac:dyDescent="0.25">
      <c r="AB182" s="68"/>
      <c r="AC182" s="68"/>
    </row>
    <row r="183" spans="24:29" x14ac:dyDescent="0.25">
      <c r="AB183" s="68"/>
    </row>
    <row r="194" spans="20:22" x14ac:dyDescent="0.25">
      <c r="T194" s="68"/>
      <c r="U194" s="68"/>
      <c r="V194" s="68"/>
    </row>
    <row r="195" spans="20:22" x14ac:dyDescent="0.25">
      <c r="T195" s="68"/>
      <c r="U195" s="68"/>
      <c r="V195" s="68"/>
    </row>
    <row r="196" spans="20:22" x14ac:dyDescent="0.25">
      <c r="T196" s="68"/>
      <c r="U196" s="68"/>
      <c r="V196" s="68"/>
    </row>
    <row r="197" spans="20:22" x14ac:dyDescent="0.25">
      <c r="T197" s="68"/>
      <c r="U197" s="68"/>
      <c r="V197" s="68"/>
    </row>
    <row r="198" spans="20:22" x14ac:dyDescent="0.25">
      <c r="T198" s="68"/>
      <c r="U198" s="68"/>
      <c r="V198" s="68"/>
    </row>
    <row r="199" spans="20:22" x14ac:dyDescent="0.25">
      <c r="T199" s="68"/>
      <c r="U199" s="68"/>
      <c r="V199" s="68"/>
    </row>
    <row r="200" spans="20:22" x14ac:dyDescent="0.25">
      <c r="T200" s="68"/>
      <c r="U200" s="68"/>
      <c r="V200" s="68"/>
    </row>
    <row r="201" spans="20:22" x14ac:dyDescent="0.25">
      <c r="T201" s="68"/>
      <c r="U201" s="68"/>
      <c r="V201" s="68"/>
    </row>
    <row r="202" spans="20:22" x14ac:dyDescent="0.25">
      <c r="T202" s="68"/>
      <c r="U202" s="68"/>
      <c r="V202" s="68"/>
    </row>
    <row r="203" spans="20:22" x14ac:dyDescent="0.25">
      <c r="T203" s="68"/>
      <c r="U203" s="68"/>
      <c r="V203" s="68"/>
    </row>
    <row r="204" spans="20:22" x14ac:dyDescent="0.25">
      <c r="T204" s="68"/>
      <c r="U204" s="68"/>
      <c r="V204" s="68"/>
    </row>
    <row r="205" spans="20:22" x14ac:dyDescent="0.25">
      <c r="T205" s="68"/>
      <c r="U205" s="68"/>
      <c r="V205" s="68"/>
    </row>
    <row r="206" spans="20:22" x14ac:dyDescent="0.25">
      <c r="T206" s="68"/>
      <c r="U206" s="68"/>
      <c r="V206" s="68"/>
    </row>
    <row r="207" spans="20:22" x14ac:dyDescent="0.25">
      <c r="T207" s="68"/>
      <c r="U207" s="68"/>
      <c r="V207" s="68"/>
    </row>
    <row r="208" spans="20:22" x14ac:dyDescent="0.25">
      <c r="T208" s="68"/>
      <c r="U208" s="68"/>
      <c r="V208" s="68"/>
    </row>
    <row r="209" spans="20:22" x14ac:dyDescent="0.25">
      <c r="T209" s="68"/>
      <c r="U209" s="68"/>
      <c r="V209" s="68"/>
    </row>
    <row r="210" spans="20:22" x14ac:dyDescent="0.25">
      <c r="T210" s="68"/>
      <c r="U210" s="68"/>
      <c r="V210" s="68"/>
    </row>
    <row r="211" spans="20:22" x14ac:dyDescent="0.25">
      <c r="T211" s="68"/>
      <c r="U211" s="68"/>
      <c r="V211" s="68"/>
    </row>
    <row r="212" spans="20:22" x14ac:dyDescent="0.25">
      <c r="T212" s="68"/>
      <c r="U212" s="68"/>
      <c r="V212" s="68"/>
    </row>
    <row r="213" spans="20:22" x14ac:dyDescent="0.25">
      <c r="T213" s="68"/>
      <c r="U213" s="68"/>
      <c r="V213" s="68"/>
    </row>
    <row r="214" spans="20:22" x14ac:dyDescent="0.25">
      <c r="T214" s="68"/>
      <c r="U214" s="68"/>
      <c r="V214" s="68"/>
    </row>
    <row r="215" spans="20:22" x14ac:dyDescent="0.25">
      <c r="T215" s="68"/>
      <c r="U215" s="68"/>
      <c r="V215" s="68"/>
    </row>
    <row r="216" spans="20:22" x14ac:dyDescent="0.25">
      <c r="U216" s="68"/>
    </row>
  </sheetData>
  <mergeCells count="17">
    <mergeCell ref="V103:AK103"/>
    <mergeCell ref="Y18:AJ18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A18:A20"/>
    <mergeCell ref="B18:B20"/>
    <mergeCell ref="C18:C20"/>
    <mergeCell ref="D18:F19"/>
    <mergeCell ref="G18:U18"/>
    <mergeCell ref="V18:X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2022-02-14T06:34:54Z</dcterms:modified>
</cp:coreProperties>
</file>