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6" sheetId="166" r:id="rId1"/>
    <sheet name="06-աղբ" sheetId="150" r:id="rId2"/>
  </sheets>
  <calcPr calcId="125725"/>
</workbook>
</file>

<file path=xl/calcChain.xml><?xml version="1.0" encoding="utf-8"?>
<calcChain xmlns="http://schemas.openxmlformats.org/spreadsheetml/2006/main">
  <c r="AC20" i="166"/>
  <c r="AD20"/>
  <c r="S20"/>
  <c r="T20"/>
  <c r="I25"/>
  <c r="AC13" l="1"/>
  <c r="AD13"/>
  <c r="S13"/>
  <c r="T13"/>
  <c r="AC18" l="1"/>
  <c r="AD18"/>
  <c r="S18"/>
  <c r="T18"/>
  <c r="AC12"/>
  <c r="AD12"/>
  <c r="S12"/>
  <c r="T12"/>
  <c r="AC17"/>
  <c r="AD17"/>
  <c r="S17"/>
  <c r="T17"/>
  <c r="AC21" l="1"/>
  <c r="AD21"/>
  <c r="S21"/>
  <c r="T21"/>
  <c r="AC15"/>
  <c r="AD15"/>
  <c r="S15"/>
  <c r="T15"/>
  <c r="AC24" l="1"/>
  <c r="AD24"/>
  <c r="S24"/>
  <c r="T24"/>
  <c r="AC14" l="1"/>
  <c r="AD14"/>
  <c r="S14"/>
  <c r="T14"/>
  <c r="AC23" l="1"/>
  <c r="AD23"/>
  <c r="S23"/>
  <c r="T23"/>
  <c r="AC22"/>
  <c r="AD22"/>
  <c r="S22"/>
  <c r="T22"/>
  <c r="AH25" l="1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H25"/>
  <c r="G25"/>
  <c r="F25"/>
  <c r="E25"/>
  <c r="D25"/>
  <c r="C25"/>
  <c r="AD19"/>
  <c r="AC19"/>
  <c r="T19"/>
  <c r="S19"/>
  <c r="AD16"/>
  <c r="AC16"/>
  <c r="T16"/>
  <c r="S16"/>
  <c r="AD11"/>
  <c r="AD25" s="1"/>
  <c r="AC11"/>
  <c r="AC25" s="1"/>
  <c r="T11"/>
  <c r="T25" s="1"/>
  <c r="S11"/>
  <c r="S25" s="1"/>
  <c r="K25" i="150" l="1"/>
  <c r="J25"/>
  <c r="I25"/>
  <c r="H25"/>
  <c r="G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E25" s="1"/>
  <c r="F12"/>
  <c r="E12"/>
  <c r="F11"/>
  <c r="E11"/>
  <c r="F10"/>
  <c r="F25" s="1"/>
  <c r="E10"/>
</calcChain>
</file>

<file path=xl/sharedStrings.xml><?xml version="1.0" encoding="utf-8"?>
<sst xmlns="http://schemas.openxmlformats.org/spreadsheetml/2006/main" count="109" uniqueCount="58">
  <si>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</si>
  <si>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</si>
  <si>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</si>
  <si>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</si>
  <si>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</si>
  <si>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</si>
  <si>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</si>
  <si>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</si>
  <si>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</si>
  <si>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</si>
  <si>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</si>
  <si>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</si>
  <si>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</si>
  <si>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</si>
  <si>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</si>
  <si>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</si>
  <si>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</si>
  <si>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</si>
  <si>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</si>
  <si>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</si>
  <si>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</si>
  <si>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</si>
  <si>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</si>
  <si>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</si>
  <si>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</si>
  <si>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</si>
  <si>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</si>
  <si>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</si>
  <si>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</si>
  <si>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</si>
  <si>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</si>
  <si>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</si>
  <si>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</si>
  <si>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</si>
  <si>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</si>
  <si>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</si>
  <si>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</si>
  <si>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</si>
  <si>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</si>
  <si>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</si>
  <si>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</si>
  <si>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</si>
  <si>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</si>
  <si>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</si>
  <si>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</si>
  <si>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</si>
  <si>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</si>
  <si>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</si>
  <si>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</si>
  <si>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</si>
  <si>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</si>
  <si>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</si>
  <si>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01.07.2020թ.</t>
  </si>
  <si>
    <t>01.06.2020թ</t>
  </si>
  <si>
    <t>01.06.2021թ</t>
  </si>
  <si>
    <t>01.07.2021թ.</t>
  </si>
  <si>
    <t>01.07.2020թ</t>
  </si>
  <si>
    <t>01.07.2021թ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</si>
</sst>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3" sqref="C13"/>
    </sheetView>
  </sheetViews>
  <sheetFormatPr defaultColWidth="8" defaultRowHeight="13.5"/>
  <cols>
    <col min="1" max="1" width="3.140625" style="53" customWidth="1"/>
    <col min="2" max="2" width="11.85546875" style="53" customWidth="1"/>
    <col min="3" max="4" width="8" style="4" customWidth="1"/>
    <col min="5" max="5" width="9.140625" style="4" customWidth="1"/>
    <col min="6" max="6" width="9" style="4" customWidth="1"/>
    <col min="7" max="7" width="8.5703125" style="4" customWidth="1"/>
    <col min="8" max="9" width="8.42578125" style="4" customWidth="1"/>
    <col min="10" max="10" width="8.85546875" style="4" customWidth="1"/>
    <col min="11" max="11" width="9.42578125" style="4" customWidth="1"/>
    <col min="12" max="13" width="8.28515625" style="4" customWidth="1"/>
    <col min="14" max="14" width="8.85546875" style="4" customWidth="1"/>
    <col min="15" max="15" width="11" style="4" customWidth="1"/>
    <col min="16" max="17" width="10.85546875" style="4" customWidth="1"/>
    <col min="18" max="18" width="11.28515625" style="4" customWidth="1"/>
    <col min="19" max="19" width="10.28515625" style="4" customWidth="1"/>
    <col min="20" max="21" width="9.5703125" style="4" customWidth="1"/>
    <col min="22" max="22" width="8.5703125" style="4" customWidth="1"/>
    <col min="23" max="23" width="9.42578125" style="4" customWidth="1"/>
    <col min="24" max="24" width="9.5703125" style="4" customWidth="1"/>
    <col min="25" max="25" width="12.7109375" style="4" customWidth="1"/>
    <col min="26" max="26" width="10.28515625" style="4" customWidth="1"/>
    <col min="27" max="27" width="11.5703125" style="4" customWidth="1"/>
    <col min="28" max="28" width="11.28515625" style="4" customWidth="1"/>
    <col min="29" max="29" width="9.42578125" style="4" customWidth="1"/>
    <col min="30" max="30" width="10.28515625" style="4" customWidth="1"/>
    <col min="31" max="31" width="10" style="4" customWidth="1"/>
    <col min="32" max="32" width="8.5703125" style="4" customWidth="1"/>
    <col min="33" max="33" width="9.140625" style="4" customWidth="1"/>
    <col min="34" max="34" width="10.5703125" style="4" customWidth="1"/>
    <col min="35" max="35" width="7.28515625" style="4" customWidth="1"/>
    <col min="36" max="36" width="1.28515625" style="4" customWidth="1"/>
    <col min="37" max="16384" width="8" style="4"/>
  </cols>
  <sheetData>
    <row r="1" spans="1:35" ht="6.75" customHeight="1"/>
    <row r="2" spans="1:35" s="5" customFormat="1" ht="37.5" customHeight="1">
      <c r="A2" s="54"/>
      <c r="B2" s="54"/>
      <c r="C2" s="64" t="s">
        <v>23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U2" s="4"/>
      <c r="V2" s="4"/>
    </row>
    <row r="3" spans="1:35" s="5" customFormat="1" ht="7.5" customHeight="1">
      <c r="A3" s="54"/>
      <c r="B3" s="54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65" t="s">
        <v>1</v>
      </c>
      <c r="B4" s="66" t="s">
        <v>2</v>
      </c>
      <c r="C4" s="67" t="s">
        <v>24</v>
      </c>
      <c r="D4" s="67"/>
      <c r="E4" s="67"/>
      <c r="F4" s="67"/>
      <c r="G4" s="67"/>
      <c r="H4" s="67"/>
      <c r="I4" s="68" t="s">
        <v>25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77" t="s">
        <v>12</v>
      </c>
    </row>
    <row r="5" spans="1:35" s="9" customFormat="1" ht="16.5" customHeight="1">
      <c r="A5" s="65"/>
      <c r="B5" s="66"/>
      <c r="C5" s="72" t="s">
        <v>17</v>
      </c>
      <c r="D5" s="72"/>
      <c r="E5" s="72" t="s">
        <v>13</v>
      </c>
      <c r="F5" s="72"/>
      <c r="G5" s="73" t="s">
        <v>26</v>
      </c>
      <c r="H5" s="73"/>
      <c r="I5" s="72" t="s">
        <v>14</v>
      </c>
      <c r="J5" s="72"/>
      <c r="K5" s="72" t="s">
        <v>27</v>
      </c>
      <c r="L5" s="72"/>
      <c r="M5" s="82" t="s">
        <v>28</v>
      </c>
      <c r="N5" s="82"/>
      <c r="O5" s="83" t="s">
        <v>29</v>
      </c>
      <c r="P5" s="84"/>
      <c r="Q5" s="84"/>
      <c r="R5" s="85"/>
      <c r="S5" s="92" t="s">
        <v>30</v>
      </c>
      <c r="T5" s="92"/>
      <c r="U5" s="73" t="s">
        <v>31</v>
      </c>
      <c r="V5" s="73"/>
      <c r="W5" s="73"/>
      <c r="X5" s="73"/>
      <c r="Y5" s="74" t="s">
        <v>32</v>
      </c>
      <c r="Z5" s="74"/>
      <c r="AA5" s="74"/>
      <c r="AB5" s="74"/>
      <c r="AC5" s="80" t="s">
        <v>15</v>
      </c>
      <c r="AD5" s="80"/>
      <c r="AE5" s="80"/>
      <c r="AF5" s="80"/>
      <c r="AG5" s="80"/>
      <c r="AH5" s="80"/>
      <c r="AI5" s="78"/>
    </row>
    <row r="6" spans="1:35" s="9" customFormat="1" ht="15.75" customHeight="1">
      <c r="A6" s="65"/>
      <c r="B6" s="66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82"/>
      <c r="N6" s="82"/>
      <c r="O6" s="86"/>
      <c r="P6" s="87"/>
      <c r="Q6" s="87"/>
      <c r="R6" s="88"/>
      <c r="S6" s="92"/>
      <c r="T6" s="92"/>
      <c r="U6" s="73"/>
      <c r="V6" s="73"/>
      <c r="W6" s="73"/>
      <c r="X6" s="73"/>
      <c r="Y6" s="74"/>
      <c r="Z6" s="74"/>
      <c r="AA6" s="74"/>
      <c r="AB6" s="74"/>
      <c r="AC6" s="74" t="s">
        <v>34</v>
      </c>
      <c r="AD6" s="74"/>
      <c r="AE6" s="66" t="s">
        <v>16</v>
      </c>
      <c r="AF6" s="66"/>
      <c r="AG6" s="66"/>
      <c r="AH6" s="66"/>
      <c r="AI6" s="78"/>
    </row>
    <row r="7" spans="1:35" s="9" customFormat="1" ht="11.25" customHeight="1">
      <c r="A7" s="65"/>
      <c r="B7" s="66"/>
      <c r="C7" s="72"/>
      <c r="D7" s="72"/>
      <c r="E7" s="72"/>
      <c r="F7" s="72"/>
      <c r="G7" s="72"/>
      <c r="H7" s="72"/>
      <c r="I7" s="72"/>
      <c r="J7" s="72"/>
      <c r="K7" s="72"/>
      <c r="L7" s="72"/>
      <c r="M7" s="82"/>
      <c r="N7" s="82"/>
      <c r="O7" s="89"/>
      <c r="P7" s="90"/>
      <c r="Q7" s="90"/>
      <c r="R7" s="91"/>
      <c r="S7" s="92"/>
      <c r="T7" s="92"/>
      <c r="U7" s="80" t="s">
        <v>35</v>
      </c>
      <c r="V7" s="80"/>
      <c r="W7" s="80" t="s">
        <v>36</v>
      </c>
      <c r="X7" s="80"/>
      <c r="Y7" s="74"/>
      <c r="Z7" s="74"/>
      <c r="AA7" s="74"/>
      <c r="AB7" s="74"/>
      <c r="AC7" s="74"/>
      <c r="AD7" s="74"/>
      <c r="AE7" s="80" t="s">
        <v>37</v>
      </c>
      <c r="AF7" s="81"/>
      <c r="AG7" s="80" t="s">
        <v>36</v>
      </c>
      <c r="AH7" s="81"/>
      <c r="AI7" s="78"/>
    </row>
    <row r="8" spans="1:35" s="10" customFormat="1" ht="60" customHeight="1">
      <c r="A8" s="65"/>
      <c r="B8" s="66"/>
      <c r="C8" s="72"/>
      <c r="D8" s="72"/>
      <c r="E8" s="72"/>
      <c r="F8" s="72"/>
      <c r="G8" s="72"/>
      <c r="H8" s="72"/>
      <c r="I8" s="72"/>
      <c r="J8" s="72"/>
      <c r="K8" s="72"/>
      <c r="L8" s="72"/>
      <c r="M8" s="82"/>
      <c r="N8" s="82"/>
      <c r="O8" s="40" t="s">
        <v>38</v>
      </c>
      <c r="P8" s="40" t="s">
        <v>39</v>
      </c>
      <c r="Q8" s="40" t="s">
        <v>38</v>
      </c>
      <c r="R8" s="40" t="s">
        <v>40</v>
      </c>
      <c r="S8" s="92"/>
      <c r="T8" s="92"/>
      <c r="U8" s="80"/>
      <c r="V8" s="80"/>
      <c r="W8" s="80"/>
      <c r="X8" s="80"/>
      <c r="Y8" s="40" t="s">
        <v>38</v>
      </c>
      <c r="Z8" s="40" t="s">
        <v>39</v>
      </c>
      <c r="AA8" s="40" t="s">
        <v>38</v>
      </c>
      <c r="AB8" s="40" t="s">
        <v>40</v>
      </c>
      <c r="AC8" s="74"/>
      <c r="AD8" s="74"/>
      <c r="AE8" s="81"/>
      <c r="AF8" s="81"/>
      <c r="AG8" s="81"/>
      <c r="AH8" s="81"/>
      <c r="AI8" s="78"/>
    </row>
    <row r="9" spans="1:35" s="15" customFormat="1" ht="21" customHeight="1">
      <c r="A9" s="65"/>
      <c r="B9" s="66"/>
      <c r="C9" s="47" t="s">
        <v>56</v>
      </c>
      <c r="D9" s="47" t="s">
        <v>57</v>
      </c>
      <c r="E9" s="47" t="s">
        <v>56</v>
      </c>
      <c r="F9" s="47" t="s">
        <v>57</v>
      </c>
      <c r="G9" s="47" t="s">
        <v>56</v>
      </c>
      <c r="H9" s="47" t="s">
        <v>57</v>
      </c>
      <c r="I9" s="47" t="s">
        <v>56</v>
      </c>
      <c r="J9" s="47" t="s">
        <v>57</v>
      </c>
      <c r="K9" s="47" t="s">
        <v>56</v>
      </c>
      <c r="L9" s="47" t="s">
        <v>57</v>
      </c>
      <c r="M9" s="47" t="s">
        <v>56</v>
      </c>
      <c r="N9" s="47" t="s">
        <v>57</v>
      </c>
      <c r="O9" s="71" t="s">
        <v>53</v>
      </c>
      <c r="P9" s="71"/>
      <c r="Q9" s="71" t="s">
        <v>54</v>
      </c>
      <c r="R9" s="71"/>
      <c r="S9" s="47" t="s">
        <v>56</v>
      </c>
      <c r="T9" s="47" t="s">
        <v>57</v>
      </c>
      <c r="U9" s="47" t="s">
        <v>56</v>
      </c>
      <c r="V9" s="47" t="s">
        <v>57</v>
      </c>
      <c r="W9" s="47" t="s">
        <v>56</v>
      </c>
      <c r="X9" s="47" t="s">
        <v>57</v>
      </c>
      <c r="Y9" s="71" t="s">
        <v>53</v>
      </c>
      <c r="Z9" s="71"/>
      <c r="AA9" s="71" t="s">
        <v>54</v>
      </c>
      <c r="AB9" s="71"/>
      <c r="AC9" s="47" t="s">
        <v>56</v>
      </c>
      <c r="AD9" s="47" t="s">
        <v>57</v>
      </c>
      <c r="AE9" s="47" t="s">
        <v>56</v>
      </c>
      <c r="AF9" s="47" t="s">
        <v>57</v>
      </c>
      <c r="AG9" s="47" t="s">
        <v>56</v>
      </c>
      <c r="AH9" s="47" t="s">
        <v>57</v>
      </c>
      <c r="AI9" s="79"/>
    </row>
    <row r="10" spans="1:35" s="2" customFormat="1" ht="13.5" customHeight="1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6">
        <v>16</v>
      </c>
      <c r="R10" s="56">
        <v>17</v>
      </c>
      <c r="S10" s="18">
        <v>18</v>
      </c>
      <c r="T10" s="18">
        <v>19</v>
      </c>
      <c r="U10" s="56">
        <v>20</v>
      </c>
      <c r="V10" s="56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5.75" customHeight="1">
      <c r="A11" s="16">
        <v>1</v>
      </c>
      <c r="B11" s="39" t="s">
        <v>19</v>
      </c>
      <c r="C11" s="13"/>
      <c r="D11" s="13"/>
      <c r="E11" s="13"/>
      <c r="F11" s="13"/>
      <c r="G11" s="13"/>
      <c r="H11" s="13"/>
      <c r="I11" s="13">
        <v>16</v>
      </c>
      <c r="J11" s="13">
        <v>17</v>
      </c>
      <c r="K11" s="13">
        <v>8</v>
      </c>
      <c r="L11" s="13">
        <v>8</v>
      </c>
      <c r="M11" s="13">
        <v>0</v>
      </c>
      <c r="N11" s="13">
        <v>546</v>
      </c>
      <c r="O11" s="13">
        <v>485064.1</v>
      </c>
      <c r="P11" s="12">
        <v>224189.9</v>
      </c>
      <c r="Q11" s="13">
        <v>655291.9</v>
      </c>
      <c r="R11" s="12">
        <v>266748.90000000002</v>
      </c>
      <c r="S11" s="12">
        <f t="shared" ref="S11:T19" si="0">U11+W11</f>
        <v>5487.7</v>
      </c>
      <c r="T11" s="12">
        <f t="shared" si="0"/>
        <v>14346.8</v>
      </c>
      <c r="U11" s="37">
        <v>0</v>
      </c>
      <c r="V11" s="37">
        <v>0</v>
      </c>
      <c r="W11" s="12">
        <v>5487.7</v>
      </c>
      <c r="X11" s="12">
        <v>14346.8</v>
      </c>
      <c r="Y11" s="12">
        <v>191965.3</v>
      </c>
      <c r="Z11" s="12">
        <v>91497.8</v>
      </c>
      <c r="AA11" s="12">
        <v>294205</v>
      </c>
      <c r="AB11" s="12">
        <v>111751.4</v>
      </c>
      <c r="AC11" s="12">
        <f t="shared" ref="AC11:AD19" si="1">AE11+AG11</f>
        <v>4257.3999999999996</v>
      </c>
      <c r="AD11" s="12">
        <f>AF11+AH11</f>
        <v>8959.7000000000007</v>
      </c>
      <c r="AE11" s="37">
        <v>0</v>
      </c>
      <c r="AF11" s="37">
        <v>0</v>
      </c>
      <c r="AG11" s="12">
        <v>4257.3999999999996</v>
      </c>
      <c r="AH11" s="13">
        <v>8959.7000000000007</v>
      </c>
      <c r="AI11" s="56"/>
    </row>
    <row r="12" spans="1:35" s="2" customFormat="1" ht="15.75" customHeight="1">
      <c r="A12" s="16">
        <v>2</v>
      </c>
      <c r="B12" s="39" t="s">
        <v>20</v>
      </c>
      <c r="C12" s="13">
        <v>5</v>
      </c>
      <c r="D12" s="13">
        <v>4</v>
      </c>
      <c r="E12" s="37">
        <v>686</v>
      </c>
      <c r="F12" s="37">
        <v>1481.5</v>
      </c>
      <c r="G12" s="37">
        <v>6028.3</v>
      </c>
      <c r="H12" s="37">
        <v>12514.5</v>
      </c>
      <c r="I12" s="13">
        <v>18</v>
      </c>
      <c r="J12" s="13">
        <v>18</v>
      </c>
      <c r="K12" s="13">
        <v>17</v>
      </c>
      <c r="L12" s="13">
        <v>17</v>
      </c>
      <c r="M12" s="13">
        <v>0</v>
      </c>
      <c r="N12" s="13">
        <v>900</v>
      </c>
      <c r="O12" s="13">
        <v>567063.6</v>
      </c>
      <c r="P12" s="12">
        <v>223334.1</v>
      </c>
      <c r="Q12" s="13">
        <v>536417.6</v>
      </c>
      <c r="R12" s="12">
        <v>275413.59999999998</v>
      </c>
      <c r="S12" s="12">
        <f t="shared" ref="S12" si="2">U12+W12</f>
        <v>6028.3</v>
      </c>
      <c r="T12" s="12">
        <f t="shared" ref="T12" si="3">V12+X12</f>
        <v>12514.5</v>
      </c>
      <c r="U12" s="37">
        <v>0</v>
      </c>
      <c r="V12" s="37">
        <v>0</v>
      </c>
      <c r="W12" s="12">
        <v>6028.3</v>
      </c>
      <c r="X12" s="12">
        <v>12514.5</v>
      </c>
      <c r="Y12" s="12">
        <v>286633.7</v>
      </c>
      <c r="Z12" s="12">
        <v>109053.1</v>
      </c>
      <c r="AA12" s="12">
        <v>288785.8</v>
      </c>
      <c r="AB12" s="12">
        <v>141487.79999999999</v>
      </c>
      <c r="AC12" s="12">
        <f t="shared" ref="AC12" si="4">AE12+AG12</f>
        <v>6028.3</v>
      </c>
      <c r="AD12" s="12">
        <f>AF12+AH12</f>
        <v>12514.5</v>
      </c>
      <c r="AE12" s="37">
        <v>0</v>
      </c>
      <c r="AF12" s="37">
        <v>0</v>
      </c>
      <c r="AG12" s="12">
        <v>6028.3</v>
      </c>
      <c r="AH12" s="13">
        <v>12514.5</v>
      </c>
      <c r="AI12" s="56"/>
    </row>
    <row r="13" spans="1:35" s="2" customFormat="1" ht="15.75" customHeight="1">
      <c r="A13" s="16">
        <v>3</v>
      </c>
      <c r="B13" s="1" t="s">
        <v>21</v>
      </c>
      <c r="C13" s="13">
        <v>2</v>
      </c>
      <c r="D13" s="13">
        <v>2</v>
      </c>
      <c r="E13" s="37">
        <v>2945</v>
      </c>
      <c r="F13" s="37">
        <v>4178.1000000000004</v>
      </c>
      <c r="G13" s="13"/>
      <c r="H13" s="13"/>
      <c r="I13" s="13">
        <v>11</v>
      </c>
      <c r="J13" s="13">
        <v>11</v>
      </c>
      <c r="K13" s="13">
        <v>5</v>
      </c>
      <c r="L13" s="13">
        <v>5</v>
      </c>
      <c r="M13" s="13">
        <v>0</v>
      </c>
      <c r="N13" s="13">
        <v>348</v>
      </c>
      <c r="O13" s="13">
        <v>207051.49999999997</v>
      </c>
      <c r="P13" s="12">
        <v>80891.199999999997</v>
      </c>
      <c r="Q13" s="13">
        <v>215525.90000000002</v>
      </c>
      <c r="R13" s="12">
        <v>98354.499999999985</v>
      </c>
      <c r="S13" s="12">
        <f t="shared" ref="S13" si="5">U13+W13</f>
        <v>3524.3999999999996</v>
      </c>
      <c r="T13" s="12">
        <f t="shared" ref="T13" si="6">V13+X13</f>
        <v>7042.4</v>
      </c>
      <c r="U13" s="37">
        <v>0</v>
      </c>
      <c r="V13" s="37">
        <v>0</v>
      </c>
      <c r="W13" s="12">
        <v>3524.3999999999996</v>
      </c>
      <c r="X13" s="12">
        <v>7042.4</v>
      </c>
      <c r="Y13" s="12">
        <v>129557.9</v>
      </c>
      <c r="Z13" s="12">
        <v>50948.000000000007</v>
      </c>
      <c r="AA13" s="12">
        <v>139882.6</v>
      </c>
      <c r="AB13" s="12">
        <v>60399.6</v>
      </c>
      <c r="AC13" s="12">
        <f t="shared" ref="AC13" si="7">AE13+AG13</f>
        <v>2727.2</v>
      </c>
      <c r="AD13" s="12">
        <f>AF13+AH13</f>
        <v>5811.7999999999993</v>
      </c>
      <c r="AE13" s="37">
        <v>0</v>
      </c>
      <c r="AF13" s="37">
        <v>0</v>
      </c>
      <c r="AG13" s="12">
        <v>2727.2</v>
      </c>
      <c r="AH13" s="13">
        <v>5811.7999999999993</v>
      </c>
      <c r="AI13" s="12"/>
    </row>
    <row r="14" spans="1:35" s="2" customFormat="1" ht="15.75" customHeight="1">
      <c r="A14" s="16">
        <v>4</v>
      </c>
      <c r="B14" s="1" t="s">
        <v>22</v>
      </c>
      <c r="C14" s="13"/>
      <c r="D14" s="13"/>
      <c r="E14" s="37"/>
      <c r="F14" s="37"/>
      <c r="G14" s="13"/>
      <c r="H14" s="13"/>
      <c r="I14" s="13">
        <v>8</v>
      </c>
      <c r="J14" s="13">
        <v>8</v>
      </c>
      <c r="K14" s="13">
        <v>5</v>
      </c>
      <c r="L14" s="13">
        <v>5</v>
      </c>
      <c r="M14" s="13">
        <v>223</v>
      </c>
      <c r="N14" s="13">
        <v>108</v>
      </c>
      <c r="O14" s="13">
        <v>105350</v>
      </c>
      <c r="P14" s="12">
        <v>43107.3</v>
      </c>
      <c r="Q14" s="13">
        <v>105238</v>
      </c>
      <c r="R14" s="12">
        <v>47790.7</v>
      </c>
      <c r="S14" s="12">
        <f t="shared" ref="S14" si="8">U14+W14</f>
        <v>1768.8</v>
      </c>
      <c r="T14" s="12">
        <f t="shared" ref="T14" si="9">V14+X14</f>
        <v>4047.5</v>
      </c>
      <c r="U14" s="37">
        <v>0</v>
      </c>
      <c r="V14" s="37">
        <v>0</v>
      </c>
      <c r="W14" s="12">
        <v>1768.8</v>
      </c>
      <c r="X14" s="12">
        <v>4047.5</v>
      </c>
      <c r="Y14" s="12">
        <v>72329</v>
      </c>
      <c r="Z14" s="12">
        <v>27408.799999999999</v>
      </c>
      <c r="AA14" s="12">
        <v>67977</v>
      </c>
      <c r="AB14" s="12">
        <v>30306.7</v>
      </c>
      <c r="AC14" s="12">
        <f t="shared" ref="AC14" si="10">AE14+AG14</f>
        <v>823.8</v>
      </c>
      <c r="AD14" s="12">
        <f>AF14+AH14</f>
        <v>2905.1</v>
      </c>
      <c r="AE14" s="37">
        <v>0</v>
      </c>
      <c r="AF14" s="37">
        <v>0</v>
      </c>
      <c r="AG14" s="12">
        <v>823.8</v>
      </c>
      <c r="AH14" s="13">
        <v>2905.1</v>
      </c>
      <c r="AI14" s="56"/>
    </row>
    <row r="15" spans="1:35" s="2" customFormat="1" ht="15.75" customHeight="1">
      <c r="A15" s="16">
        <v>5</v>
      </c>
      <c r="B15" s="1" t="s">
        <v>11</v>
      </c>
      <c r="C15" s="13"/>
      <c r="D15" s="13"/>
      <c r="E15" s="12"/>
      <c r="F15" s="12"/>
      <c r="G15" s="50"/>
      <c r="H15" s="50"/>
      <c r="I15" s="13">
        <v>6</v>
      </c>
      <c r="J15" s="13">
        <v>6</v>
      </c>
      <c r="K15" s="13">
        <v>3</v>
      </c>
      <c r="L15" s="13">
        <v>3</v>
      </c>
      <c r="M15" s="13">
        <v>0</v>
      </c>
      <c r="N15" s="13">
        <v>119</v>
      </c>
      <c r="O15" s="13">
        <v>115503</v>
      </c>
      <c r="P15" s="12">
        <v>50140.3</v>
      </c>
      <c r="Q15" s="13">
        <v>123350</v>
      </c>
      <c r="R15" s="12">
        <v>58895.8</v>
      </c>
      <c r="S15" s="12">
        <f t="shared" ref="S15" si="11">U15+W15</f>
        <v>1324.5</v>
      </c>
      <c r="T15" s="12">
        <f t="shared" ref="T15" si="12">V15+X15</f>
        <v>2419</v>
      </c>
      <c r="U15" s="37">
        <v>0</v>
      </c>
      <c r="V15" s="37">
        <v>0</v>
      </c>
      <c r="W15" s="12">
        <v>1324.5</v>
      </c>
      <c r="X15" s="12">
        <v>2419</v>
      </c>
      <c r="Y15" s="12">
        <v>49179</v>
      </c>
      <c r="Z15" s="12">
        <v>20894.5</v>
      </c>
      <c r="AA15" s="12">
        <v>50700</v>
      </c>
      <c r="AB15" s="12">
        <v>24866.6</v>
      </c>
      <c r="AC15" s="12">
        <f t="shared" ref="AC15" si="13">AE15+AG15</f>
        <v>1041.7</v>
      </c>
      <c r="AD15" s="12">
        <f>AF15+AH15</f>
        <v>1834</v>
      </c>
      <c r="AE15" s="37">
        <v>0</v>
      </c>
      <c r="AF15" s="37">
        <v>0</v>
      </c>
      <c r="AG15" s="12">
        <v>1041.7</v>
      </c>
      <c r="AH15" s="13">
        <v>1834</v>
      </c>
      <c r="AI15" s="56"/>
    </row>
    <row r="16" spans="1:35" s="42" customFormat="1" ht="15.75" customHeight="1">
      <c r="A16" s="16">
        <v>6</v>
      </c>
      <c r="B16" s="1" t="s">
        <v>18</v>
      </c>
      <c r="C16" s="13"/>
      <c r="D16" s="13"/>
      <c r="E16" s="3">
        <v>11872.6</v>
      </c>
      <c r="F16" s="3">
        <v>13341.8</v>
      </c>
      <c r="G16" s="50"/>
      <c r="H16" s="50"/>
      <c r="I16" s="13">
        <v>10</v>
      </c>
      <c r="J16" s="13">
        <v>10</v>
      </c>
      <c r="K16" s="13">
        <v>4</v>
      </c>
      <c r="L16" s="13">
        <v>4</v>
      </c>
      <c r="M16" s="13">
        <v>45</v>
      </c>
      <c r="N16" s="13">
        <v>478</v>
      </c>
      <c r="O16" s="13">
        <v>366330</v>
      </c>
      <c r="P16" s="12">
        <v>158112.4</v>
      </c>
      <c r="Q16" s="13">
        <v>368328.4</v>
      </c>
      <c r="R16" s="12">
        <v>149279.29999999999</v>
      </c>
      <c r="S16" s="12">
        <f t="shared" si="0"/>
        <v>14811.4</v>
      </c>
      <c r="T16" s="12">
        <f t="shared" si="0"/>
        <v>22193.5</v>
      </c>
      <c r="U16" s="37">
        <v>14811.4</v>
      </c>
      <c r="V16" s="37">
        <v>0</v>
      </c>
      <c r="W16" s="12">
        <v>0</v>
      </c>
      <c r="X16" s="12">
        <v>22193.5</v>
      </c>
      <c r="Y16" s="12">
        <v>156848</v>
      </c>
      <c r="Z16" s="12">
        <v>63510.400000000001</v>
      </c>
      <c r="AA16" s="12">
        <v>158324</v>
      </c>
      <c r="AB16" s="12">
        <v>74946.100000000006</v>
      </c>
      <c r="AC16" s="12">
        <f t="shared" si="1"/>
        <v>14811.4</v>
      </c>
      <c r="AD16" s="12">
        <f t="shared" si="1"/>
        <v>9166</v>
      </c>
      <c r="AE16" s="37">
        <v>14811.4</v>
      </c>
      <c r="AF16" s="37">
        <v>0</v>
      </c>
      <c r="AG16" s="12">
        <v>0</v>
      </c>
      <c r="AH16" s="13">
        <v>9166</v>
      </c>
      <c r="AI16" s="56"/>
    </row>
    <row r="17" spans="1:35" s="2" customFormat="1" ht="15.75" customHeight="1">
      <c r="A17" s="16">
        <v>7</v>
      </c>
      <c r="B17" s="1" t="s">
        <v>3</v>
      </c>
      <c r="C17" s="13"/>
      <c r="D17" s="13"/>
      <c r="E17" s="13"/>
      <c r="F17" s="13"/>
      <c r="G17" s="56"/>
      <c r="H17" s="56"/>
      <c r="I17" s="13">
        <v>4</v>
      </c>
      <c r="J17" s="13">
        <v>4</v>
      </c>
      <c r="K17" s="13">
        <v>1</v>
      </c>
      <c r="L17" s="13">
        <v>1</v>
      </c>
      <c r="M17" s="13">
        <v>0</v>
      </c>
      <c r="N17" s="13">
        <v>0</v>
      </c>
      <c r="O17" s="13">
        <v>55555</v>
      </c>
      <c r="P17" s="12">
        <v>0</v>
      </c>
      <c r="Q17" s="13">
        <v>63243</v>
      </c>
      <c r="R17" s="12">
        <v>30308.5</v>
      </c>
      <c r="S17" s="12">
        <f t="shared" ref="S17" si="14">U17+W17</f>
        <v>656</v>
      </c>
      <c r="T17" s="12">
        <f t="shared" ref="T17" si="15">V17+X17</f>
        <v>3455.5</v>
      </c>
      <c r="U17" s="37">
        <v>0</v>
      </c>
      <c r="V17" s="37">
        <v>0</v>
      </c>
      <c r="W17" s="12">
        <v>656</v>
      </c>
      <c r="X17" s="12">
        <v>3455.5</v>
      </c>
      <c r="Y17" s="12">
        <v>20220</v>
      </c>
      <c r="Z17" s="12">
        <v>0</v>
      </c>
      <c r="AA17" s="12">
        <v>22000</v>
      </c>
      <c r="AB17" s="12">
        <v>11638.7</v>
      </c>
      <c r="AC17" s="12">
        <f t="shared" ref="AC17" si="16">AE17+AG17</f>
        <v>0</v>
      </c>
      <c r="AD17" s="12">
        <f t="shared" ref="AD17" si="17">AF17+AH17</f>
        <v>1205</v>
      </c>
      <c r="AE17" s="37">
        <v>0</v>
      </c>
      <c r="AF17" s="37">
        <v>0</v>
      </c>
      <c r="AG17" s="12">
        <v>0</v>
      </c>
      <c r="AH17" s="13">
        <v>1205</v>
      </c>
      <c r="AI17" s="56"/>
    </row>
    <row r="18" spans="1:35" s="42" customFormat="1" ht="15.75" customHeight="1">
      <c r="A18" s="16">
        <v>8</v>
      </c>
      <c r="B18" s="1" t="s">
        <v>4</v>
      </c>
      <c r="C18" s="13"/>
      <c r="D18" s="13"/>
      <c r="E18" s="58"/>
      <c r="F18" s="58"/>
      <c r="G18" s="13"/>
      <c r="H18" s="13"/>
      <c r="I18" s="13">
        <v>2</v>
      </c>
      <c r="J18" s="13">
        <v>2</v>
      </c>
      <c r="K18" s="13">
        <v>1</v>
      </c>
      <c r="L18" s="13">
        <v>1</v>
      </c>
      <c r="M18" s="13">
        <v>0</v>
      </c>
      <c r="N18" s="13">
        <v>78</v>
      </c>
      <c r="O18" s="13">
        <v>48382</v>
      </c>
      <c r="P18" s="12">
        <v>20999.3</v>
      </c>
      <c r="Q18" s="13">
        <v>48382</v>
      </c>
      <c r="R18" s="12">
        <v>22657.7</v>
      </c>
      <c r="S18" s="12">
        <f t="shared" ref="S18" si="18">U18+W18</f>
        <v>0</v>
      </c>
      <c r="T18" s="12">
        <f t="shared" ref="T18" si="19">V18+X18</f>
        <v>0</v>
      </c>
      <c r="U18" s="37">
        <v>0</v>
      </c>
      <c r="V18" s="37">
        <v>0</v>
      </c>
      <c r="W18" s="12">
        <v>0</v>
      </c>
      <c r="X18" s="12">
        <v>0</v>
      </c>
      <c r="Y18" s="12">
        <v>34700</v>
      </c>
      <c r="Z18" s="12">
        <v>14158.3</v>
      </c>
      <c r="AA18" s="12">
        <v>34700</v>
      </c>
      <c r="AB18" s="12">
        <v>15816.7</v>
      </c>
      <c r="AC18" s="12">
        <f t="shared" ref="AC18" si="20">AE18+AG18</f>
        <v>0</v>
      </c>
      <c r="AD18" s="12">
        <f t="shared" ref="AD18" si="21">AF18+AH18</f>
        <v>0</v>
      </c>
      <c r="AE18" s="37">
        <v>0</v>
      </c>
      <c r="AF18" s="37">
        <v>0</v>
      </c>
      <c r="AG18" s="12">
        <v>0</v>
      </c>
      <c r="AH18" s="12">
        <v>0</v>
      </c>
      <c r="AI18" s="56"/>
    </row>
    <row r="19" spans="1:35" s="2" customFormat="1" ht="15.75" customHeight="1">
      <c r="A19" s="16">
        <v>9</v>
      </c>
      <c r="B19" s="57" t="s">
        <v>5</v>
      </c>
      <c r="C19" s="13"/>
      <c r="D19" s="13"/>
      <c r="E19" s="18"/>
      <c r="F19" s="18"/>
      <c r="G19" s="18"/>
      <c r="H19" s="18"/>
      <c r="I19" s="13">
        <v>3</v>
      </c>
      <c r="J19" s="13">
        <v>3</v>
      </c>
      <c r="K19" s="13">
        <v>1</v>
      </c>
      <c r="L19" s="13">
        <v>1</v>
      </c>
      <c r="M19" s="13">
        <v>0</v>
      </c>
      <c r="N19" s="13">
        <v>64</v>
      </c>
      <c r="O19" s="13">
        <v>56500</v>
      </c>
      <c r="P19" s="12">
        <v>4934</v>
      </c>
      <c r="Q19" s="13">
        <v>74000</v>
      </c>
      <c r="R19" s="12">
        <v>34162</v>
      </c>
      <c r="S19" s="12">
        <f t="shared" si="0"/>
        <v>0</v>
      </c>
      <c r="T19" s="12">
        <f t="shared" si="0"/>
        <v>2725.2</v>
      </c>
      <c r="U19" s="37">
        <v>0</v>
      </c>
      <c r="V19" s="37">
        <v>0</v>
      </c>
      <c r="W19" s="12">
        <v>0</v>
      </c>
      <c r="X19" s="12">
        <v>2725.2</v>
      </c>
      <c r="Y19" s="12">
        <v>0</v>
      </c>
      <c r="Z19" s="12">
        <v>0</v>
      </c>
      <c r="AA19" s="12">
        <v>38000</v>
      </c>
      <c r="AB19" s="12">
        <v>18128.3</v>
      </c>
      <c r="AC19" s="12">
        <f t="shared" si="1"/>
        <v>0</v>
      </c>
      <c r="AD19" s="12">
        <f t="shared" si="1"/>
        <v>2038.5</v>
      </c>
      <c r="AE19" s="37">
        <v>0</v>
      </c>
      <c r="AF19" s="37">
        <v>0</v>
      </c>
      <c r="AG19" s="12">
        <v>0</v>
      </c>
      <c r="AH19" s="13">
        <v>2038.5</v>
      </c>
      <c r="AI19" s="18"/>
    </row>
    <row r="20" spans="1:35" s="2" customFormat="1" ht="15.75" customHeight="1">
      <c r="A20" s="16">
        <v>10</v>
      </c>
      <c r="B20" s="1" t="s">
        <v>6</v>
      </c>
      <c r="C20" s="13"/>
      <c r="D20" s="13"/>
      <c r="E20" s="60"/>
      <c r="F20" s="60"/>
      <c r="G20" s="56"/>
      <c r="H20" s="56"/>
      <c r="I20" s="13">
        <v>3</v>
      </c>
      <c r="J20" s="13">
        <v>3</v>
      </c>
      <c r="K20" s="13">
        <v>1</v>
      </c>
      <c r="L20" s="13">
        <v>1</v>
      </c>
      <c r="M20" s="13">
        <v>0</v>
      </c>
      <c r="N20" s="13">
        <v>63</v>
      </c>
      <c r="O20" s="13">
        <v>54524.4</v>
      </c>
      <c r="P20" s="12">
        <v>22521.7</v>
      </c>
      <c r="Q20" s="13">
        <v>54674.400000000001</v>
      </c>
      <c r="R20" s="12">
        <v>27864.6</v>
      </c>
      <c r="S20" s="12">
        <f t="shared" ref="S20" si="22">U20+W20</f>
        <v>400.8</v>
      </c>
      <c r="T20" s="12">
        <f t="shared" ref="T20" si="23">V20+X20</f>
        <v>745.2</v>
      </c>
      <c r="U20" s="37">
        <v>0</v>
      </c>
      <c r="V20" s="37">
        <v>0</v>
      </c>
      <c r="W20" s="12">
        <v>400.8</v>
      </c>
      <c r="X20" s="12">
        <v>745.2</v>
      </c>
      <c r="Y20" s="12">
        <v>30296</v>
      </c>
      <c r="Z20" s="12">
        <v>13119.2</v>
      </c>
      <c r="AA20" s="12">
        <v>28526</v>
      </c>
      <c r="AB20" s="12">
        <v>16354.8</v>
      </c>
      <c r="AC20" s="12">
        <f t="shared" ref="AC20" si="24">AE20+AG20</f>
        <v>400.8</v>
      </c>
      <c r="AD20" s="12">
        <f t="shared" ref="AD20" si="25">AF20+AH20</f>
        <v>745.2</v>
      </c>
      <c r="AE20" s="37">
        <v>0</v>
      </c>
      <c r="AF20" s="37">
        <v>0</v>
      </c>
      <c r="AG20" s="12">
        <v>400.8</v>
      </c>
      <c r="AH20" s="13">
        <v>745.2</v>
      </c>
      <c r="AI20" s="56"/>
    </row>
    <row r="21" spans="1:35" s="51" customFormat="1" ht="15.75" customHeight="1">
      <c r="A21" s="16">
        <v>11</v>
      </c>
      <c r="B21" s="1" t="s">
        <v>7</v>
      </c>
      <c r="C21" s="13"/>
      <c r="D21" s="13"/>
      <c r="E21" s="37"/>
      <c r="F21" s="37"/>
      <c r="G21" s="13"/>
      <c r="H21" s="13"/>
      <c r="I21" s="13">
        <v>2</v>
      </c>
      <c r="J21" s="13">
        <v>2</v>
      </c>
      <c r="K21" s="13">
        <v>1</v>
      </c>
      <c r="L21" s="13">
        <v>1</v>
      </c>
      <c r="M21" s="13">
        <v>0</v>
      </c>
      <c r="N21" s="13">
        <v>38</v>
      </c>
      <c r="O21" s="13">
        <v>24500</v>
      </c>
      <c r="P21" s="12">
        <v>11040</v>
      </c>
      <c r="Q21" s="13">
        <v>24700</v>
      </c>
      <c r="R21" s="12">
        <v>12004</v>
      </c>
      <c r="S21" s="12">
        <f t="shared" ref="S21" si="26">U21+W21</f>
        <v>170</v>
      </c>
      <c r="T21" s="12">
        <f t="shared" ref="T21" si="27">V21+X21</f>
        <v>434</v>
      </c>
      <c r="U21" s="37">
        <v>0</v>
      </c>
      <c r="V21" s="37">
        <v>0</v>
      </c>
      <c r="W21" s="12">
        <v>170</v>
      </c>
      <c r="X21" s="12">
        <v>434</v>
      </c>
      <c r="Y21" s="12">
        <v>19500</v>
      </c>
      <c r="Z21" s="12">
        <v>8520</v>
      </c>
      <c r="AA21" s="12">
        <v>19500</v>
      </c>
      <c r="AB21" s="12">
        <v>9450</v>
      </c>
      <c r="AC21" s="12">
        <f t="shared" ref="AC21" si="28">AE21+AG21</f>
        <v>170</v>
      </c>
      <c r="AD21" s="12">
        <f t="shared" ref="AD21" si="29">AF21+AH21</f>
        <v>434</v>
      </c>
      <c r="AE21" s="37">
        <v>0</v>
      </c>
      <c r="AF21" s="37">
        <v>0</v>
      </c>
      <c r="AG21" s="12">
        <v>170</v>
      </c>
      <c r="AH21" s="13">
        <v>434</v>
      </c>
      <c r="AI21" s="12"/>
    </row>
    <row r="22" spans="1:35" s="51" customFormat="1" ht="15.75" customHeight="1">
      <c r="A22" s="16">
        <v>12</v>
      </c>
      <c r="B22" s="1" t="s">
        <v>8</v>
      </c>
      <c r="C22" s="13">
        <v>1</v>
      </c>
      <c r="D22" s="13">
        <v>1</v>
      </c>
      <c r="E22" s="56"/>
      <c r="F22" s="56"/>
      <c r="G22" s="48"/>
      <c r="H22" s="49"/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48</v>
      </c>
      <c r="O22" s="13">
        <v>16100</v>
      </c>
      <c r="P22" s="12">
        <v>5106.1450000000004</v>
      </c>
      <c r="Q22" s="13">
        <v>16100</v>
      </c>
      <c r="R22" s="12">
        <v>6300</v>
      </c>
      <c r="S22" s="12">
        <f t="shared" ref="S22" si="30">U22+W22</f>
        <v>0</v>
      </c>
      <c r="T22" s="12">
        <f t="shared" ref="T22" si="31">V22+X22</f>
        <v>320.39999999999998</v>
      </c>
      <c r="U22" s="37">
        <v>0</v>
      </c>
      <c r="V22" s="37">
        <v>0</v>
      </c>
      <c r="W22" s="12">
        <v>0</v>
      </c>
      <c r="X22" s="12">
        <v>320.39999999999998</v>
      </c>
      <c r="Y22" s="12">
        <v>16100</v>
      </c>
      <c r="Z22" s="12">
        <v>5106.1450000000004</v>
      </c>
      <c r="AA22" s="12">
        <v>16100</v>
      </c>
      <c r="AB22" s="12">
        <v>6300</v>
      </c>
      <c r="AC22" s="12">
        <f t="shared" ref="AC22" si="32">AE22+AG22</f>
        <v>0</v>
      </c>
      <c r="AD22" s="12">
        <f t="shared" ref="AD22" si="33">AF22+AH22</f>
        <v>320.39999999999998</v>
      </c>
      <c r="AE22" s="37">
        <v>0</v>
      </c>
      <c r="AF22" s="37">
        <v>0</v>
      </c>
      <c r="AG22" s="12">
        <v>0</v>
      </c>
      <c r="AH22" s="13">
        <v>320.39999999999998</v>
      </c>
      <c r="AI22" s="13"/>
    </row>
    <row r="23" spans="1:35" s="51" customFormat="1" ht="15.75" customHeight="1">
      <c r="A23" s="16">
        <v>13</v>
      </c>
      <c r="B23" s="1" t="s">
        <v>9</v>
      </c>
      <c r="C23" s="13"/>
      <c r="D23" s="13"/>
      <c r="E23" s="37"/>
      <c r="F23" s="37"/>
      <c r="G23" s="56"/>
      <c r="H23" s="56"/>
      <c r="I23" s="13">
        <v>2</v>
      </c>
      <c r="J23" s="13">
        <v>2</v>
      </c>
      <c r="K23" s="13">
        <v>1</v>
      </c>
      <c r="L23" s="13">
        <v>1</v>
      </c>
      <c r="M23" s="13">
        <v>35</v>
      </c>
      <c r="N23" s="13">
        <v>35</v>
      </c>
      <c r="O23" s="13">
        <v>16117</v>
      </c>
      <c r="P23" s="12">
        <v>7286</v>
      </c>
      <c r="Q23" s="13">
        <v>18228</v>
      </c>
      <c r="R23" s="12">
        <v>7860.2</v>
      </c>
      <c r="S23" s="12">
        <f t="shared" ref="S23" si="34">U23+W23</f>
        <v>0</v>
      </c>
      <c r="T23" s="12">
        <f t="shared" ref="T23" si="35">V23+X23</f>
        <v>308.2</v>
      </c>
      <c r="U23" s="37">
        <v>0</v>
      </c>
      <c r="V23" s="37">
        <v>0</v>
      </c>
      <c r="W23" s="12">
        <v>0</v>
      </c>
      <c r="X23" s="12">
        <v>308.2</v>
      </c>
      <c r="Y23" s="12">
        <v>9206</v>
      </c>
      <c r="Z23" s="12">
        <v>4292</v>
      </c>
      <c r="AA23" s="12">
        <v>10928</v>
      </c>
      <c r="AB23" s="12">
        <v>4506</v>
      </c>
      <c r="AC23" s="12">
        <f t="shared" ref="AC23" si="36">AE23+AG23</f>
        <v>0</v>
      </c>
      <c r="AD23" s="12">
        <f t="shared" ref="AD23" si="37">AF23+AH23</f>
        <v>308.2</v>
      </c>
      <c r="AE23" s="37">
        <v>0</v>
      </c>
      <c r="AF23" s="37">
        <v>0</v>
      </c>
      <c r="AG23" s="12">
        <v>0</v>
      </c>
      <c r="AH23" s="13">
        <v>308.2</v>
      </c>
      <c r="AI23" s="13"/>
    </row>
    <row r="24" spans="1:35" s="51" customFormat="1" ht="15.75" customHeight="1">
      <c r="A24" s="16">
        <v>14</v>
      </c>
      <c r="B24" s="1" t="s">
        <v>10</v>
      </c>
      <c r="C24" s="13"/>
      <c r="D24" s="13"/>
      <c r="E24" s="37"/>
      <c r="F24" s="37"/>
      <c r="G24" s="56"/>
      <c r="H24" s="56"/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45</v>
      </c>
      <c r="O24" s="13">
        <v>17627.3</v>
      </c>
      <c r="P24" s="12">
        <v>7642.7</v>
      </c>
      <c r="Q24" s="13">
        <v>17952</v>
      </c>
      <c r="R24" s="12">
        <v>7730</v>
      </c>
      <c r="S24" s="12">
        <f t="shared" ref="S24" si="38">U24+W24</f>
        <v>350</v>
      </c>
      <c r="T24" s="12">
        <f t="shared" ref="T24" si="39">V24+X24</f>
        <v>200</v>
      </c>
      <c r="U24" s="37">
        <v>0</v>
      </c>
      <c r="V24" s="37">
        <v>0</v>
      </c>
      <c r="W24" s="12">
        <v>350</v>
      </c>
      <c r="X24" s="12">
        <v>200</v>
      </c>
      <c r="Y24" s="12">
        <v>17627.3</v>
      </c>
      <c r="Z24" s="12">
        <v>7642.7</v>
      </c>
      <c r="AA24" s="12">
        <v>17952</v>
      </c>
      <c r="AB24" s="12">
        <v>7730</v>
      </c>
      <c r="AC24" s="12">
        <f t="shared" ref="AC24" si="40">AE24+AG24</f>
        <v>350</v>
      </c>
      <c r="AD24" s="12">
        <f t="shared" ref="AD24" si="41">AF24+AH24</f>
        <v>200</v>
      </c>
      <c r="AE24" s="37">
        <v>0</v>
      </c>
      <c r="AF24" s="37">
        <v>0</v>
      </c>
      <c r="AG24" s="12">
        <v>350</v>
      </c>
      <c r="AH24" s="12">
        <v>200</v>
      </c>
      <c r="AI24" s="13"/>
    </row>
    <row r="25" spans="1:35" s="52" customFormat="1" ht="29.25" customHeight="1">
      <c r="A25" s="75" t="s">
        <v>41</v>
      </c>
      <c r="B25" s="76"/>
      <c r="C25" s="35">
        <f t="shared" ref="C25:AH25" si="42">SUM(C11:C24)</f>
        <v>8</v>
      </c>
      <c r="D25" s="35">
        <f t="shared" si="42"/>
        <v>7</v>
      </c>
      <c r="E25" s="36">
        <f t="shared" si="42"/>
        <v>15503.6</v>
      </c>
      <c r="F25" s="36">
        <f t="shared" si="42"/>
        <v>19001.400000000001</v>
      </c>
      <c r="G25" s="35">
        <f t="shared" si="42"/>
        <v>6028.3</v>
      </c>
      <c r="H25" s="35">
        <f t="shared" si="42"/>
        <v>12514.5</v>
      </c>
      <c r="I25" s="35">
        <f t="shared" si="42"/>
        <v>87</v>
      </c>
      <c r="J25" s="35">
        <f t="shared" si="42"/>
        <v>88</v>
      </c>
      <c r="K25" s="35">
        <f t="shared" si="42"/>
        <v>50</v>
      </c>
      <c r="L25" s="35">
        <f t="shared" si="42"/>
        <v>50</v>
      </c>
      <c r="M25" s="35">
        <f t="shared" si="42"/>
        <v>303</v>
      </c>
      <c r="N25" s="35">
        <f t="shared" si="42"/>
        <v>2870</v>
      </c>
      <c r="O25" s="36">
        <f t="shared" si="42"/>
        <v>2135667.8999999994</v>
      </c>
      <c r="P25" s="36">
        <f t="shared" si="42"/>
        <v>859305.04500000004</v>
      </c>
      <c r="Q25" s="36">
        <f t="shared" si="42"/>
        <v>2321431.1999999997</v>
      </c>
      <c r="R25" s="36">
        <f t="shared" si="42"/>
        <v>1045369.7999999999</v>
      </c>
      <c r="S25" s="36">
        <f t="shared" si="42"/>
        <v>34521.9</v>
      </c>
      <c r="T25" s="36">
        <f t="shared" si="42"/>
        <v>70752.199999999983</v>
      </c>
      <c r="U25" s="36">
        <f t="shared" si="42"/>
        <v>14811.4</v>
      </c>
      <c r="V25" s="36">
        <f t="shared" si="42"/>
        <v>0</v>
      </c>
      <c r="W25" s="36">
        <f t="shared" si="42"/>
        <v>19710.5</v>
      </c>
      <c r="X25" s="36">
        <f t="shared" si="42"/>
        <v>70752.199999999983</v>
      </c>
      <c r="Y25" s="36">
        <f t="shared" si="42"/>
        <v>1034162.2000000001</v>
      </c>
      <c r="Z25" s="36">
        <f t="shared" si="42"/>
        <v>416150.94500000007</v>
      </c>
      <c r="AA25" s="36">
        <f t="shared" si="42"/>
        <v>1187580.3999999999</v>
      </c>
      <c r="AB25" s="36">
        <f t="shared" si="42"/>
        <v>533682.69999999995</v>
      </c>
      <c r="AC25" s="36">
        <f t="shared" si="42"/>
        <v>30610.600000000002</v>
      </c>
      <c r="AD25" s="36">
        <f t="shared" si="42"/>
        <v>46442.399999999994</v>
      </c>
      <c r="AE25" s="36">
        <f t="shared" si="42"/>
        <v>14811.4</v>
      </c>
      <c r="AF25" s="36">
        <f t="shared" si="42"/>
        <v>0</v>
      </c>
      <c r="AG25" s="36">
        <f t="shared" si="42"/>
        <v>15799.2</v>
      </c>
      <c r="AH25" s="36">
        <f t="shared" si="42"/>
        <v>46442.399999999994</v>
      </c>
      <c r="AI25" s="35"/>
    </row>
    <row r="26" spans="1:35" s="51" customFormat="1">
      <c r="A26" s="55"/>
      <c r="B26" s="55"/>
    </row>
    <row r="27" spans="1:35" s="51" customFormat="1">
      <c r="A27" s="55"/>
      <c r="B27" s="55"/>
    </row>
    <row r="28" spans="1:35" s="51" customFormat="1">
      <c r="A28" s="55"/>
      <c r="B28" s="55"/>
    </row>
    <row r="29" spans="1:35" s="51" customFormat="1">
      <c r="A29" s="55"/>
      <c r="B29" s="55"/>
    </row>
    <row r="30" spans="1:35" s="11" customFormat="1">
      <c r="A30" s="55"/>
      <c r="B30" s="55"/>
    </row>
    <row r="31" spans="1:35" s="11" customFormat="1">
      <c r="A31" s="55"/>
      <c r="B31" s="55"/>
    </row>
    <row r="32" spans="1:35" s="11" customFormat="1">
      <c r="A32" s="55"/>
      <c r="B32" s="55"/>
    </row>
    <row r="33" spans="1:2" s="11" customFormat="1">
      <c r="A33" s="55"/>
      <c r="B33" s="55"/>
    </row>
    <row r="34" spans="1:2" s="11" customFormat="1">
      <c r="A34" s="55"/>
      <c r="B34" s="55"/>
    </row>
    <row r="35" spans="1:2" s="11" customFormat="1">
      <c r="A35" s="55"/>
      <c r="B35" s="55"/>
    </row>
    <row r="36" spans="1:2" s="11" customFormat="1">
      <c r="A36" s="55"/>
      <c r="B36" s="55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E16:F16 E23:H23">
    <cfRule type="cellIs" dxfId="1" priority="2" stopIfTrue="1" operator="lessThan">
      <formula>-60</formula>
    </cfRule>
  </conditionalFormatting>
  <conditionalFormatting sqref="E16:F16 E23:H23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F18" sqref="F18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3.5703125" style="19" customWidth="1"/>
    <col min="12" max="12" width="1.140625" style="19" customWidth="1"/>
    <col min="13" max="14" width="6" style="19" customWidth="1"/>
    <col min="15" max="16384" width="9.140625" style="19"/>
  </cols>
  <sheetData>
    <row r="1" spans="1:11">
      <c r="C1" s="43"/>
      <c r="D1" s="43"/>
      <c r="E1" s="43"/>
      <c r="F1" s="43"/>
      <c r="G1" s="44"/>
      <c r="H1" s="44"/>
      <c r="I1" s="44"/>
    </row>
    <row r="2" spans="1:11" ht="50.25" customHeight="1">
      <c r="C2" s="20"/>
      <c r="D2" s="99" t="s">
        <v>42</v>
      </c>
      <c r="E2" s="99"/>
      <c r="F2" s="99"/>
      <c r="G2" s="99"/>
      <c r="H2" s="99"/>
      <c r="I2" s="99"/>
      <c r="J2" s="99"/>
      <c r="K2" s="99"/>
    </row>
    <row r="3" spans="1:11">
      <c r="D3" s="22"/>
      <c r="E3" s="22"/>
      <c r="F3" s="22"/>
      <c r="G3" s="100"/>
      <c r="H3" s="100"/>
      <c r="I3" s="23"/>
      <c r="K3" s="59" t="s">
        <v>0</v>
      </c>
    </row>
    <row r="4" spans="1:11">
      <c r="B4" s="96" t="s">
        <v>51</v>
      </c>
      <c r="C4" s="96" t="s">
        <v>43</v>
      </c>
      <c r="D4" s="101" t="s">
        <v>2</v>
      </c>
      <c r="E4" s="104" t="s">
        <v>44</v>
      </c>
      <c r="F4" s="80"/>
      <c r="G4" s="105" t="s">
        <v>45</v>
      </c>
      <c r="H4" s="106"/>
      <c r="I4" s="106"/>
      <c r="J4" s="106"/>
      <c r="K4" s="107"/>
    </row>
    <row r="5" spans="1:11">
      <c r="B5" s="97"/>
      <c r="C5" s="97"/>
      <c r="D5" s="102"/>
      <c r="E5" s="80"/>
      <c r="F5" s="80"/>
      <c r="G5" s="108" t="s">
        <v>46</v>
      </c>
      <c r="H5" s="108"/>
      <c r="I5" s="83" t="s">
        <v>47</v>
      </c>
      <c r="J5" s="85"/>
      <c r="K5" s="80" t="s">
        <v>48</v>
      </c>
    </row>
    <row r="6" spans="1:11">
      <c r="B6" s="97"/>
      <c r="C6" s="97"/>
      <c r="D6" s="102"/>
      <c r="E6" s="80"/>
      <c r="F6" s="80"/>
      <c r="G6" s="108"/>
      <c r="H6" s="108"/>
      <c r="I6" s="86"/>
      <c r="J6" s="88"/>
      <c r="K6" s="80"/>
    </row>
    <row r="7" spans="1:11">
      <c r="B7" s="97"/>
      <c r="C7" s="97"/>
      <c r="D7" s="102"/>
      <c r="E7" s="80"/>
      <c r="F7" s="80"/>
      <c r="G7" s="108"/>
      <c r="H7" s="108"/>
      <c r="I7" s="86"/>
      <c r="J7" s="88"/>
      <c r="K7" s="80"/>
    </row>
    <row r="8" spans="1:11" s="25" customFormat="1">
      <c r="B8" s="98"/>
      <c r="C8" s="98"/>
      <c r="D8" s="103"/>
      <c r="E8" s="18" t="s">
        <v>52</v>
      </c>
      <c r="F8" s="18" t="s">
        <v>55</v>
      </c>
      <c r="G8" s="18" t="s">
        <v>52</v>
      </c>
      <c r="H8" s="18" t="s">
        <v>55</v>
      </c>
      <c r="I8" s="18" t="s">
        <v>52</v>
      </c>
      <c r="J8" s="18" t="s">
        <v>55</v>
      </c>
      <c r="K8" s="18" t="s">
        <v>55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39" t="s">
        <v>19</v>
      </c>
      <c r="E10" s="45">
        <f t="shared" ref="E10:E24" si="0">G10+I10</f>
        <v>11170.2</v>
      </c>
      <c r="F10" s="45">
        <f t="shared" ref="F10:F24" si="1">H10+J10+K10</f>
        <v>11882.8177</v>
      </c>
      <c r="G10" s="32">
        <v>11170.2</v>
      </c>
      <c r="H10" s="62">
        <v>11882.8177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39" t="s">
        <v>20</v>
      </c>
      <c r="E11" s="45">
        <f t="shared" si="0"/>
        <v>6519</v>
      </c>
      <c r="F11" s="45">
        <f t="shared" si="1"/>
        <v>7634.0010000000002</v>
      </c>
      <c r="G11" s="32">
        <v>6519</v>
      </c>
      <c r="H11" s="62">
        <v>7634.0010000000002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5">
        <f t="shared" si="0"/>
        <v>2309.9</v>
      </c>
      <c r="F12" s="45">
        <f t="shared" si="1"/>
        <v>2502.19</v>
      </c>
      <c r="G12" s="32">
        <v>2309.9</v>
      </c>
      <c r="H12" s="62">
        <v>2502.19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5">
        <f t="shared" si="0"/>
        <v>969.2</v>
      </c>
      <c r="F13" s="45">
        <f t="shared" si="1"/>
        <v>1157.8050000000001</v>
      </c>
      <c r="G13" s="32">
        <v>969.2</v>
      </c>
      <c r="H13" s="62">
        <v>1157.8050000000001</v>
      </c>
      <c r="I13" s="38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5">
        <f t="shared" si="0"/>
        <v>332.1</v>
      </c>
      <c r="F14" s="45">
        <f t="shared" si="1"/>
        <v>418.40499999999997</v>
      </c>
      <c r="G14" s="32">
        <v>332.1</v>
      </c>
      <c r="H14" s="62">
        <v>418.40499999999997</v>
      </c>
      <c r="I14" s="38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5">
        <f t="shared" si="0"/>
        <v>11782.670599999999</v>
      </c>
      <c r="F15" s="45">
        <f t="shared" si="1"/>
        <v>13341.841399999999</v>
      </c>
      <c r="G15" s="32">
        <v>11782.670599999999</v>
      </c>
      <c r="H15" s="62">
        <v>13341.841399999999</v>
      </c>
      <c r="I15" s="38">
        <v>0</v>
      </c>
      <c r="J15" s="12">
        <v>0</v>
      </c>
      <c r="K15" s="12">
        <v>0</v>
      </c>
    </row>
    <row r="16" spans="1:11">
      <c r="A16" s="26"/>
      <c r="B16" s="30">
        <v>7</v>
      </c>
      <c r="C16" s="31"/>
      <c r="D16" s="1" t="s">
        <v>3</v>
      </c>
      <c r="E16" s="45">
        <f t="shared" si="0"/>
        <v>947.4</v>
      </c>
      <c r="F16" s="45">
        <f t="shared" si="1"/>
        <v>1281.8620000000001</v>
      </c>
      <c r="G16" s="32">
        <v>947.4</v>
      </c>
      <c r="H16" s="62">
        <v>1281.8620000000001</v>
      </c>
      <c r="I16" s="32">
        <v>0</v>
      </c>
      <c r="J16" s="32">
        <v>0</v>
      </c>
      <c r="K16" s="12">
        <v>0</v>
      </c>
    </row>
    <row r="17" spans="1:11">
      <c r="A17" s="26"/>
      <c r="B17" s="30">
        <v>8</v>
      </c>
      <c r="C17" s="31"/>
      <c r="D17" s="1" t="s">
        <v>4</v>
      </c>
      <c r="E17" s="45">
        <f t="shared" si="0"/>
        <v>13</v>
      </c>
      <c r="F17" s="45">
        <f t="shared" si="1"/>
        <v>24.2</v>
      </c>
      <c r="G17" s="32">
        <v>13</v>
      </c>
      <c r="H17" s="32">
        <v>24.2</v>
      </c>
      <c r="I17" s="38">
        <v>0</v>
      </c>
      <c r="J17" s="12">
        <v>0</v>
      </c>
      <c r="K17" s="14">
        <v>0</v>
      </c>
    </row>
    <row r="18" spans="1:11">
      <c r="A18" s="26"/>
      <c r="B18" s="30">
        <v>9</v>
      </c>
      <c r="C18" s="31"/>
      <c r="D18" s="1" t="s">
        <v>6</v>
      </c>
      <c r="E18" s="45">
        <f t="shared" si="0"/>
        <v>89.4</v>
      </c>
      <c r="F18" s="45">
        <f t="shared" si="1"/>
        <v>70.5</v>
      </c>
      <c r="G18" s="32">
        <v>89.4</v>
      </c>
      <c r="H18" s="62">
        <v>70.5</v>
      </c>
      <c r="I18" s="38">
        <v>0</v>
      </c>
      <c r="J18" s="12">
        <v>0</v>
      </c>
      <c r="K18" s="14">
        <v>0</v>
      </c>
    </row>
    <row r="19" spans="1:11">
      <c r="A19" s="26"/>
      <c r="B19" s="30">
        <v>10</v>
      </c>
      <c r="C19" s="31"/>
      <c r="D19" s="1" t="s">
        <v>7</v>
      </c>
      <c r="E19" s="41">
        <f t="shared" si="0"/>
        <v>13.7</v>
      </c>
      <c r="F19" s="45">
        <f t="shared" si="1"/>
        <v>12</v>
      </c>
      <c r="G19" s="32">
        <v>13.7</v>
      </c>
      <c r="H19" s="32">
        <v>12</v>
      </c>
      <c r="I19" s="38">
        <v>0</v>
      </c>
      <c r="J19" s="12">
        <v>0</v>
      </c>
      <c r="K19" s="14">
        <v>0</v>
      </c>
    </row>
    <row r="20" spans="1:11">
      <c r="A20" s="26"/>
      <c r="B20" s="30">
        <v>11</v>
      </c>
      <c r="C20" s="31"/>
      <c r="D20" s="1" t="s">
        <v>49</v>
      </c>
      <c r="E20" s="45">
        <f t="shared" si="0"/>
        <v>27.5</v>
      </c>
      <c r="F20" s="45">
        <f t="shared" si="1"/>
        <v>23.9</v>
      </c>
      <c r="G20" s="32">
        <v>27.5</v>
      </c>
      <c r="H20" s="32">
        <v>23.9</v>
      </c>
      <c r="I20" s="38">
        <v>0</v>
      </c>
      <c r="J20" s="12">
        <v>0</v>
      </c>
      <c r="K20" s="14">
        <v>0</v>
      </c>
    </row>
    <row r="21" spans="1:11">
      <c r="A21" s="26"/>
      <c r="B21" s="30">
        <v>12</v>
      </c>
      <c r="C21" s="31"/>
      <c r="D21" s="1" t="s">
        <v>50</v>
      </c>
      <c r="E21" s="45">
        <f t="shared" si="0"/>
        <v>0</v>
      </c>
      <c r="F21" s="45">
        <f t="shared" si="1"/>
        <v>108</v>
      </c>
      <c r="G21" s="32">
        <v>0</v>
      </c>
      <c r="H21" s="32">
        <v>108</v>
      </c>
      <c r="I21" s="38">
        <v>0</v>
      </c>
      <c r="J21" s="12">
        <v>0</v>
      </c>
      <c r="K21" s="14">
        <v>0</v>
      </c>
    </row>
    <row r="22" spans="1:11">
      <c r="A22" s="26"/>
      <c r="B22" s="30">
        <v>13</v>
      </c>
      <c r="C22" s="31"/>
      <c r="D22" s="1" t="s">
        <v>8</v>
      </c>
      <c r="E22" s="45">
        <f t="shared" si="0"/>
        <v>167.89</v>
      </c>
      <c r="F22" s="45">
        <f t="shared" si="1"/>
        <v>128.56</v>
      </c>
      <c r="G22" s="63">
        <v>167.89</v>
      </c>
      <c r="H22" s="61">
        <v>128.56</v>
      </c>
      <c r="I22" s="38">
        <v>0</v>
      </c>
      <c r="J22" s="12">
        <v>0</v>
      </c>
      <c r="K22" s="14">
        <v>0</v>
      </c>
    </row>
    <row r="23" spans="1:11">
      <c r="A23" s="26"/>
      <c r="B23" s="30">
        <v>14</v>
      </c>
      <c r="C23" s="31"/>
      <c r="D23" s="1" t="s">
        <v>9</v>
      </c>
      <c r="E23" s="45">
        <f t="shared" si="0"/>
        <v>461</v>
      </c>
      <c r="F23" s="45">
        <f t="shared" si="1"/>
        <v>411.8</v>
      </c>
      <c r="G23" s="32">
        <v>461</v>
      </c>
      <c r="H23" s="32">
        <v>411.8</v>
      </c>
      <c r="I23" s="38">
        <v>0</v>
      </c>
      <c r="J23" s="32">
        <v>0</v>
      </c>
      <c r="K23" s="14">
        <v>0</v>
      </c>
    </row>
    <row r="24" spans="1:11">
      <c r="A24" s="26"/>
      <c r="B24" s="30">
        <v>15</v>
      </c>
      <c r="C24" s="31"/>
      <c r="D24" s="1" t="s">
        <v>10</v>
      </c>
      <c r="E24" s="45">
        <f t="shared" si="0"/>
        <v>0</v>
      </c>
      <c r="F24" s="45">
        <f t="shared" si="1"/>
        <v>0</v>
      </c>
      <c r="G24" s="32">
        <v>0</v>
      </c>
      <c r="H24" s="32">
        <v>0</v>
      </c>
      <c r="I24" s="38">
        <v>0</v>
      </c>
      <c r="J24" s="32">
        <v>0</v>
      </c>
      <c r="K24" s="14">
        <v>0</v>
      </c>
    </row>
    <row r="25" spans="1:11">
      <c r="A25" s="33"/>
      <c r="B25" s="93" t="s">
        <v>41</v>
      </c>
      <c r="C25" s="94"/>
      <c r="D25" s="95"/>
      <c r="E25" s="46">
        <f t="shared" ref="E25:K25" si="2">SUM(E10:E24)</f>
        <v>34802.960599999999</v>
      </c>
      <c r="F25" s="46">
        <f t="shared" si="2"/>
        <v>38997.882099999995</v>
      </c>
      <c r="G25" s="46">
        <f t="shared" si="2"/>
        <v>34802.960599999999</v>
      </c>
      <c r="H25" s="46">
        <f t="shared" si="2"/>
        <v>38997.882099999995</v>
      </c>
      <c r="I25" s="46">
        <f t="shared" si="2"/>
        <v>0</v>
      </c>
      <c r="J25" s="46">
        <f t="shared" si="2"/>
        <v>0</v>
      </c>
      <c r="K25" s="46">
        <f t="shared" si="2"/>
        <v>0</v>
      </c>
    </row>
    <row r="26" spans="1:11">
      <c r="C26" s="34"/>
      <c r="D26" s="24"/>
      <c r="E26" s="24"/>
      <c r="F26" s="24"/>
      <c r="G26" s="24"/>
      <c r="H26" s="24"/>
      <c r="I26" s="24"/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D185" s="24"/>
      <c r="E185" s="24"/>
      <c r="F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</sheetData>
  <protectedRanges>
    <protectedRange sqref="G11" name="Range5_8"/>
    <protectedRange sqref="G12" name="Range5_8_3"/>
    <protectedRange sqref="G15" name="Range5_8_4"/>
  </protectedRanges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E25:K25 I10:K24 G23:H24 G10:H13 G15:H18 G20:H21">
    <cfRule type="cellIs" dxfId="53" priority="52" stopIfTrue="1" operator="lessThan">
      <formula>-60</formula>
    </cfRule>
  </conditionalFormatting>
  <conditionalFormatting sqref="E25:K25 I10:K24 G23:H24 G10:H13 G15:H18 G20:H21">
    <cfRule type="cellIs" dxfId="52" priority="51" stopIfTrue="1" operator="lessThan">
      <formula>-100</formula>
    </cfRule>
  </conditionalFormatting>
  <conditionalFormatting sqref="H23">
    <cfRule type="cellIs" dxfId="51" priority="50" stopIfTrue="1" operator="lessThan">
      <formula>-60</formula>
    </cfRule>
  </conditionalFormatting>
  <conditionalFormatting sqref="H23">
    <cfRule type="cellIs" dxfId="50" priority="49" stopIfTrue="1" operator="lessThan">
      <formula>-100</formula>
    </cfRule>
  </conditionalFormatting>
  <conditionalFormatting sqref="H13">
    <cfRule type="cellIs" dxfId="49" priority="48" stopIfTrue="1" operator="lessThan">
      <formula>-60</formula>
    </cfRule>
  </conditionalFormatting>
  <conditionalFormatting sqref="H13">
    <cfRule type="cellIs" dxfId="48" priority="47" stopIfTrue="1" operator="lessThan">
      <formula>-100</formula>
    </cfRule>
  </conditionalFormatting>
  <conditionalFormatting sqref="G13">
    <cfRule type="cellIs" dxfId="47" priority="46" stopIfTrue="1" operator="lessThan">
      <formula>-60</formula>
    </cfRule>
  </conditionalFormatting>
  <conditionalFormatting sqref="G13">
    <cfRule type="cellIs" dxfId="46" priority="45" stopIfTrue="1" operator="lessThan">
      <formula>-100</formula>
    </cfRule>
  </conditionalFormatting>
  <conditionalFormatting sqref="G13:H13">
    <cfRule type="cellIs" dxfId="45" priority="44" stopIfTrue="1" operator="lessThan">
      <formula>-60</formula>
    </cfRule>
  </conditionalFormatting>
  <conditionalFormatting sqref="G13:H13">
    <cfRule type="cellIs" dxfId="44" priority="43" stopIfTrue="1" operator="lessThan">
      <formula>-100</formula>
    </cfRule>
  </conditionalFormatting>
  <conditionalFormatting sqref="G13:H13">
    <cfRule type="cellIs" dxfId="43" priority="42" stopIfTrue="1" operator="lessThan">
      <formula>-60</formula>
    </cfRule>
  </conditionalFormatting>
  <conditionalFormatting sqref="G13:H13">
    <cfRule type="cellIs" dxfId="42" priority="41" stopIfTrue="1" operator="lessThan">
      <formula>-100</formula>
    </cfRule>
  </conditionalFormatting>
  <conditionalFormatting sqref="G13">
    <cfRule type="cellIs" dxfId="41" priority="40" stopIfTrue="1" operator="lessThan">
      <formula>-60</formula>
    </cfRule>
  </conditionalFormatting>
  <conditionalFormatting sqref="G13">
    <cfRule type="cellIs" dxfId="40" priority="39" stopIfTrue="1" operator="lessThan">
      <formula>-100</formula>
    </cfRule>
  </conditionalFormatting>
  <conditionalFormatting sqref="G13">
    <cfRule type="cellIs" dxfId="39" priority="38" stopIfTrue="1" operator="lessThan">
      <formula>-60</formula>
    </cfRule>
  </conditionalFormatting>
  <conditionalFormatting sqref="G13">
    <cfRule type="cellIs" dxfId="38" priority="37" stopIfTrue="1" operator="lessThan">
      <formula>-100</formula>
    </cfRule>
  </conditionalFormatting>
  <conditionalFormatting sqref="G13">
    <cfRule type="cellIs" dxfId="37" priority="36" stopIfTrue="1" operator="lessThan">
      <formula>-60</formula>
    </cfRule>
  </conditionalFormatting>
  <conditionalFormatting sqref="G13">
    <cfRule type="cellIs" dxfId="36" priority="35" stopIfTrue="1" operator="lessThan">
      <formula>-100</formula>
    </cfRule>
  </conditionalFormatting>
  <conditionalFormatting sqref="G14:H14">
    <cfRule type="cellIs" dxfId="35" priority="34" stopIfTrue="1" operator="lessThan">
      <formula>-60</formula>
    </cfRule>
  </conditionalFormatting>
  <conditionalFormatting sqref="G14:H14">
    <cfRule type="cellIs" dxfId="34" priority="33" stopIfTrue="1" operator="lessThan">
      <formula>-100</formula>
    </cfRule>
  </conditionalFormatting>
  <conditionalFormatting sqref="H14">
    <cfRule type="cellIs" dxfId="33" priority="32" stopIfTrue="1" operator="lessThan">
      <formula>-60</formula>
    </cfRule>
  </conditionalFormatting>
  <conditionalFormatting sqref="H14">
    <cfRule type="cellIs" dxfId="32" priority="31" stopIfTrue="1" operator="lessThan">
      <formula>-100</formula>
    </cfRule>
  </conditionalFormatting>
  <conditionalFormatting sqref="G14">
    <cfRule type="cellIs" dxfId="31" priority="30" stopIfTrue="1" operator="lessThan">
      <formula>-60</formula>
    </cfRule>
  </conditionalFormatting>
  <conditionalFormatting sqref="G14">
    <cfRule type="cellIs" dxfId="30" priority="29" stopIfTrue="1" operator="lessThan">
      <formula>-100</formula>
    </cfRule>
  </conditionalFormatting>
  <conditionalFormatting sqref="G14:H14">
    <cfRule type="cellIs" dxfId="29" priority="28" stopIfTrue="1" operator="lessThan">
      <formula>-60</formula>
    </cfRule>
  </conditionalFormatting>
  <conditionalFormatting sqref="G14:H14">
    <cfRule type="cellIs" dxfId="28" priority="27" stopIfTrue="1" operator="lessThan">
      <formula>-100</formula>
    </cfRule>
  </conditionalFormatting>
  <conditionalFormatting sqref="G14:H14">
    <cfRule type="cellIs" dxfId="27" priority="26" stopIfTrue="1" operator="lessThan">
      <formula>-60</formula>
    </cfRule>
  </conditionalFormatting>
  <conditionalFormatting sqref="G14:H14">
    <cfRule type="cellIs" dxfId="26" priority="25" stopIfTrue="1" operator="lessThan">
      <formula>-100</formula>
    </cfRule>
  </conditionalFormatting>
  <conditionalFormatting sqref="G14">
    <cfRule type="cellIs" dxfId="25" priority="24" stopIfTrue="1" operator="lessThan">
      <formula>-60</formula>
    </cfRule>
  </conditionalFormatting>
  <conditionalFormatting sqref="G14">
    <cfRule type="cellIs" dxfId="24" priority="23" stopIfTrue="1" operator="lessThan">
      <formula>-100</formula>
    </cfRule>
  </conditionalFormatting>
  <conditionalFormatting sqref="G14">
    <cfRule type="cellIs" dxfId="23" priority="22" stopIfTrue="1" operator="lessThan">
      <formula>-60</formula>
    </cfRule>
  </conditionalFormatting>
  <conditionalFormatting sqref="G14">
    <cfRule type="cellIs" dxfId="22" priority="21" stopIfTrue="1" operator="lessThan">
      <formula>-100</formula>
    </cfRule>
  </conditionalFormatting>
  <conditionalFormatting sqref="G14">
    <cfRule type="cellIs" dxfId="21" priority="20" stopIfTrue="1" operator="lessThan">
      <formula>-60</formula>
    </cfRule>
  </conditionalFormatting>
  <conditionalFormatting sqref="G14">
    <cfRule type="cellIs" dxfId="20" priority="19" stopIfTrue="1" operator="lessThan">
      <formula>-100</formula>
    </cfRule>
  </conditionalFormatting>
  <conditionalFormatting sqref="G19:H19">
    <cfRule type="cellIs" dxfId="19" priority="18" stopIfTrue="1" operator="lessThan">
      <formula>-60</formula>
    </cfRule>
  </conditionalFormatting>
  <conditionalFormatting sqref="G19:H19">
    <cfRule type="cellIs" dxfId="18" priority="17" stopIfTrue="1" operator="lessThan">
      <formula>-100</formula>
    </cfRule>
  </conditionalFormatting>
  <conditionalFormatting sqref="H19">
    <cfRule type="cellIs" dxfId="17" priority="16" stopIfTrue="1" operator="lessThan">
      <formula>-60</formula>
    </cfRule>
  </conditionalFormatting>
  <conditionalFormatting sqref="H19">
    <cfRule type="cellIs" dxfId="16" priority="15" stopIfTrue="1" operator="lessThan">
      <formula>-100</formula>
    </cfRule>
  </conditionalFormatting>
  <conditionalFormatting sqref="G19">
    <cfRule type="cellIs" dxfId="15" priority="14" stopIfTrue="1" operator="lessThan">
      <formula>-60</formula>
    </cfRule>
  </conditionalFormatting>
  <conditionalFormatting sqref="G19">
    <cfRule type="cellIs" dxfId="14" priority="13" stopIfTrue="1" operator="lessThan">
      <formula>-100</formula>
    </cfRule>
  </conditionalFormatting>
  <conditionalFormatting sqref="G19:H19">
    <cfRule type="cellIs" dxfId="13" priority="12" stopIfTrue="1" operator="lessThan">
      <formula>-60</formula>
    </cfRule>
  </conditionalFormatting>
  <conditionalFormatting sqref="G19:H19">
    <cfRule type="cellIs" dxfId="12" priority="11" stopIfTrue="1" operator="lessThan">
      <formula>-100</formula>
    </cfRule>
  </conditionalFormatting>
  <conditionalFormatting sqref="G19:H19">
    <cfRule type="cellIs" dxfId="11" priority="10" stopIfTrue="1" operator="lessThan">
      <formula>-60</formula>
    </cfRule>
  </conditionalFormatting>
  <conditionalFormatting sqref="G19:H19">
    <cfRule type="cellIs" dxfId="10" priority="9" stopIfTrue="1" operator="lessThan">
      <formula>-100</formula>
    </cfRule>
  </conditionalFormatting>
  <conditionalFormatting sqref="G19">
    <cfRule type="cellIs" dxfId="9" priority="8" stopIfTrue="1" operator="lessThan">
      <formula>-60</formula>
    </cfRule>
  </conditionalFormatting>
  <conditionalFormatting sqref="G19">
    <cfRule type="cellIs" dxfId="8" priority="7" stopIfTrue="1" operator="lessThan">
      <formula>-100</formula>
    </cfRule>
  </conditionalFormatting>
  <conditionalFormatting sqref="G19">
    <cfRule type="cellIs" dxfId="7" priority="6" stopIfTrue="1" operator="lessThan">
      <formula>-60</formula>
    </cfRule>
  </conditionalFormatting>
  <conditionalFormatting sqref="G19">
    <cfRule type="cellIs" dxfId="6" priority="5" stopIfTrue="1" operator="lessThan">
      <formula>-100</formula>
    </cfRule>
  </conditionalFormatting>
  <conditionalFormatting sqref="G19">
    <cfRule type="cellIs" dxfId="5" priority="4" stopIfTrue="1" operator="lessThan">
      <formula>-60</formula>
    </cfRule>
  </conditionalFormatting>
  <conditionalFormatting sqref="G19">
    <cfRule type="cellIs" dxfId="4" priority="3" stopIfTrue="1" operator="lessThan">
      <formula>-100</formula>
    </cfRule>
  </conditionalFormatting>
  <conditionalFormatting sqref="H16">
    <cfRule type="cellIs" dxfId="3" priority="2" stopIfTrue="1" operator="lessThan">
      <formula>-60</formula>
    </cfRule>
  </conditionalFormatting>
  <conditionalFormatting sqref="H16">
    <cfRule type="cellIs" dxfId="2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</vt:lpstr>
      <vt:lpstr>06-աղբ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2021-07-07T10:56:12Z</dcterms:modified>
</cp:coreProperties>
</file>