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475" activeTab="0"/>
  </bookViews>
  <sheets>
    <sheet name="Շեղում" sheetId="1" r:id="rId1"/>
  </sheets>
  <definedNames>
    <definedName name="_xlnm.Print_Titles" localSheetId="0">'Շեղում'!$A:$A</definedName>
  </definedNames>
  <calcPr fullCalcOnLoad="1"/>
</workbook>
</file>

<file path=xl/sharedStrings.xml><?xml version="1.0" encoding="utf-8"?>
<sst xmlns="http://schemas.openxmlformats.org/spreadsheetml/2006/main" count="141" uniqueCount="111">
  <si>
    <t>No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</si>
  <si>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</si>
  <si>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</si>
  <si>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</si>
  <si>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</si>
  <si>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Փաստացի (դրամարկղային) ցուցանիշը 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</si>
  <si>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</si>
  <si>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</si>
  <si>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>ԱՅԼ ԾԱԽՍԵՐ</t>
  </si>
  <si>
    <t>Ծրագրային և փաստացի ցուցանիշների միջև շեղումը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</si>
  <si>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</si>
  <si>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</si>
  <si>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</si>
  <si>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</si>
  <si>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</si>
  <si>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</si>
  <si>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Ձև N 3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</si>
  <si>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</si>
  <si>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</si>
  <si>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</si>
  <si>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 xml:space="preserve">                 ՀԱՇՎԵՏՎՈՒԹՅՈՒՆ</t>
  </si>
  <si>
    <t>Հավելված N 3</t>
  </si>
  <si>
    <t xml:space="preserve">Համակարգի բոլոր ՊՈԱԿ-ների գծով ամփոփ (ընդգծել)  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</si>
  <si>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</si>
  <si>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</si>
  <si>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</si>
  <si>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Ծրագրային ցուցանիշը </t>
  </si>
  <si>
    <t xml:space="preserve">Ծրագրային ցուցանիշը  </t>
  </si>
  <si>
    <t>2013 թվականի փետրվարի 4-ի  N 104-Ն հրամանի</t>
  </si>
  <si>
    <t>Պետական կառավարման լիազորված մարմնի անվանումը      ____ՏԱՎՈՒՇԻ  ՄԱՐԶՊԵՏԱՐԱՆ___</t>
  </si>
  <si>
    <t xml:space="preserve">ՊՈԱԿ­ի անվանումը </t>
  </si>
  <si>
    <t xml:space="preserve">  &lt;&lt;Իջևանի   թիվ  1  հիմնական դպրոց&gt;&gt; ՊՈԱԿ</t>
  </si>
  <si>
    <t xml:space="preserve">  &lt;&lt;Իջևանի   թիվ  3  հիմնական դպրոց&gt;&gt; ՊՈԱԿ</t>
  </si>
  <si>
    <t xml:space="preserve"> &lt;&lt; Իջևանի   թիվ  4  հիմնական դպրոց&gt;&gt; ՊՈԱԿ</t>
  </si>
  <si>
    <t xml:space="preserve">  &lt;&lt;Իջևանի   թիվ  5   հիմնական դպրոց&gt;&gt; ՊՈԱԿ</t>
  </si>
  <si>
    <t xml:space="preserve"> &lt;&lt; Իջևանի  վարժարան&gt;&gt; ՊՈԱԿ</t>
  </si>
  <si>
    <t xml:space="preserve"> &lt;&lt;Գանձաքարի  միջնակարգ դպրոց&gt;&gt; ՊՈԱԿ </t>
  </si>
  <si>
    <t xml:space="preserve">&lt;&lt; Գետահովիտի  միջնակարգ դպրոց&gt;&gt; ՊՈԱԿ </t>
  </si>
  <si>
    <t xml:space="preserve">&lt;&lt; Խաչարձանի  միջնակարգ դպրոց&gt;&gt; ՊՈԱԿ </t>
  </si>
  <si>
    <t xml:space="preserve">&lt;&lt; Աղավնավանքի  միջնակարգ դպրոց&gt;&gt; ՊՈԱԿ </t>
  </si>
  <si>
    <t xml:space="preserve"> &lt;&lt;Ազատամուտի  միջնակարգ դպրոց&gt;&gt; ՊՈԱԿ </t>
  </si>
  <si>
    <t xml:space="preserve">&lt;&lt; Աչաջրի  միջնակարգ դպրոց&gt;&gt; ՊՈԱԿ </t>
  </si>
  <si>
    <t xml:space="preserve"> &lt;&lt;Այգեհովտի  միջնակարգ դպրոց&gt;&gt; ՊՈԱԿ </t>
  </si>
  <si>
    <t xml:space="preserve"> &lt;&lt;Սևքարի միջնակարգ դպրոց&gt;&gt; ՊՈԱԿ </t>
  </si>
  <si>
    <t xml:space="preserve">&lt;&lt; Սարիգյուղի  միջնակարգ դպրոց&gt;&gt; ՊՈԱԿ </t>
  </si>
  <si>
    <t xml:space="preserve"> &lt;&lt;Ենոքավանի  միջնակարգ դպրոց&gt;&gt; ՊՈԱԿ </t>
  </si>
  <si>
    <t xml:space="preserve"> &lt;&lt;Վազաշենի  միջնակարգ դպրոց&gt;&gt; ՊՈԱԿ </t>
  </si>
  <si>
    <t xml:space="preserve"> &lt;&lt;Հովքի  միջնակարգ դպրոց&gt;&gt; ՊՈԱԿ </t>
  </si>
  <si>
    <t xml:space="preserve"> &lt;&lt;Խաշթառակի   միջնակարգ դպրոց&gt;&gt; ՊՈԱԿ </t>
  </si>
  <si>
    <t xml:space="preserve">&lt;&lt; Բերքաբերի  միջնակարգ դպրոց&gt;&gt; ՊՈԱԿ </t>
  </si>
  <si>
    <t xml:space="preserve"> &lt;&lt;Ն. Ծաղկավանի  միջնակարգ դպրոց&gt;&gt; ՊՈԱԿ </t>
  </si>
  <si>
    <t xml:space="preserve"> &lt;&lt;Կայանի  միջնակարգ դպրոց&gt;&gt; ՊՈԱԿ </t>
  </si>
  <si>
    <t xml:space="preserve"> &lt;&lt;Լուսաձորի հիմնական դպրոց&gt;&gt; ՊՈԱԿ</t>
  </si>
  <si>
    <t xml:space="preserve"> &lt;&lt;Լուսահովիտի հիմնական դպրոց&gt;&gt; ՊՈԱԿ</t>
  </si>
  <si>
    <t xml:space="preserve"> &lt;&lt;Աճարկուտի  հիմնական դպրոց&gt;&gt; ՊՈԱԿ</t>
  </si>
  <si>
    <t xml:space="preserve"> &lt;&lt;Դիտավանի   հիմնական դպրոց&gt;&gt; ՊՈԱԿ</t>
  </si>
  <si>
    <t>&lt;&lt; Կիրանցի  հիմնական դպրոց&gt;&gt; ՊՈԱԿ</t>
  </si>
  <si>
    <t xml:space="preserve"> &lt;&lt;Ակնաղբյուրի հիմնական դպրոց&gt;&gt; ՊՈԱԿ</t>
  </si>
  <si>
    <t>&lt;&lt; Դիլիջանի   թիվ  2  հիմնական դպրոց&gt;&gt; ՊՈԱԿ</t>
  </si>
  <si>
    <t xml:space="preserve"> &lt;&lt;Դիլիջանի   թիվ  4 հիմնական դպրոց&gt;&gt; ՊՈԱԿ</t>
  </si>
  <si>
    <t xml:space="preserve"> &lt;&lt;Դիլիջանի   թիվ  5  միջնակարգ դպրոց&gt;&gt; ՊՈԱԿ </t>
  </si>
  <si>
    <t xml:space="preserve"> &lt;&lt;Դիլիջանի   թիվ  6  հիմնական դպրոց&gt;&gt; ՊՈԱԿ</t>
  </si>
  <si>
    <t xml:space="preserve"> &lt;&lt;Հաղարծինի    միջնակարգ դպրոց&gt;&gt; ՊՈԱԿ </t>
  </si>
  <si>
    <t xml:space="preserve">&lt;&lt; Թեղուտի   մմիջնակարգ դպրոց&gt;&gt; ՊՈԱԿ </t>
  </si>
  <si>
    <t xml:space="preserve"> &lt;&lt;Գոշի    միջնակարգ դպրոց&gt;&gt; ՊՈԱԿ </t>
  </si>
  <si>
    <t xml:space="preserve"> &lt;&lt;Գոշի  հիմնական դպրոց&gt;&gt; ՊՈԱԿ</t>
  </si>
  <si>
    <t xml:space="preserve"> &lt;&lt;Բերդի թիվ 1   հիմնական դպրոց&gt;&gt; ՊՈԱԿ</t>
  </si>
  <si>
    <t xml:space="preserve"> &lt;&lt;Բերդի թիվ 3   հիմնական դպրոց&gt;&gt; ՊՈԱԿ</t>
  </si>
  <si>
    <t xml:space="preserve"> &lt;&lt;Բերդի թիվ 4   հիմնական դպրոց&gt;&gt; ՊՈԱԿ</t>
  </si>
  <si>
    <t xml:space="preserve"> &lt;&lt;Արծվաբերդի   միջնակարգ դպրոց&gt;&gt; ՊՈԱԿ </t>
  </si>
  <si>
    <t>&lt;&lt; Արծվաբերդի  հիմնական դպրոց&gt;&gt; ՊՈԱԿ</t>
  </si>
  <si>
    <t xml:space="preserve"> &lt;&lt;Իծաքարի հիմնական դպրոց&gt;&gt; ՊՈԱԿ</t>
  </si>
  <si>
    <t xml:space="preserve"> &lt;&lt;Նավուրի միջնակարգ դպրոց&gt;&gt; ՊՈԱԿ </t>
  </si>
  <si>
    <t xml:space="preserve"> &lt;&lt;Չինչինի միջնակարգ դպրոց&gt;&gt; ՊՈԱԿ </t>
  </si>
  <si>
    <t xml:space="preserve"> &lt;&lt;Վ.Ծաղկավանի  միջնակարգ դպրոց&gt;&gt; ՊՈԱԿ </t>
  </si>
  <si>
    <t xml:space="preserve"> &lt;&lt;Վարագավանի  միջնակարգ դպրոց&gt;&gt; ՊՈԱԿ </t>
  </si>
  <si>
    <t xml:space="preserve"> &lt;&lt;Պառավաքարի   միջնակարգ դպրոց&gt;&gt; ՊՈԱԿ </t>
  </si>
  <si>
    <t xml:space="preserve"> &lt;&lt;Վ.Կարմիր աղբյուրի միջնակարգ դպրոց&gt;&gt; ՊՈԱԿ </t>
  </si>
  <si>
    <t xml:space="preserve"> &lt;&lt;Ն..Կարմիր աղբյուրի միջնակարգ դպրոց&gt;&gt; ՊՈԱԿ </t>
  </si>
  <si>
    <t xml:space="preserve"> &lt;&lt;Տավուշի   միջնակարգ դպրոց&gt;&gt; ՊՈԱԿ </t>
  </si>
  <si>
    <t xml:space="preserve"> &lt;&lt;Այգեպարի  միջնակարգ դպրոց&gt;&gt; ՊՈԱԿ </t>
  </si>
  <si>
    <t xml:space="preserve"> &lt;&lt;Մոսեսգեղի միջնակարգ դպրոց&gt;&gt; ՊՈԱԿ </t>
  </si>
  <si>
    <t xml:space="preserve"> &lt;&lt;Այգեձորի   միջնակարգ դպրոց&gt;&gt; ՊՈԱԿ </t>
  </si>
  <si>
    <t xml:space="preserve"> &lt;&lt;Չորաթանի  միջնակարգ դպրոց&gt;&gt; ՊՈԱԿ </t>
  </si>
  <si>
    <t xml:space="preserve"> &lt;&lt;Նորաշենի   միջնակարգ դպրոց&gt;&gt; ՊՈԱԿ </t>
  </si>
  <si>
    <t xml:space="preserve"> &lt;&lt;Չինարի միջնակարգ դպրոց&gt;&gt; ՊՈԱԿ </t>
  </si>
  <si>
    <t>&lt;&lt;Նոյեմբերյանի թիվ 2 հիմնական դպրոց&gt;&gt; ՊՈԱԿ</t>
  </si>
  <si>
    <t xml:space="preserve"> &lt;&lt;Բագրատաշեն  թիվ  1  միջնակարգ դպրոց&gt;&gt; ՊՈԱԿ </t>
  </si>
  <si>
    <t xml:space="preserve"> &lt;&lt;Բագրատաշեն  թիվ  2  հիմնական դպրոց&gt;&gt; ՊՈԱԿ</t>
  </si>
  <si>
    <t xml:space="preserve"> &lt;&lt;Կողբի   թիվ 1  միջնակարգ դպրոց&gt;&gt; ՊՈԱԿ </t>
  </si>
  <si>
    <t xml:space="preserve">&lt;&lt; Կողբի   թիվ 2  միջնակարգ դպրոց&gt;&gt; ՊՈԱԿ </t>
  </si>
  <si>
    <t>&lt;&lt; Լճկաձորի  հիմնական դպրոց&gt;&gt; ՊՈԱԿ</t>
  </si>
  <si>
    <t>&lt;&lt;Դեղձավան հիմնական դպրոց&gt;&gt; ՊՈԱԿ</t>
  </si>
  <si>
    <t xml:space="preserve"> &lt;&lt;Այրումի  միջնակարգ դպրոց&gt;&gt; ՊՈԱԿ </t>
  </si>
  <si>
    <t xml:space="preserve"> &lt;&lt;Բերդավանի  միջնակարգ դպրոց&gt;&gt; ՊՈԱԿ </t>
  </si>
  <si>
    <t xml:space="preserve">&lt;&lt; Արճիսի  միջնակարգ դպրոց&gt;&gt; ՊՈԱԿ </t>
  </si>
  <si>
    <t xml:space="preserve">&lt;&lt; Ոսկեվանի  միջնակարգ դպրոց&gt;&gt; ՊՈԱԿ </t>
  </si>
  <si>
    <t xml:space="preserve"> &lt;&lt;Կոթիի  միջնակարգ դպրոց&gt;&gt; ՊՈԱԿ </t>
  </si>
  <si>
    <t xml:space="preserve"> &lt;&lt;Հաղթանակի միջնակարգ դպրոց&gt;&gt; ՊՈԱԿ </t>
  </si>
  <si>
    <t xml:space="preserve"> &lt;&lt;Զորականի  միջնակարգ դպրոց&gt;&gt; ՊՈԱԿ </t>
  </si>
  <si>
    <t xml:space="preserve"> &lt;&lt;Ոսկեպարի  միջնակարգ դպրոց&gt;&gt; ՊՈԱԿ </t>
  </si>
  <si>
    <t xml:space="preserve"> &lt;&lt;Բարեկամավանի   միջնակարգ դպրոց&gt;&gt; ՊՈԱԿ </t>
  </si>
  <si>
    <t xml:space="preserve"> &lt;&lt;Պտղավանի   միջնակարգ դպրոց&gt;&gt; ՊՈԱԿ </t>
  </si>
  <si>
    <t xml:space="preserve">&lt;&lt; Բաղանիսի   միջնակարգ դպրոց&gt;&gt; ՊՈԱԿ </t>
  </si>
  <si>
    <t xml:space="preserve"> &lt;&lt;Դովեղի  միջնակարգ դպրոց&gt;&gt; ՊՈԱԿ </t>
  </si>
  <si>
    <t xml:space="preserve"> &lt;&lt;Ջուջևանի   միջնակարգ դպրոց&gt;&gt; ՊՈԱԿ </t>
  </si>
  <si>
    <t xml:space="preserve"> &lt;&lt;Դեբեդավանի  միջնակարգ դպրոց&gt;&gt; ՊՈԱԿ </t>
  </si>
  <si>
    <t>ԱՄՓՈՓ</t>
  </si>
  <si>
    <t>Պետական ոչ առևտրային կազմակերպության անվանումը      ՀԱՆՐԱԿՐԹԱԿԱՆ  ՈՒՍՈՒՑՈՒՄ__</t>
  </si>
  <si>
    <t>ԴՐԱՄԱՇՆՈՐՀՆԵՐ ԵՎ ԱՅԼ ՏՐԱՆՍՖԵՐՏՆԵՐ ներդրումային դրամ.միջոցների ելքեր</t>
  </si>
  <si>
    <t xml:space="preserve">   (01. _01_ 2021թ. -- 31. _03_. 2021 թ. ժամանակահատվածի համար)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</si>
</sst>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0"/>
      <name val="Arial"/>
      <family val="0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b/>
      <i/>
      <sz val="10"/>
      <name val="GHEA Grapalat"/>
      <family val="3"/>
    </font>
    <font>
      <sz val="8"/>
      <name val="Arial"/>
      <family val="2"/>
    </font>
    <font>
      <sz val="10.5"/>
      <color indexed="8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sz val="7.5"/>
      <color indexed="8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b/>
      <i/>
      <sz val="7"/>
      <name val="GHEA Grapalat"/>
      <family val="3"/>
    </font>
    <font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/>
    </xf>
    <xf numFmtId="0" fontId="1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180" fontId="1" fillId="0" borderId="11" xfId="0" applyNumberFormat="1" applyFont="1" applyBorder="1" applyAlignment="1">
      <alignment horizontal="center"/>
    </xf>
    <xf numFmtId="180" fontId="6" fillId="0" borderId="0" xfId="0" applyNumberFormat="1" applyFont="1" applyAlignment="1">
      <alignment vertical="top"/>
    </xf>
    <xf numFmtId="180" fontId="3" fillId="34" borderId="10" xfId="0" applyNumberFormat="1" applyFont="1" applyFill="1" applyBorder="1" applyAlignment="1">
      <alignment horizontal="center" wrapText="1"/>
    </xf>
    <xf numFmtId="180" fontId="8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80" fontId="8" fillId="35" borderId="10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3" fillId="35" borderId="10" xfId="0" applyFont="1" applyFill="1" applyBorder="1" applyAlignment="1" applyProtection="1">
      <alignment wrapText="1"/>
      <protection locked="0"/>
    </xf>
    <xf numFmtId="180" fontId="1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0" fontId="3" fillId="35" borderId="11" xfId="0" applyFont="1" applyFill="1" applyBorder="1" applyAlignment="1" applyProtection="1">
      <alignment wrapText="1"/>
      <protection locked="0"/>
    </xf>
    <xf numFmtId="180" fontId="3" fillId="33" borderId="11" xfId="0" applyNumberFormat="1" applyFont="1" applyFill="1" applyBorder="1" applyAlignment="1">
      <alignment horizontal="center" wrapText="1"/>
    </xf>
    <xf numFmtId="180" fontId="8" fillId="0" borderId="11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top"/>
    </xf>
    <xf numFmtId="0" fontId="21" fillId="0" borderId="10" xfId="0" applyFont="1" applyBorder="1" applyAlignment="1">
      <alignment horizontal="center"/>
    </xf>
    <xf numFmtId="180" fontId="21" fillId="0" borderId="10" xfId="0" applyNumberFormat="1" applyFont="1" applyFill="1" applyBorder="1" applyAlignment="1">
      <alignment horizontal="center"/>
    </xf>
    <xf numFmtId="180" fontId="12" fillId="0" borderId="10" xfId="0" applyNumberFormat="1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horizontal="center"/>
    </xf>
    <xf numFmtId="180" fontId="21" fillId="0" borderId="10" xfId="0" applyNumberFormat="1" applyFont="1" applyFill="1" applyBorder="1" applyAlignment="1">
      <alignment horizontal="center" vertical="center"/>
    </xf>
    <xf numFmtId="180" fontId="21" fillId="0" borderId="0" xfId="0" applyNumberFormat="1" applyFont="1" applyFill="1" applyAlignment="1">
      <alignment horizontal="center" vertical="center"/>
    </xf>
    <xf numFmtId="180" fontId="12" fillId="35" borderId="10" xfId="0" applyNumberFormat="1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35" borderId="10" xfId="0" applyNumberFormat="1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vertical="center"/>
    </xf>
    <xf numFmtId="0" fontId="18" fillId="33" borderId="24" xfId="0" applyFont="1" applyFill="1" applyBorder="1" applyAlignment="1">
      <alignment vertical="center"/>
    </xf>
    <xf numFmtId="0" fontId="18" fillId="33" borderId="25" xfId="0" applyFont="1" applyFill="1" applyBorder="1" applyAlignment="1">
      <alignment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5.57421875" style="2" customWidth="1"/>
    <col min="2" max="2" width="44.57421875" style="1" customWidth="1"/>
    <col min="3" max="3" width="15.57421875" style="1" customWidth="1"/>
    <col min="4" max="4" width="9.421875" style="1" customWidth="1"/>
    <col min="5" max="5" width="14.00390625" style="1" customWidth="1"/>
    <col min="6" max="6" width="12.140625" style="1" customWidth="1"/>
    <col min="7" max="7" width="10.421875" style="1" customWidth="1"/>
    <col min="8" max="8" width="12.8515625" style="1" customWidth="1"/>
    <col min="9" max="9" width="14.00390625" style="1" customWidth="1"/>
    <col min="10" max="10" width="9.8515625" style="1" customWidth="1"/>
    <col min="11" max="11" width="13.00390625" style="1" customWidth="1"/>
    <col min="12" max="12" width="14.140625" style="1" customWidth="1"/>
    <col min="13" max="13" width="9.57421875" style="1" customWidth="1"/>
    <col min="14" max="14" width="13.00390625" style="1" customWidth="1"/>
    <col min="15" max="15" width="13.140625" style="1" customWidth="1"/>
    <col min="16" max="16" width="11.00390625" style="1" customWidth="1"/>
    <col min="17" max="18" width="13.7109375" style="1" customWidth="1"/>
    <col min="19" max="19" width="10.57421875" style="1" customWidth="1"/>
    <col min="20" max="20" width="13.7109375" style="1" customWidth="1"/>
    <col min="21" max="21" width="12.00390625" style="1" customWidth="1"/>
    <col min="22" max="22" width="10.57421875" style="1" customWidth="1"/>
    <col min="23" max="23" width="14.28125" style="1" customWidth="1"/>
    <col min="24" max="24" width="13.57421875" style="1" customWidth="1"/>
    <col min="25" max="25" width="10.421875" style="1" customWidth="1"/>
    <col min="26" max="26" width="14.57421875" style="1" customWidth="1"/>
    <col min="27" max="27" width="14.8515625" style="1" customWidth="1"/>
    <col min="28" max="28" width="10.28125" style="1" customWidth="1"/>
    <col min="29" max="29" width="14.57421875" style="1" customWidth="1"/>
    <col min="30" max="30" width="14.00390625" style="1" customWidth="1"/>
    <col min="31" max="31" width="10.00390625" style="1" customWidth="1"/>
    <col min="32" max="32" width="13.421875" style="1" customWidth="1"/>
    <col min="33" max="33" width="12.00390625" style="1" customWidth="1"/>
    <col min="34" max="34" width="10.57421875" style="1" customWidth="1"/>
    <col min="35" max="35" width="14.8515625" style="1" customWidth="1"/>
    <col min="36" max="36" width="15.140625" style="1" customWidth="1"/>
    <col min="37" max="37" width="9.28125" style="1" bestFit="1" customWidth="1"/>
    <col min="38" max="39" width="9.140625" style="1" customWidth="1"/>
    <col min="40" max="40" width="10.7109375" style="1" customWidth="1"/>
    <col min="41" max="41" width="10.28125" style="1" customWidth="1"/>
    <col min="42" max="16384" width="9.140625" style="1" customWidth="1"/>
  </cols>
  <sheetData>
    <row r="1" ht="13.5">
      <c r="I1" s="4" t="s">
        <v>21</v>
      </c>
    </row>
    <row r="2" ht="13.5">
      <c r="I2" s="4" t="s">
        <v>16</v>
      </c>
    </row>
    <row r="3" ht="13.5">
      <c r="I3" s="4" t="s">
        <v>12</v>
      </c>
    </row>
    <row r="4" ht="13.5">
      <c r="I4" s="4" t="s">
        <v>13</v>
      </c>
    </row>
    <row r="5" spans="9:25" ht="13.5">
      <c r="I5" s="4" t="s">
        <v>28</v>
      </c>
      <c r="M5" s="4"/>
      <c r="N5" s="4"/>
      <c r="P5" s="4"/>
      <c r="Q5" s="4"/>
      <c r="S5" s="4"/>
      <c r="T5" s="4"/>
      <c r="U5" s="4"/>
      <c r="X5" s="4"/>
      <c r="Y5" s="4"/>
    </row>
    <row r="7" spans="2:18" ht="30" customHeight="1">
      <c r="B7" s="15"/>
      <c r="C7" s="16" t="s">
        <v>20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6.25" customHeight="1">
      <c r="A8" s="14" t="s">
        <v>23</v>
      </c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7"/>
      <c r="Q8" s="7"/>
      <c r="R8" s="7"/>
    </row>
    <row r="9" spans="1:18" ht="18" customHeight="1">
      <c r="A9" s="14"/>
      <c r="B9" s="14" t="s">
        <v>24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7"/>
      <c r="Q9" s="7"/>
      <c r="R9" s="7"/>
    </row>
    <row r="10" spans="2:21" ht="21" customHeight="1">
      <c r="B10" s="14" t="s">
        <v>25</v>
      </c>
      <c r="C10" s="14"/>
      <c r="D10" s="14"/>
      <c r="E10" s="14"/>
      <c r="F10" s="1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18" ht="20.25" customHeight="1">
      <c r="A11" s="11"/>
      <c r="B11" s="11"/>
      <c r="C11" s="13" t="s">
        <v>110</v>
      </c>
      <c r="D11" s="13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1"/>
      <c r="P11" s="7"/>
      <c r="Q11" s="7"/>
      <c r="R11" s="7"/>
    </row>
    <row r="12" spans="1:18" ht="20.25" customHeight="1">
      <c r="A12" s="11"/>
      <c r="B12" s="11"/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7"/>
      <c r="Q12" s="7"/>
      <c r="R12" s="7"/>
    </row>
    <row r="13" spans="1:18" ht="15" customHeight="1">
      <c r="A13" s="12" t="s">
        <v>29</v>
      </c>
      <c r="B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2.75" customHeight="1">
      <c r="A14" s="20" t="s">
        <v>22</v>
      </c>
      <c r="B14" s="2"/>
      <c r="C14" s="2"/>
      <c r="D14" s="44" t="s">
        <v>107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3" ht="21.75" customHeight="1">
      <c r="A15" s="21" t="s">
        <v>108</v>
      </c>
      <c r="B15" s="2"/>
      <c r="C15" s="2"/>
    </row>
    <row r="16" spans="1:9" ht="14.25" customHeight="1" thickBot="1">
      <c r="A16" s="21"/>
      <c r="B16" s="2"/>
      <c r="C16" s="2"/>
      <c r="I16" s="10" t="s">
        <v>15</v>
      </c>
    </row>
    <row r="17" spans="1:36" s="45" customFormat="1" ht="24.75" customHeight="1" thickBot="1">
      <c r="A17" s="75" t="s">
        <v>0</v>
      </c>
      <c r="B17" s="72" t="s">
        <v>30</v>
      </c>
      <c r="C17" s="78" t="s">
        <v>19</v>
      </c>
      <c r="D17" s="78" t="s">
        <v>10</v>
      </c>
      <c r="E17" s="79"/>
      <c r="F17" s="80"/>
      <c r="G17" s="86" t="s">
        <v>14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92" t="s">
        <v>11</v>
      </c>
      <c r="W17" s="92"/>
      <c r="X17" s="92"/>
      <c r="Y17" s="87" t="s">
        <v>14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94"/>
    </row>
    <row r="18" spans="1:36" s="45" customFormat="1" ht="77.25" customHeight="1" thickBot="1">
      <c r="A18" s="76"/>
      <c r="B18" s="73"/>
      <c r="C18" s="84"/>
      <c r="D18" s="81"/>
      <c r="E18" s="82"/>
      <c r="F18" s="83"/>
      <c r="G18" s="88" t="s">
        <v>17</v>
      </c>
      <c r="H18" s="85"/>
      <c r="I18" s="85"/>
      <c r="J18" s="85" t="s">
        <v>18</v>
      </c>
      <c r="K18" s="85"/>
      <c r="L18" s="85"/>
      <c r="M18" s="85" t="s">
        <v>2</v>
      </c>
      <c r="N18" s="85"/>
      <c r="O18" s="85"/>
      <c r="P18" s="85" t="s">
        <v>3</v>
      </c>
      <c r="Q18" s="85"/>
      <c r="R18" s="85"/>
      <c r="S18" s="85" t="s">
        <v>4</v>
      </c>
      <c r="T18" s="85"/>
      <c r="U18" s="85"/>
      <c r="V18" s="93"/>
      <c r="W18" s="93"/>
      <c r="X18" s="93"/>
      <c r="Y18" s="90" t="s">
        <v>6</v>
      </c>
      <c r="Z18" s="90"/>
      <c r="AA18" s="90"/>
      <c r="AB18" s="90" t="s">
        <v>7</v>
      </c>
      <c r="AC18" s="90"/>
      <c r="AD18" s="90"/>
      <c r="AE18" s="90" t="s">
        <v>109</v>
      </c>
      <c r="AF18" s="90"/>
      <c r="AG18" s="90"/>
      <c r="AH18" s="90" t="s">
        <v>8</v>
      </c>
      <c r="AI18" s="90"/>
      <c r="AJ18" s="91"/>
    </row>
    <row r="19" spans="1:36" s="45" customFormat="1" ht="60" customHeight="1" thickBot="1">
      <c r="A19" s="77"/>
      <c r="B19" s="74"/>
      <c r="C19" s="81"/>
      <c r="D19" s="46" t="s">
        <v>26</v>
      </c>
      <c r="E19" s="47" t="s">
        <v>5</v>
      </c>
      <c r="F19" s="48" t="s">
        <v>9</v>
      </c>
      <c r="G19" s="49" t="s">
        <v>26</v>
      </c>
      <c r="H19" s="50" t="s">
        <v>5</v>
      </c>
      <c r="I19" s="50" t="s">
        <v>9</v>
      </c>
      <c r="J19" s="50" t="s">
        <v>26</v>
      </c>
      <c r="K19" s="50" t="s">
        <v>5</v>
      </c>
      <c r="L19" s="50" t="s">
        <v>9</v>
      </c>
      <c r="M19" s="50" t="s">
        <v>26</v>
      </c>
      <c r="N19" s="50" t="s">
        <v>5</v>
      </c>
      <c r="O19" s="50" t="s">
        <v>9</v>
      </c>
      <c r="P19" s="47" t="s">
        <v>26</v>
      </c>
      <c r="Q19" s="47" t="s">
        <v>5</v>
      </c>
      <c r="R19" s="47" t="s">
        <v>9</v>
      </c>
      <c r="S19" s="47" t="s">
        <v>26</v>
      </c>
      <c r="T19" s="47" t="s">
        <v>5</v>
      </c>
      <c r="U19" s="47" t="s">
        <v>9</v>
      </c>
      <c r="V19" s="47" t="s">
        <v>27</v>
      </c>
      <c r="W19" s="47" t="s">
        <v>5</v>
      </c>
      <c r="X19" s="47" t="s">
        <v>9</v>
      </c>
      <c r="Y19" s="51" t="s">
        <v>26</v>
      </c>
      <c r="Z19" s="51" t="s">
        <v>5</v>
      </c>
      <c r="AA19" s="51" t="s">
        <v>9</v>
      </c>
      <c r="AB19" s="51" t="s">
        <v>26</v>
      </c>
      <c r="AC19" s="51" t="s">
        <v>5</v>
      </c>
      <c r="AD19" s="51" t="s">
        <v>9</v>
      </c>
      <c r="AE19" s="51" t="s">
        <v>26</v>
      </c>
      <c r="AF19" s="51" t="s">
        <v>5</v>
      </c>
      <c r="AG19" s="51" t="s">
        <v>9</v>
      </c>
      <c r="AH19" s="51" t="s">
        <v>26</v>
      </c>
      <c r="AI19" s="51" t="s">
        <v>5</v>
      </c>
      <c r="AJ19" s="52" t="s">
        <v>9</v>
      </c>
    </row>
    <row r="20" spans="1:36" s="45" customFormat="1" ht="11.25" thickBot="1">
      <c r="A20" s="53">
        <v>1</v>
      </c>
      <c r="B20" s="54">
        <v>2</v>
      </c>
      <c r="C20" s="55">
        <v>3</v>
      </c>
      <c r="D20" s="56">
        <v>4</v>
      </c>
      <c r="E20" s="57">
        <v>5</v>
      </c>
      <c r="F20" s="58">
        <v>6</v>
      </c>
      <c r="G20" s="59">
        <v>7</v>
      </c>
      <c r="H20" s="60">
        <v>8</v>
      </c>
      <c r="I20" s="57">
        <v>9</v>
      </c>
      <c r="J20" s="57">
        <v>10</v>
      </c>
      <c r="K20" s="60">
        <v>11</v>
      </c>
      <c r="L20" s="57">
        <v>12</v>
      </c>
      <c r="M20" s="60">
        <v>13</v>
      </c>
      <c r="N20" s="57">
        <v>14</v>
      </c>
      <c r="O20" s="60">
        <v>15</v>
      </c>
      <c r="P20" s="57">
        <v>16</v>
      </c>
      <c r="Q20" s="60">
        <v>17</v>
      </c>
      <c r="R20" s="57">
        <v>18</v>
      </c>
      <c r="S20" s="60">
        <v>19</v>
      </c>
      <c r="T20" s="57">
        <v>20</v>
      </c>
      <c r="U20" s="60">
        <v>21</v>
      </c>
      <c r="V20" s="57">
        <v>22</v>
      </c>
      <c r="W20" s="60">
        <v>23</v>
      </c>
      <c r="X20" s="57">
        <v>24</v>
      </c>
      <c r="Y20" s="60">
        <v>25</v>
      </c>
      <c r="Z20" s="57">
        <v>26</v>
      </c>
      <c r="AA20" s="60">
        <v>27</v>
      </c>
      <c r="AB20" s="57">
        <v>28</v>
      </c>
      <c r="AC20" s="60">
        <v>29</v>
      </c>
      <c r="AD20" s="57">
        <v>30</v>
      </c>
      <c r="AE20" s="60">
        <v>31</v>
      </c>
      <c r="AF20" s="57">
        <v>32</v>
      </c>
      <c r="AG20" s="60">
        <v>33</v>
      </c>
      <c r="AH20" s="57">
        <v>34</v>
      </c>
      <c r="AI20" s="60">
        <v>35</v>
      </c>
      <c r="AJ20" s="61">
        <v>36</v>
      </c>
    </row>
    <row r="21" spans="1:40" ht="14.25" customHeight="1">
      <c r="A21" s="39">
        <v>1</v>
      </c>
      <c r="B21" s="40" t="s">
        <v>31</v>
      </c>
      <c r="C21" s="63">
        <v>3542.5</v>
      </c>
      <c r="D21" s="41">
        <f>G21+J21+M21+P21+S21</f>
        <v>22931.800000000003</v>
      </c>
      <c r="E21" s="41">
        <f>H21+K21+N21+Q21+T21</f>
        <v>22931.8</v>
      </c>
      <c r="F21" s="42">
        <f>D21-E21</f>
        <v>0</v>
      </c>
      <c r="G21" s="43"/>
      <c r="H21" s="22"/>
      <c r="I21" s="42">
        <f aca="true" t="shared" si="0" ref="I21:I84">G21-H21</f>
        <v>0</v>
      </c>
      <c r="J21" s="64">
        <v>0</v>
      </c>
      <c r="K21" s="64">
        <v>0</v>
      </c>
      <c r="L21" s="42">
        <f aca="true" t="shared" si="1" ref="L21:L52">J21-K21</f>
        <v>0</v>
      </c>
      <c r="M21" s="64">
        <v>23.5</v>
      </c>
      <c r="N21" s="64">
        <v>23.5</v>
      </c>
      <c r="O21" s="42">
        <f>M21-N21</f>
        <v>0</v>
      </c>
      <c r="P21" s="65">
        <v>22908.300000000003</v>
      </c>
      <c r="Q21" s="65">
        <v>22908.3</v>
      </c>
      <c r="R21" s="42">
        <f>P21-Q21</f>
        <v>0</v>
      </c>
      <c r="S21" s="65"/>
      <c r="T21" s="66"/>
      <c r="U21" s="42"/>
      <c r="V21" s="22">
        <f>Y21+AB21+AE21</f>
        <v>26474.3</v>
      </c>
      <c r="W21" s="22">
        <f>Z21+AC21+AF21</f>
        <v>19145.4</v>
      </c>
      <c r="X21" s="42">
        <f>V21-W21</f>
        <v>7328.899999999998</v>
      </c>
      <c r="Y21" s="65">
        <v>23134.3</v>
      </c>
      <c r="Z21" s="66">
        <v>16958.2</v>
      </c>
      <c r="AA21" s="42">
        <f>Y21-Z21</f>
        <v>6176.0999999999985</v>
      </c>
      <c r="AB21" s="67">
        <v>3340</v>
      </c>
      <c r="AC21" s="68">
        <v>2187.2</v>
      </c>
      <c r="AD21" s="22">
        <f>AB21-AC21</f>
        <v>1152.8000000000002</v>
      </c>
      <c r="AE21" s="69">
        <v>0</v>
      </c>
      <c r="AF21" s="66">
        <v>0</v>
      </c>
      <c r="AG21" s="42">
        <f>AE21-AF21</f>
        <v>0</v>
      </c>
      <c r="AH21" s="22"/>
      <c r="AI21" s="22"/>
      <c r="AJ21" s="42">
        <f>AH21-AI21</f>
        <v>0</v>
      </c>
      <c r="AL21" s="31"/>
      <c r="AM21" s="19"/>
      <c r="AN21" s="19"/>
    </row>
    <row r="22" spans="1:40" ht="14.25" customHeight="1">
      <c r="A22" s="34">
        <v>2</v>
      </c>
      <c r="B22" s="32" t="s">
        <v>32</v>
      </c>
      <c r="C22" s="63">
        <v>9889.700000000008</v>
      </c>
      <c r="D22" s="41">
        <f aca="true" t="shared" si="2" ref="D22:D85">G22+J22+M22+P22+S22</f>
        <v>24572.9</v>
      </c>
      <c r="E22" s="41">
        <f aca="true" t="shared" si="3" ref="E22:E85">H22+K22+N22+Q22+T22</f>
        <v>24549.8</v>
      </c>
      <c r="F22" s="17">
        <f aca="true" t="shared" si="4" ref="F22:F84">D22-E22</f>
        <v>23.100000000002183</v>
      </c>
      <c r="G22" s="35"/>
      <c r="H22" s="18"/>
      <c r="I22" s="17">
        <f t="shared" si="0"/>
        <v>0</v>
      </c>
      <c r="J22" s="64">
        <v>0</v>
      </c>
      <c r="K22" s="64">
        <v>0</v>
      </c>
      <c r="L22" s="17">
        <f t="shared" si="1"/>
        <v>0</v>
      </c>
      <c r="M22" s="64">
        <v>61.9</v>
      </c>
      <c r="N22" s="64">
        <v>38.8</v>
      </c>
      <c r="O22" s="17">
        <f aca="true" t="shared" si="5" ref="O22:O84">M22-N22</f>
        <v>23.1</v>
      </c>
      <c r="P22" s="65">
        <v>24511</v>
      </c>
      <c r="Q22" s="65">
        <v>24511</v>
      </c>
      <c r="R22" s="17">
        <f aca="true" t="shared" si="6" ref="R22:R59">P22-Q22</f>
        <v>0</v>
      </c>
      <c r="S22" s="65"/>
      <c r="T22" s="66"/>
      <c r="U22" s="42"/>
      <c r="V22" s="22">
        <f aca="true" t="shared" si="7" ref="V22:V85">Y22+AB22+AE22</f>
        <v>34584.5</v>
      </c>
      <c r="W22" s="22">
        <f aca="true" t="shared" si="8" ref="W22:W85">Z22+AC22+AF22</f>
        <v>18552.5</v>
      </c>
      <c r="X22" s="17">
        <f>V22-W22</f>
        <v>16032</v>
      </c>
      <c r="Y22" s="65">
        <v>31027.6</v>
      </c>
      <c r="Z22" s="66">
        <v>16749.8</v>
      </c>
      <c r="AA22" s="17">
        <f aca="true" t="shared" si="9" ref="AA22:AA84">Y22-Z22</f>
        <v>14277.8</v>
      </c>
      <c r="AB22" s="67">
        <v>3556.9</v>
      </c>
      <c r="AC22" s="67">
        <v>1802.7</v>
      </c>
      <c r="AD22" s="22">
        <f aca="true" t="shared" si="10" ref="AD22:AD85">AB22-AC22</f>
        <v>1754.2</v>
      </c>
      <c r="AE22" s="69">
        <v>0</v>
      </c>
      <c r="AF22" s="66">
        <v>0</v>
      </c>
      <c r="AG22" s="42">
        <f aca="true" t="shared" si="11" ref="AG22:AG85">AE22-AF22</f>
        <v>0</v>
      </c>
      <c r="AH22" s="22"/>
      <c r="AI22" s="22"/>
      <c r="AJ22" s="42">
        <f aca="true" t="shared" si="12" ref="AJ22:AJ85">AH22-AI22</f>
        <v>0</v>
      </c>
      <c r="AL22" s="31"/>
      <c r="AM22" s="19"/>
      <c r="AN22" s="19"/>
    </row>
    <row r="23" spans="1:40" ht="14.25" customHeight="1">
      <c r="A23" s="34">
        <v>3</v>
      </c>
      <c r="B23" s="32" t="s">
        <v>33</v>
      </c>
      <c r="C23" s="63">
        <v>583.2999999999793</v>
      </c>
      <c r="D23" s="41">
        <f t="shared" si="2"/>
        <v>18289.2</v>
      </c>
      <c r="E23" s="41">
        <f t="shared" si="3"/>
        <v>18310.3</v>
      </c>
      <c r="F23" s="17">
        <f t="shared" si="4"/>
        <v>-21.099999999998545</v>
      </c>
      <c r="G23" s="35"/>
      <c r="H23" s="18"/>
      <c r="I23" s="17">
        <f t="shared" si="0"/>
        <v>0</v>
      </c>
      <c r="J23" s="64">
        <v>0</v>
      </c>
      <c r="K23" s="64">
        <v>0</v>
      </c>
      <c r="L23" s="17">
        <f t="shared" si="1"/>
        <v>0</v>
      </c>
      <c r="M23" s="64">
        <v>0</v>
      </c>
      <c r="N23" s="64">
        <v>21.1</v>
      </c>
      <c r="O23" s="17">
        <f t="shared" si="5"/>
        <v>-21.1</v>
      </c>
      <c r="P23" s="65">
        <v>18289.2</v>
      </c>
      <c r="Q23" s="65">
        <v>18289.2</v>
      </c>
      <c r="R23" s="17">
        <f t="shared" si="6"/>
        <v>0</v>
      </c>
      <c r="S23" s="65"/>
      <c r="T23" s="66"/>
      <c r="U23" s="42"/>
      <c r="V23" s="22">
        <f t="shared" si="7"/>
        <v>18893.6</v>
      </c>
      <c r="W23" s="22">
        <f t="shared" si="8"/>
        <v>16482.7</v>
      </c>
      <c r="X23" s="17">
        <f aca="true" t="shared" si="13" ref="X23:X84">V23-W23</f>
        <v>2410.899999999998</v>
      </c>
      <c r="Y23" s="65">
        <v>12873.6</v>
      </c>
      <c r="Z23" s="66">
        <v>12061.1</v>
      </c>
      <c r="AA23" s="17">
        <f t="shared" si="9"/>
        <v>812.5</v>
      </c>
      <c r="AB23" s="67">
        <v>4520</v>
      </c>
      <c r="AC23" s="67">
        <v>2924.6</v>
      </c>
      <c r="AD23" s="22">
        <f t="shared" si="10"/>
        <v>1595.4</v>
      </c>
      <c r="AE23" s="69">
        <v>1500</v>
      </c>
      <c r="AF23" s="66">
        <v>1497</v>
      </c>
      <c r="AG23" s="42">
        <f t="shared" si="11"/>
        <v>3</v>
      </c>
      <c r="AH23" s="22"/>
      <c r="AI23" s="22"/>
      <c r="AJ23" s="42">
        <f t="shared" si="12"/>
        <v>0</v>
      </c>
      <c r="AL23" s="31"/>
      <c r="AM23" s="19"/>
      <c r="AN23" s="19"/>
    </row>
    <row r="24" spans="1:40" ht="14.25" customHeight="1">
      <c r="A24" s="34">
        <v>4</v>
      </c>
      <c r="B24" s="32" t="s">
        <v>34</v>
      </c>
      <c r="C24" s="63">
        <v>3347.2999999999647</v>
      </c>
      <c r="D24" s="41">
        <f t="shared" si="2"/>
        <v>32383.1</v>
      </c>
      <c r="E24" s="41">
        <f t="shared" si="3"/>
        <v>32374.7</v>
      </c>
      <c r="F24" s="17">
        <f t="shared" si="4"/>
        <v>8.399999999997817</v>
      </c>
      <c r="G24" s="35"/>
      <c r="H24" s="18"/>
      <c r="I24" s="17">
        <f t="shared" si="0"/>
        <v>0</v>
      </c>
      <c r="J24" s="64">
        <v>0</v>
      </c>
      <c r="K24" s="64">
        <v>0</v>
      </c>
      <c r="L24" s="17">
        <f t="shared" si="1"/>
        <v>0</v>
      </c>
      <c r="M24" s="64">
        <v>170.8</v>
      </c>
      <c r="N24" s="64">
        <v>162.4</v>
      </c>
      <c r="O24" s="17">
        <f t="shared" si="5"/>
        <v>8.400000000000006</v>
      </c>
      <c r="P24" s="65">
        <v>32212.3</v>
      </c>
      <c r="Q24" s="65">
        <v>32212.3</v>
      </c>
      <c r="R24" s="17">
        <f t="shared" si="6"/>
        <v>0</v>
      </c>
      <c r="S24" s="65"/>
      <c r="T24" s="66"/>
      <c r="U24" s="42"/>
      <c r="V24" s="22">
        <f t="shared" si="7"/>
        <v>35750.4</v>
      </c>
      <c r="W24" s="22">
        <f t="shared" si="8"/>
        <v>27700.899999999998</v>
      </c>
      <c r="X24" s="17">
        <f t="shared" si="13"/>
        <v>8049.500000000004</v>
      </c>
      <c r="Y24" s="65">
        <v>28865.1</v>
      </c>
      <c r="Z24" s="66">
        <v>22844.6</v>
      </c>
      <c r="AA24" s="17">
        <f t="shared" si="9"/>
        <v>6020.5</v>
      </c>
      <c r="AB24" s="67">
        <v>6275.3</v>
      </c>
      <c r="AC24" s="67">
        <v>4497.3</v>
      </c>
      <c r="AD24" s="22">
        <f t="shared" si="10"/>
        <v>1778</v>
      </c>
      <c r="AE24" s="69">
        <v>610</v>
      </c>
      <c r="AF24" s="66">
        <v>359</v>
      </c>
      <c r="AG24" s="42">
        <f t="shared" si="11"/>
        <v>251</v>
      </c>
      <c r="AH24" s="22"/>
      <c r="AI24" s="22"/>
      <c r="AJ24" s="42">
        <f t="shared" si="12"/>
        <v>0</v>
      </c>
      <c r="AL24" s="31"/>
      <c r="AM24" s="19"/>
      <c r="AN24" s="19"/>
    </row>
    <row r="25" spans="1:40" ht="14.25" customHeight="1">
      <c r="A25" s="34">
        <v>5</v>
      </c>
      <c r="B25" s="32" t="s">
        <v>35</v>
      </c>
      <c r="C25" s="63">
        <v>20397.099999999984</v>
      </c>
      <c r="D25" s="41">
        <f t="shared" si="2"/>
        <v>10316.3</v>
      </c>
      <c r="E25" s="41">
        <f t="shared" si="3"/>
        <v>10383.8</v>
      </c>
      <c r="F25" s="17">
        <f t="shared" si="4"/>
        <v>-67.5</v>
      </c>
      <c r="G25" s="35"/>
      <c r="H25" s="18"/>
      <c r="I25" s="17">
        <f t="shared" si="0"/>
        <v>0</v>
      </c>
      <c r="J25" s="64">
        <v>0</v>
      </c>
      <c r="K25" s="64">
        <v>0</v>
      </c>
      <c r="L25" s="17">
        <f t="shared" si="1"/>
        <v>0</v>
      </c>
      <c r="M25" s="64">
        <v>0</v>
      </c>
      <c r="N25" s="64">
        <v>67.5</v>
      </c>
      <c r="O25" s="17">
        <f t="shared" si="5"/>
        <v>-67.5</v>
      </c>
      <c r="P25" s="65">
        <v>10316.3</v>
      </c>
      <c r="Q25" s="65">
        <v>10316.3</v>
      </c>
      <c r="R25" s="17">
        <f t="shared" si="6"/>
        <v>0</v>
      </c>
      <c r="S25" s="65"/>
      <c r="T25" s="66"/>
      <c r="U25" s="42"/>
      <c r="V25" s="22">
        <f t="shared" si="7"/>
        <v>30815.2</v>
      </c>
      <c r="W25" s="22">
        <f t="shared" si="8"/>
        <v>7458.5</v>
      </c>
      <c r="X25" s="17">
        <f t="shared" si="13"/>
        <v>23356.7</v>
      </c>
      <c r="Y25" s="65">
        <v>29935.4</v>
      </c>
      <c r="Z25" s="66">
        <v>6893.8</v>
      </c>
      <c r="AA25" s="17">
        <f t="shared" si="9"/>
        <v>23041.600000000002</v>
      </c>
      <c r="AB25" s="67">
        <v>879.8</v>
      </c>
      <c r="AC25" s="67">
        <v>564.7</v>
      </c>
      <c r="AD25" s="22">
        <f t="shared" si="10"/>
        <v>315.0999999999999</v>
      </c>
      <c r="AE25" s="69">
        <v>0</v>
      </c>
      <c r="AF25" s="66">
        <v>0</v>
      </c>
      <c r="AG25" s="42">
        <f t="shared" si="11"/>
        <v>0</v>
      </c>
      <c r="AH25" s="22"/>
      <c r="AI25" s="22"/>
      <c r="AJ25" s="42">
        <f t="shared" si="12"/>
        <v>0</v>
      </c>
      <c r="AL25" s="31"/>
      <c r="AM25" s="19"/>
      <c r="AN25" s="19"/>
    </row>
    <row r="26" spans="1:40" ht="14.25" customHeight="1">
      <c r="A26" s="34">
        <v>6</v>
      </c>
      <c r="B26" s="32" t="s">
        <v>36</v>
      </c>
      <c r="C26" s="63">
        <v>5440.800000000003</v>
      </c>
      <c r="D26" s="41">
        <f t="shared" si="2"/>
        <v>20353.600000000002</v>
      </c>
      <c r="E26" s="41">
        <f t="shared" si="3"/>
        <v>20335.3</v>
      </c>
      <c r="F26" s="17">
        <f t="shared" si="4"/>
        <v>18.30000000000291</v>
      </c>
      <c r="G26" s="35"/>
      <c r="H26" s="18"/>
      <c r="I26" s="17">
        <f t="shared" si="0"/>
        <v>0</v>
      </c>
      <c r="J26" s="64">
        <v>64.4</v>
      </c>
      <c r="K26" s="64">
        <v>46.1</v>
      </c>
      <c r="L26" s="17">
        <f t="shared" si="1"/>
        <v>18.300000000000004</v>
      </c>
      <c r="M26" s="64">
        <v>44.6</v>
      </c>
      <c r="N26" s="64">
        <v>44.6</v>
      </c>
      <c r="O26" s="17">
        <f t="shared" si="5"/>
        <v>0</v>
      </c>
      <c r="P26" s="65">
        <v>20244.600000000002</v>
      </c>
      <c r="Q26" s="65">
        <v>20244.6</v>
      </c>
      <c r="R26" s="17">
        <f t="shared" si="6"/>
        <v>0</v>
      </c>
      <c r="S26" s="65"/>
      <c r="T26" s="66"/>
      <c r="U26" s="42"/>
      <c r="V26" s="22">
        <f t="shared" si="7"/>
        <v>25794.4</v>
      </c>
      <c r="W26" s="22">
        <f t="shared" si="8"/>
        <v>16026.1</v>
      </c>
      <c r="X26" s="17">
        <f t="shared" si="13"/>
        <v>9768.300000000001</v>
      </c>
      <c r="Y26" s="65">
        <v>22612</v>
      </c>
      <c r="Z26" s="66">
        <v>14319.6</v>
      </c>
      <c r="AA26" s="17">
        <f t="shared" si="9"/>
        <v>8292.4</v>
      </c>
      <c r="AB26" s="67">
        <v>3082.4</v>
      </c>
      <c r="AC26" s="67">
        <v>1706.5</v>
      </c>
      <c r="AD26" s="22">
        <f t="shared" si="10"/>
        <v>1375.9</v>
      </c>
      <c r="AE26" s="69">
        <v>100</v>
      </c>
      <c r="AF26" s="66">
        <v>0</v>
      </c>
      <c r="AG26" s="42">
        <f t="shared" si="11"/>
        <v>100</v>
      </c>
      <c r="AH26" s="22"/>
      <c r="AI26" s="22"/>
      <c r="AJ26" s="42">
        <f t="shared" si="12"/>
        <v>0</v>
      </c>
      <c r="AL26" s="31"/>
      <c r="AM26" s="19"/>
      <c r="AN26" s="19"/>
    </row>
    <row r="27" spans="1:40" ht="14.25" customHeight="1">
      <c r="A27" s="34">
        <v>7</v>
      </c>
      <c r="B27" s="32" t="s">
        <v>37</v>
      </c>
      <c r="C27" s="63">
        <v>398.7999999999927</v>
      </c>
      <c r="D27" s="41">
        <f t="shared" si="2"/>
        <v>12051.6</v>
      </c>
      <c r="E27" s="41">
        <f t="shared" si="3"/>
        <v>11772</v>
      </c>
      <c r="F27" s="17">
        <f t="shared" si="4"/>
        <v>279.60000000000036</v>
      </c>
      <c r="G27" s="35"/>
      <c r="H27" s="18"/>
      <c r="I27" s="17">
        <f t="shared" si="0"/>
        <v>0</v>
      </c>
      <c r="J27" s="64">
        <v>0</v>
      </c>
      <c r="K27" s="64">
        <v>0</v>
      </c>
      <c r="L27" s="17">
        <f t="shared" si="1"/>
        <v>0</v>
      </c>
      <c r="M27" s="64">
        <v>335</v>
      </c>
      <c r="N27" s="64">
        <v>55.4</v>
      </c>
      <c r="O27" s="17">
        <f t="shared" si="5"/>
        <v>279.6</v>
      </c>
      <c r="P27" s="65">
        <v>11716.6</v>
      </c>
      <c r="Q27" s="65">
        <v>11716.6</v>
      </c>
      <c r="R27" s="17">
        <f t="shared" si="6"/>
        <v>0</v>
      </c>
      <c r="S27" s="65"/>
      <c r="T27" s="66"/>
      <c r="U27" s="42"/>
      <c r="V27" s="22">
        <f t="shared" si="7"/>
        <v>12450.400000000001</v>
      </c>
      <c r="W27" s="22">
        <f t="shared" si="8"/>
        <v>10079.8</v>
      </c>
      <c r="X27" s="17">
        <f t="shared" si="13"/>
        <v>2370.600000000002</v>
      </c>
      <c r="Y27" s="65">
        <v>10068.7</v>
      </c>
      <c r="Z27" s="66">
        <v>8814.4</v>
      </c>
      <c r="AA27" s="17">
        <f t="shared" si="9"/>
        <v>1254.300000000001</v>
      </c>
      <c r="AB27" s="67">
        <v>2381.7</v>
      </c>
      <c r="AC27" s="67">
        <v>1265.4</v>
      </c>
      <c r="AD27" s="22">
        <f t="shared" si="10"/>
        <v>1116.2999999999997</v>
      </c>
      <c r="AE27" s="69">
        <v>0</v>
      </c>
      <c r="AF27" s="66">
        <v>0</v>
      </c>
      <c r="AG27" s="42">
        <f t="shared" si="11"/>
        <v>0</v>
      </c>
      <c r="AH27" s="22"/>
      <c r="AI27" s="22"/>
      <c r="AJ27" s="42">
        <f t="shared" si="12"/>
        <v>0</v>
      </c>
      <c r="AL27" s="31"/>
      <c r="AM27" s="19"/>
      <c r="AN27" s="19"/>
    </row>
    <row r="28" spans="1:40" ht="14.25" customHeight="1">
      <c r="A28" s="34">
        <v>8</v>
      </c>
      <c r="B28" s="32" t="s">
        <v>38</v>
      </c>
      <c r="C28" s="63">
        <v>264.5000000000073</v>
      </c>
      <c r="D28" s="41">
        <f t="shared" si="2"/>
        <v>6080.200000000001</v>
      </c>
      <c r="E28" s="41">
        <f t="shared" si="3"/>
        <v>6059.200000000001</v>
      </c>
      <c r="F28" s="17">
        <f t="shared" si="4"/>
        <v>21</v>
      </c>
      <c r="G28" s="35"/>
      <c r="H28" s="18"/>
      <c r="I28" s="17">
        <f t="shared" si="0"/>
        <v>0</v>
      </c>
      <c r="J28" s="64">
        <v>35.6</v>
      </c>
      <c r="K28" s="64">
        <v>14.6</v>
      </c>
      <c r="L28" s="17">
        <f t="shared" si="1"/>
        <v>21</v>
      </c>
      <c r="M28" s="64">
        <v>0</v>
      </c>
      <c r="N28" s="64">
        <v>0</v>
      </c>
      <c r="O28" s="17">
        <f t="shared" si="5"/>
        <v>0</v>
      </c>
      <c r="P28" s="65">
        <v>6044.6</v>
      </c>
      <c r="Q28" s="65">
        <v>6044.6</v>
      </c>
      <c r="R28" s="17">
        <f t="shared" si="6"/>
        <v>0</v>
      </c>
      <c r="S28" s="65"/>
      <c r="T28" s="65"/>
      <c r="U28" s="42"/>
      <c r="V28" s="22">
        <f t="shared" si="7"/>
        <v>6309.100000000008</v>
      </c>
      <c r="W28" s="22">
        <f t="shared" si="8"/>
        <v>5848.8</v>
      </c>
      <c r="X28" s="17">
        <f t="shared" si="13"/>
        <v>460.30000000000746</v>
      </c>
      <c r="Y28" s="65">
        <v>5604.7</v>
      </c>
      <c r="Z28" s="65">
        <v>5253.1</v>
      </c>
      <c r="AA28" s="17">
        <f t="shared" si="9"/>
        <v>351.59999999999945</v>
      </c>
      <c r="AB28" s="67">
        <v>704.4000000000078</v>
      </c>
      <c r="AC28" s="67">
        <v>595.7</v>
      </c>
      <c r="AD28" s="22">
        <f t="shared" si="10"/>
        <v>108.70000000000778</v>
      </c>
      <c r="AE28" s="69">
        <v>0</v>
      </c>
      <c r="AF28" s="66">
        <v>0</v>
      </c>
      <c r="AG28" s="42">
        <f t="shared" si="11"/>
        <v>0</v>
      </c>
      <c r="AH28" s="22"/>
      <c r="AI28" s="22"/>
      <c r="AJ28" s="42">
        <f t="shared" si="12"/>
        <v>0</v>
      </c>
      <c r="AL28" s="31"/>
      <c r="AM28" s="19"/>
      <c r="AN28" s="19"/>
    </row>
    <row r="29" spans="1:40" s="30" customFormat="1" ht="14.25" customHeight="1">
      <c r="A29" s="36">
        <v>9</v>
      </c>
      <c r="B29" s="32" t="s">
        <v>39</v>
      </c>
      <c r="C29" s="63">
        <v>2.6</v>
      </c>
      <c r="D29" s="41">
        <f t="shared" si="2"/>
        <v>6016.7</v>
      </c>
      <c r="E29" s="41">
        <f t="shared" si="3"/>
        <v>6003.3</v>
      </c>
      <c r="F29" s="17">
        <f t="shared" si="4"/>
        <v>13.399999999999636</v>
      </c>
      <c r="G29" s="35"/>
      <c r="H29" s="29"/>
      <c r="I29" s="28">
        <f t="shared" si="0"/>
        <v>0</v>
      </c>
      <c r="J29" s="64">
        <v>27</v>
      </c>
      <c r="K29" s="64">
        <v>13.6</v>
      </c>
      <c r="L29" s="28">
        <f t="shared" si="1"/>
        <v>13.4</v>
      </c>
      <c r="M29" s="64">
        <v>0</v>
      </c>
      <c r="N29" s="64">
        <v>0</v>
      </c>
      <c r="O29" s="28">
        <f t="shared" si="5"/>
        <v>0</v>
      </c>
      <c r="P29" s="65">
        <v>5989.7</v>
      </c>
      <c r="Q29" s="65">
        <v>5989.7</v>
      </c>
      <c r="R29" s="28">
        <f t="shared" si="6"/>
        <v>0</v>
      </c>
      <c r="S29" s="65"/>
      <c r="T29" s="66"/>
      <c r="U29" s="42"/>
      <c r="V29" s="22">
        <f t="shared" si="7"/>
        <v>5992.3</v>
      </c>
      <c r="W29" s="22">
        <f t="shared" si="8"/>
        <v>5752.200000000001</v>
      </c>
      <c r="X29" s="28">
        <f t="shared" si="13"/>
        <v>240.09999999999945</v>
      </c>
      <c r="Y29" s="65">
        <v>5522.099999999999</v>
      </c>
      <c r="Z29" s="66">
        <v>5293.1</v>
      </c>
      <c r="AA29" s="28">
        <f t="shared" si="9"/>
        <v>228.9999999999991</v>
      </c>
      <c r="AB29" s="67">
        <v>470.2000000000007</v>
      </c>
      <c r="AC29" s="67">
        <v>459.1</v>
      </c>
      <c r="AD29" s="22">
        <f t="shared" si="10"/>
        <v>11.100000000000705</v>
      </c>
      <c r="AE29" s="69">
        <v>0</v>
      </c>
      <c r="AF29" s="66">
        <v>0</v>
      </c>
      <c r="AG29" s="42">
        <f t="shared" si="11"/>
        <v>0</v>
      </c>
      <c r="AH29" s="22"/>
      <c r="AI29" s="22"/>
      <c r="AJ29" s="42">
        <f t="shared" si="12"/>
        <v>0</v>
      </c>
      <c r="AK29" s="1"/>
      <c r="AL29" s="31"/>
      <c r="AM29" s="19"/>
      <c r="AN29" s="19"/>
    </row>
    <row r="30" spans="1:40" ht="14.25" customHeight="1">
      <c r="A30" s="34">
        <v>10</v>
      </c>
      <c r="B30" s="32" t="s">
        <v>40</v>
      </c>
      <c r="C30" s="63">
        <v>3861.3</v>
      </c>
      <c r="D30" s="41">
        <f t="shared" si="2"/>
        <v>20055.3</v>
      </c>
      <c r="E30" s="41">
        <f t="shared" si="3"/>
        <v>20012</v>
      </c>
      <c r="F30" s="17">
        <f t="shared" si="4"/>
        <v>43.29999999999927</v>
      </c>
      <c r="G30" s="35"/>
      <c r="H30" s="18"/>
      <c r="I30" s="17">
        <f t="shared" si="0"/>
        <v>0</v>
      </c>
      <c r="J30" s="64">
        <v>0</v>
      </c>
      <c r="K30" s="64">
        <v>0</v>
      </c>
      <c r="L30" s="17">
        <f t="shared" si="1"/>
        <v>0</v>
      </c>
      <c r="M30" s="64">
        <v>208.1</v>
      </c>
      <c r="N30" s="64">
        <v>164.8</v>
      </c>
      <c r="O30" s="17">
        <f t="shared" si="5"/>
        <v>43.29999999999998</v>
      </c>
      <c r="P30" s="65">
        <v>19847.2</v>
      </c>
      <c r="Q30" s="65">
        <v>19847.2</v>
      </c>
      <c r="R30" s="17">
        <f t="shared" si="6"/>
        <v>0</v>
      </c>
      <c r="S30" s="65"/>
      <c r="T30" s="66"/>
      <c r="U30" s="42"/>
      <c r="V30" s="22">
        <f t="shared" si="7"/>
        <v>25199.9</v>
      </c>
      <c r="W30" s="22">
        <f t="shared" si="8"/>
        <v>17350.5</v>
      </c>
      <c r="X30" s="17">
        <f t="shared" si="13"/>
        <v>7849.4000000000015</v>
      </c>
      <c r="Y30" s="65">
        <v>20212.3</v>
      </c>
      <c r="Z30" s="66">
        <v>14748.2</v>
      </c>
      <c r="AA30" s="17">
        <f t="shared" si="9"/>
        <v>5464.0999999999985</v>
      </c>
      <c r="AB30" s="67">
        <v>4807.6</v>
      </c>
      <c r="AC30" s="67">
        <v>2602.3</v>
      </c>
      <c r="AD30" s="22">
        <f t="shared" si="10"/>
        <v>2205.3</v>
      </c>
      <c r="AE30" s="69">
        <v>180</v>
      </c>
      <c r="AF30" s="66">
        <v>0</v>
      </c>
      <c r="AG30" s="42">
        <f t="shared" si="11"/>
        <v>180</v>
      </c>
      <c r="AH30" s="22"/>
      <c r="AI30" s="22"/>
      <c r="AJ30" s="42">
        <f t="shared" si="12"/>
        <v>0</v>
      </c>
      <c r="AL30" s="31"/>
      <c r="AM30" s="19"/>
      <c r="AN30" s="19"/>
    </row>
    <row r="31" spans="1:40" ht="14.25" customHeight="1">
      <c r="A31" s="34">
        <v>11</v>
      </c>
      <c r="B31" s="32" t="s">
        <v>41</v>
      </c>
      <c r="C31" s="63">
        <v>11611.600000000011</v>
      </c>
      <c r="D31" s="41">
        <f t="shared" si="2"/>
        <v>25982.199999999997</v>
      </c>
      <c r="E31" s="41">
        <f t="shared" si="3"/>
        <v>26023.4</v>
      </c>
      <c r="F31" s="17">
        <f t="shared" si="4"/>
        <v>-41.200000000004366</v>
      </c>
      <c r="G31" s="35"/>
      <c r="H31" s="18"/>
      <c r="I31" s="17">
        <f t="shared" si="0"/>
        <v>0</v>
      </c>
      <c r="J31" s="64">
        <v>0</v>
      </c>
      <c r="K31" s="64">
        <v>0</v>
      </c>
      <c r="L31" s="17">
        <f t="shared" si="1"/>
        <v>0</v>
      </c>
      <c r="M31" s="64">
        <v>0</v>
      </c>
      <c r="N31" s="64">
        <v>41.2</v>
      </c>
      <c r="O31" s="17">
        <f t="shared" si="5"/>
        <v>-41.2</v>
      </c>
      <c r="P31" s="65">
        <v>25982.199999999997</v>
      </c>
      <c r="Q31" s="65">
        <v>25982.2</v>
      </c>
      <c r="R31" s="17">
        <f>P31-Q31</f>
        <v>0</v>
      </c>
      <c r="S31" s="65"/>
      <c r="T31" s="66"/>
      <c r="U31" s="42"/>
      <c r="V31" s="22">
        <f t="shared" si="7"/>
        <v>37644.5</v>
      </c>
      <c r="W31" s="22">
        <f t="shared" si="8"/>
        <v>21420.6</v>
      </c>
      <c r="X31" s="17">
        <f t="shared" si="13"/>
        <v>16223.900000000001</v>
      </c>
      <c r="Y31" s="65">
        <v>31258</v>
      </c>
      <c r="Z31" s="66">
        <v>17506.1</v>
      </c>
      <c r="AA31" s="17">
        <f t="shared" si="9"/>
        <v>13751.900000000001</v>
      </c>
      <c r="AB31" s="67">
        <v>6386.5</v>
      </c>
      <c r="AC31" s="67">
        <v>3914.5</v>
      </c>
      <c r="AD31" s="22">
        <f t="shared" si="10"/>
        <v>2472</v>
      </c>
      <c r="AE31" s="69">
        <v>0</v>
      </c>
      <c r="AF31" s="66">
        <v>0</v>
      </c>
      <c r="AG31" s="42">
        <f t="shared" si="11"/>
        <v>0</v>
      </c>
      <c r="AH31" s="22"/>
      <c r="AI31" s="22"/>
      <c r="AJ31" s="42">
        <f t="shared" si="12"/>
        <v>0</v>
      </c>
      <c r="AL31" s="31"/>
      <c r="AM31" s="19"/>
      <c r="AN31" s="19"/>
    </row>
    <row r="32" spans="1:40" ht="14.25" customHeight="1">
      <c r="A32" s="34">
        <v>12</v>
      </c>
      <c r="B32" s="32" t="s">
        <v>42</v>
      </c>
      <c r="C32" s="63">
        <v>1518.9</v>
      </c>
      <c r="D32" s="41">
        <f t="shared" si="2"/>
        <v>17140.100000000002</v>
      </c>
      <c r="E32" s="41">
        <f t="shared" si="3"/>
        <v>16964.699999999997</v>
      </c>
      <c r="F32" s="17">
        <f t="shared" si="4"/>
        <v>175.4000000000051</v>
      </c>
      <c r="G32" s="35"/>
      <c r="H32" s="18"/>
      <c r="I32" s="17">
        <f t="shared" si="0"/>
        <v>0</v>
      </c>
      <c r="J32" s="64">
        <v>188</v>
      </c>
      <c r="K32" s="64">
        <v>12.6</v>
      </c>
      <c r="L32" s="17">
        <f t="shared" si="1"/>
        <v>175.4</v>
      </c>
      <c r="M32" s="64">
        <v>0</v>
      </c>
      <c r="N32" s="64">
        <v>0</v>
      </c>
      <c r="O32" s="17">
        <f t="shared" si="5"/>
        <v>0</v>
      </c>
      <c r="P32" s="65">
        <v>16952.100000000002</v>
      </c>
      <c r="Q32" s="65">
        <v>16952.1</v>
      </c>
      <c r="R32" s="17">
        <f t="shared" si="6"/>
        <v>0</v>
      </c>
      <c r="S32" s="65"/>
      <c r="T32" s="66"/>
      <c r="U32" s="42"/>
      <c r="V32" s="22">
        <f t="shared" si="7"/>
        <v>18659</v>
      </c>
      <c r="W32" s="22">
        <f t="shared" si="8"/>
        <v>14941.6</v>
      </c>
      <c r="X32" s="17">
        <f t="shared" si="13"/>
        <v>3717.3999999999996</v>
      </c>
      <c r="Y32" s="65">
        <v>15781</v>
      </c>
      <c r="Z32" s="66">
        <v>13327.1</v>
      </c>
      <c r="AA32" s="17">
        <f t="shared" si="9"/>
        <v>2453.8999999999996</v>
      </c>
      <c r="AB32" s="67">
        <v>2878</v>
      </c>
      <c r="AC32" s="67">
        <v>1614.5</v>
      </c>
      <c r="AD32" s="22">
        <f t="shared" si="10"/>
        <v>1263.5</v>
      </c>
      <c r="AE32" s="69">
        <v>0</v>
      </c>
      <c r="AF32" s="66">
        <v>0</v>
      </c>
      <c r="AG32" s="42">
        <f t="shared" si="11"/>
        <v>0</v>
      </c>
      <c r="AH32" s="22"/>
      <c r="AI32" s="22"/>
      <c r="AJ32" s="42">
        <f t="shared" si="12"/>
        <v>0</v>
      </c>
      <c r="AL32" s="31"/>
      <c r="AM32" s="19"/>
      <c r="AN32" s="19"/>
    </row>
    <row r="33" spans="1:40" ht="14.25" customHeight="1">
      <c r="A33" s="34">
        <v>13</v>
      </c>
      <c r="B33" s="32" t="s">
        <v>43</v>
      </c>
      <c r="C33" s="63">
        <v>2482.3000000000084</v>
      </c>
      <c r="D33" s="41">
        <f t="shared" si="2"/>
        <v>15569.8</v>
      </c>
      <c r="E33" s="41">
        <f t="shared" si="3"/>
        <v>15557.1</v>
      </c>
      <c r="F33" s="17">
        <f t="shared" si="4"/>
        <v>12.699999999998909</v>
      </c>
      <c r="G33" s="35"/>
      <c r="H33" s="18"/>
      <c r="I33" s="17">
        <f t="shared" si="0"/>
        <v>0</v>
      </c>
      <c r="J33" s="64">
        <v>0</v>
      </c>
      <c r="K33" s="64">
        <v>0</v>
      </c>
      <c r="L33" s="17">
        <f t="shared" si="1"/>
        <v>0</v>
      </c>
      <c r="M33" s="64">
        <v>24.3</v>
      </c>
      <c r="N33" s="64">
        <v>11.6</v>
      </c>
      <c r="O33" s="17">
        <f t="shared" si="5"/>
        <v>12.700000000000001</v>
      </c>
      <c r="P33" s="65">
        <v>15545.5</v>
      </c>
      <c r="Q33" s="65">
        <v>15545.5</v>
      </c>
      <c r="R33" s="17">
        <f t="shared" si="6"/>
        <v>0</v>
      </c>
      <c r="S33" s="65"/>
      <c r="T33" s="66"/>
      <c r="U33" s="42"/>
      <c r="V33" s="22">
        <f t="shared" si="7"/>
        <v>18052.1</v>
      </c>
      <c r="W33" s="22">
        <f t="shared" si="8"/>
        <v>14256.300000000001</v>
      </c>
      <c r="X33" s="17">
        <f t="shared" si="13"/>
        <v>3795.7999999999975</v>
      </c>
      <c r="Y33" s="65">
        <v>13880.5</v>
      </c>
      <c r="Z33" s="66">
        <v>11976.7</v>
      </c>
      <c r="AA33" s="17">
        <f t="shared" si="9"/>
        <v>1903.7999999999993</v>
      </c>
      <c r="AB33" s="67">
        <v>4171.6</v>
      </c>
      <c r="AC33" s="67">
        <v>2279.6</v>
      </c>
      <c r="AD33" s="22">
        <f t="shared" si="10"/>
        <v>1892.0000000000005</v>
      </c>
      <c r="AE33" s="69">
        <v>0</v>
      </c>
      <c r="AF33" s="66">
        <v>0</v>
      </c>
      <c r="AG33" s="42">
        <f t="shared" si="11"/>
        <v>0</v>
      </c>
      <c r="AH33" s="22"/>
      <c r="AI33" s="22"/>
      <c r="AJ33" s="42">
        <f t="shared" si="12"/>
        <v>0</v>
      </c>
      <c r="AL33" s="31"/>
      <c r="AM33" s="19"/>
      <c r="AN33" s="19"/>
    </row>
    <row r="34" spans="1:40" ht="14.25" customHeight="1">
      <c r="A34" s="34">
        <v>14</v>
      </c>
      <c r="B34" s="32" t="s">
        <v>44</v>
      </c>
      <c r="C34" s="63">
        <v>1297.300000000003</v>
      </c>
      <c r="D34" s="41">
        <f t="shared" si="2"/>
        <v>10120.2</v>
      </c>
      <c r="E34" s="41">
        <f t="shared" si="3"/>
        <v>10301.7</v>
      </c>
      <c r="F34" s="17">
        <f t="shared" si="4"/>
        <v>-181.5</v>
      </c>
      <c r="G34" s="35"/>
      <c r="H34" s="18"/>
      <c r="I34" s="17">
        <f t="shared" si="0"/>
        <v>0</v>
      </c>
      <c r="J34" s="64">
        <v>0</v>
      </c>
      <c r="K34" s="64">
        <v>110.1</v>
      </c>
      <c r="L34" s="17">
        <f t="shared" si="1"/>
        <v>-110.1</v>
      </c>
      <c r="M34" s="64">
        <v>0</v>
      </c>
      <c r="N34" s="64">
        <v>71.4</v>
      </c>
      <c r="O34" s="17">
        <f t="shared" si="5"/>
        <v>-71.4</v>
      </c>
      <c r="P34" s="65">
        <v>10120.2</v>
      </c>
      <c r="Q34" s="65">
        <v>10120.2</v>
      </c>
      <c r="R34" s="17">
        <f t="shared" si="6"/>
        <v>0</v>
      </c>
      <c r="S34" s="65"/>
      <c r="T34" s="66"/>
      <c r="U34" s="42"/>
      <c r="V34" s="22">
        <f t="shared" si="7"/>
        <v>11503.8</v>
      </c>
      <c r="W34" s="22">
        <f t="shared" si="8"/>
        <v>9956.1</v>
      </c>
      <c r="X34" s="17">
        <f t="shared" si="13"/>
        <v>1547.699999999999</v>
      </c>
      <c r="Y34" s="65">
        <v>9113.5</v>
      </c>
      <c r="Z34" s="66">
        <v>8432.5</v>
      </c>
      <c r="AA34" s="17">
        <f t="shared" si="9"/>
        <v>681</v>
      </c>
      <c r="AB34" s="67">
        <v>2240.3</v>
      </c>
      <c r="AC34" s="67">
        <v>1373.7</v>
      </c>
      <c r="AD34" s="22">
        <f t="shared" si="10"/>
        <v>866.6000000000001</v>
      </c>
      <c r="AE34" s="69">
        <v>150</v>
      </c>
      <c r="AF34" s="66">
        <v>149.9</v>
      </c>
      <c r="AG34" s="42">
        <f t="shared" si="11"/>
        <v>0.09999999999999432</v>
      </c>
      <c r="AH34" s="22"/>
      <c r="AI34" s="22"/>
      <c r="AJ34" s="42">
        <f t="shared" si="12"/>
        <v>0</v>
      </c>
      <c r="AL34" s="31"/>
      <c r="AM34" s="19"/>
      <c r="AN34" s="19"/>
    </row>
    <row r="35" spans="1:40" ht="14.25" customHeight="1">
      <c r="A35" s="34">
        <v>15</v>
      </c>
      <c r="B35" s="32" t="s">
        <v>45</v>
      </c>
      <c r="C35" s="63">
        <v>614.2999999999942</v>
      </c>
      <c r="D35" s="41">
        <f t="shared" si="2"/>
        <v>7817.6</v>
      </c>
      <c r="E35" s="41">
        <f t="shared" si="3"/>
        <v>7817.6</v>
      </c>
      <c r="F35" s="17">
        <f t="shared" si="4"/>
        <v>0</v>
      </c>
      <c r="G35" s="35"/>
      <c r="H35" s="18"/>
      <c r="I35" s="17">
        <f t="shared" si="0"/>
        <v>0</v>
      </c>
      <c r="J35" s="64">
        <v>0</v>
      </c>
      <c r="K35" s="64">
        <v>0</v>
      </c>
      <c r="L35" s="17">
        <f t="shared" si="1"/>
        <v>0</v>
      </c>
      <c r="M35" s="64">
        <v>0</v>
      </c>
      <c r="N35" s="64">
        <v>0</v>
      </c>
      <c r="O35" s="17">
        <f t="shared" si="5"/>
        <v>0</v>
      </c>
      <c r="P35" s="65">
        <v>7817.6</v>
      </c>
      <c r="Q35" s="65">
        <v>7817.6</v>
      </c>
      <c r="R35" s="17">
        <f t="shared" si="6"/>
        <v>0</v>
      </c>
      <c r="S35" s="65"/>
      <c r="T35" s="66"/>
      <c r="U35" s="42"/>
      <c r="V35" s="22">
        <f t="shared" si="7"/>
        <v>8470.1</v>
      </c>
      <c r="W35" s="22">
        <f t="shared" si="8"/>
        <v>6906.8</v>
      </c>
      <c r="X35" s="17">
        <f t="shared" si="13"/>
        <v>1563.3000000000002</v>
      </c>
      <c r="Y35" s="65">
        <v>7591.9</v>
      </c>
      <c r="Z35" s="66">
        <v>6374.6</v>
      </c>
      <c r="AA35" s="17">
        <f t="shared" si="9"/>
        <v>1217.2999999999993</v>
      </c>
      <c r="AB35" s="67">
        <v>878.2</v>
      </c>
      <c r="AC35" s="67">
        <v>532.2</v>
      </c>
      <c r="AD35" s="22">
        <f t="shared" si="10"/>
        <v>346</v>
      </c>
      <c r="AE35" s="69">
        <v>0</v>
      </c>
      <c r="AF35" s="66">
        <v>0</v>
      </c>
      <c r="AG35" s="42">
        <f t="shared" si="11"/>
        <v>0</v>
      </c>
      <c r="AH35" s="22"/>
      <c r="AI35" s="22"/>
      <c r="AJ35" s="42">
        <f t="shared" si="12"/>
        <v>0</v>
      </c>
      <c r="AL35" s="31"/>
      <c r="AM35" s="19"/>
      <c r="AN35" s="19"/>
    </row>
    <row r="36" spans="1:40" ht="14.25" customHeight="1">
      <c r="A36" s="34">
        <v>16</v>
      </c>
      <c r="B36" s="32" t="s">
        <v>46</v>
      </c>
      <c r="C36" s="63">
        <v>1328.7000000000087</v>
      </c>
      <c r="D36" s="41">
        <f t="shared" si="2"/>
        <v>8229.699999999999</v>
      </c>
      <c r="E36" s="41">
        <f t="shared" si="3"/>
        <v>8197.4</v>
      </c>
      <c r="F36" s="17">
        <f t="shared" si="4"/>
        <v>32.29999999999927</v>
      </c>
      <c r="G36" s="35"/>
      <c r="H36" s="18"/>
      <c r="I36" s="17">
        <f t="shared" si="0"/>
        <v>0</v>
      </c>
      <c r="J36" s="64">
        <v>87.3</v>
      </c>
      <c r="K36" s="64">
        <v>55</v>
      </c>
      <c r="L36" s="17">
        <f t="shared" si="1"/>
        <v>32.3</v>
      </c>
      <c r="M36" s="64">
        <v>0</v>
      </c>
      <c r="N36" s="64">
        <v>0</v>
      </c>
      <c r="O36" s="17">
        <f t="shared" si="5"/>
        <v>0</v>
      </c>
      <c r="P36" s="65">
        <v>8142.4</v>
      </c>
      <c r="Q36" s="65">
        <v>8142.4</v>
      </c>
      <c r="R36" s="17">
        <f t="shared" si="6"/>
        <v>0</v>
      </c>
      <c r="S36" s="65"/>
      <c r="T36" s="66"/>
      <c r="U36" s="42"/>
      <c r="V36" s="22">
        <f t="shared" si="7"/>
        <v>9558.4</v>
      </c>
      <c r="W36" s="22">
        <f t="shared" si="8"/>
        <v>7803.9</v>
      </c>
      <c r="X36" s="17">
        <f t="shared" si="13"/>
        <v>1754.5</v>
      </c>
      <c r="Y36" s="65">
        <v>7401</v>
      </c>
      <c r="Z36" s="66">
        <v>6938.4</v>
      </c>
      <c r="AA36" s="17">
        <f t="shared" si="9"/>
        <v>462.60000000000036</v>
      </c>
      <c r="AB36" s="67">
        <v>2157.4</v>
      </c>
      <c r="AC36" s="67">
        <v>865.5</v>
      </c>
      <c r="AD36" s="22">
        <f t="shared" si="10"/>
        <v>1291.9</v>
      </c>
      <c r="AE36" s="69">
        <v>0</v>
      </c>
      <c r="AF36" s="66">
        <v>0</v>
      </c>
      <c r="AG36" s="42">
        <f t="shared" si="11"/>
        <v>0</v>
      </c>
      <c r="AH36" s="22"/>
      <c r="AI36" s="22"/>
      <c r="AJ36" s="42">
        <v>0</v>
      </c>
      <c r="AL36" s="31"/>
      <c r="AM36" s="19"/>
      <c r="AN36" s="19"/>
    </row>
    <row r="37" spans="1:40" ht="14.25" customHeight="1">
      <c r="A37" s="34">
        <v>17</v>
      </c>
      <c r="B37" s="32" t="s">
        <v>47</v>
      </c>
      <c r="C37" s="63">
        <v>716.4000000000021</v>
      </c>
      <c r="D37" s="41">
        <f t="shared" si="2"/>
        <v>6844.700000000001</v>
      </c>
      <c r="E37" s="41">
        <f t="shared" si="3"/>
        <v>6784.9</v>
      </c>
      <c r="F37" s="17">
        <f t="shared" si="4"/>
        <v>59.80000000000109</v>
      </c>
      <c r="G37" s="35"/>
      <c r="H37" s="18"/>
      <c r="I37" s="17">
        <f t="shared" si="0"/>
        <v>0</v>
      </c>
      <c r="J37" s="64">
        <v>0</v>
      </c>
      <c r="K37" s="64">
        <v>0</v>
      </c>
      <c r="L37" s="17">
        <f t="shared" si="1"/>
        <v>0</v>
      </c>
      <c r="M37" s="64">
        <v>242.5</v>
      </c>
      <c r="N37" s="64">
        <v>182.7</v>
      </c>
      <c r="O37" s="17">
        <f t="shared" si="5"/>
        <v>59.80000000000001</v>
      </c>
      <c r="P37" s="65">
        <v>6602.200000000001</v>
      </c>
      <c r="Q37" s="65">
        <v>6602.2</v>
      </c>
      <c r="R37" s="17">
        <f t="shared" si="6"/>
        <v>0</v>
      </c>
      <c r="S37" s="65"/>
      <c r="T37" s="66"/>
      <c r="U37" s="42"/>
      <c r="V37" s="22">
        <f t="shared" si="7"/>
        <v>7561.099999999999</v>
      </c>
      <c r="W37" s="22">
        <f t="shared" si="8"/>
        <v>5486.5</v>
      </c>
      <c r="X37" s="17">
        <f t="shared" si="13"/>
        <v>2074.5999999999995</v>
      </c>
      <c r="Y37" s="65">
        <v>6637.9</v>
      </c>
      <c r="Z37" s="66">
        <v>5259.2</v>
      </c>
      <c r="AA37" s="17">
        <f t="shared" si="9"/>
        <v>1378.6999999999998</v>
      </c>
      <c r="AB37" s="67">
        <v>823.2</v>
      </c>
      <c r="AC37" s="67">
        <v>227.3</v>
      </c>
      <c r="AD37" s="22">
        <f t="shared" si="10"/>
        <v>595.9000000000001</v>
      </c>
      <c r="AE37" s="69">
        <v>100</v>
      </c>
      <c r="AF37" s="66">
        <v>0</v>
      </c>
      <c r="AG37" s="42">
        <f t="shared" si="11"/>
        <v>100</v>
      </c>
      <c r="AH37" s="22"/>
      <c r="AI37" s="22"/>
      <c r="AJ37" s="42">
        <f t="shared" si="12"/>
        <v>0</v>
      </c>
      <c r="AL37" s="31"/>
      <c r="AM37" s="19"/>
      <c r="AN37" s="19"/>
    </row>
    <row r="38" spans="1:40" ht="14.25" customHeight="1">
      <c r="A38" s="34">
        <v>18</v>
      </c>
      <c r="B38" s="32" t="s">
        <v>48</v>
      </c>
      <c r="C38" s="63">
        <v>647.2000000000087</v>
      </c>
      <c r="D38" s="41">
        <f t="shared" si="2"/>
        <v>10342.05</v>
      </c>
      <c r="E38" s="41">
        <f t="shared" si="3"/>
        <v>10333.35</v>
      </c>
      <c r="F38" s="17">
        <f t="shared" si="4"/>
        <v>8.699999999998909</v>
      </c>
      <c r="G38" s="35"/>
      <c r="H38" s="18"/>
      <c r="I38" s="17">
        <f t="shared" si="0"/>
        <v>0</v>
      </c>
      <c r="J38" s="64">
        <v>52.25</v>
      </c>
      <c r="K38" s="64">
        <v>52.25</v>
      </c>
      <c r="L38" s="17">
        <f t="shared" si="1"/>
        <v>0</v>
      </c>
      <c r="M38" s="64">
        <v>35.9</v>
      </c>
      <c r="N38" s="64">
        <v>27.2</v>
      </c>
      <c r="O38" s="17">
        <f t="shared" si="5"/>
        <v>8.7</v>
      </c>
      <c r="P38" s="65">
        <v>10253.9</v>
      </c>
      <c r="Q38" s="65">
        <v>10253.9</v>
      </c>
      <c r="R38" s="17">
        <f t="shared" si="6"/>
        <v>0</v>
      </c>
      <c r="S38" s="65"/>
      <c r="T38" s="66"/>
      <c r="U38" s="42"/>
      <c r="V38" s="22">
        <f t="shared" si="7"/>
        <v>10989.3</v>
      </c>
      <c r="W38" s="22">
        <f t="shared" si="8"/>
        <v>10329.5</v>
      </c>
      <c r="X38" s="17">
        <f t="shared" si="13"/>
        <v>659.7999999999993</v>
      </c>
      <c r="Y38" s="65">
        <v>8963</v>
      </c>
      <c r="Z38" s="66">
        <v>8695.9</v>
      </c>
      <c r="AA38" s="17">
        <f t="shared" si="9"/>
        <v>267.10000000000036</v>
      </c>
      <c r="AB38" s="67">
        <v>2026.3</v>
      </c>
      <c r="AC38" s="67">
        <v>1633.6</v>
      </c>
      <c r="AD38" s="22">
        <f t="shared" si="10"/>
        <v>392.70000000000005</v>
      </c>
      <c r="AE38" s="69">
        <v>0</v>
      </c>
      <c r="AF38" s="66">
        <v>0</v>
      </c>
      <c r="AG38" s="42">
        <f t="shared" si="11"/>
        <v>0</v>
      </c>
      <c r="AH38" s="22"/>
      <c r="AI38" s="22"/>
      <c r="AJ38" s="42">
        <f t="shared" si="12"/>
        <v>0</v>
      </c>
      <c r="AL38" s="31"/>
      <c r="AM38" s="19"/>
      <c r="AN38" s="19"/>
    </row>
    <row r="39" spans="1:40" ht="14.25" customHeight="1">
      <c r="A39" s="34">
        <v>19</v>
      </c>
      <c r="B39" s="32" t="s">
        <v>49</v>
      </c>
      <c r="C39" s="63">
        <v>229.20000000000437</v>
      </c>
      <c r="D39" s="41">
        <f t="shared" si="2"/>
        <v>6535.900000000001</v>
      </c>
      <c r="E39" s="41">
        <f t="shared" si="3"/>
        <v>6524.2</v>
      </c>
      <c r="F39" s="17">
        <f t="shared" si="4"/>
        <v>11.700000000000728</v>
      </c>
      <c r="G39" s="35"/>
      <c r="H39" s="18"/>
      <c r="I39" s="17">
        <f t="shared" si="0"/>
        <v>0</v>
      </c>
      <c r="J39" s="64">
        <v>130.1</v>
      </c>
      <c r="K39" s="64">
        <v>118.4</v>
      </c>
      <c r="L39" s="17">
        <f t="shared" si="1"/>
        <v>11.699999999999989</v>
      </c>
      <c r="M39" s="64">
        <v>0</v>
      </c>
      <c r="N39" s="64">
        <v>0</v>
      </c>
      <c r="O39" s="17">
        <f t="shared" si="5"/>
        <v>0</v>
      </c>
      <c r="P39" s="65">
        <v>6405.8</v>
      </c>
      <c r="Q39" s="65">
        <v>6405.8</v>
      </c>
      <c r="R39" s="17">
        <f t="shared" si="6"/>
        <v>0</v>
      </c>
      <c r="S39" s="65"/>
      <c r="T39" s="66"/>
      <c r="U39" s="42"/>
      <c r="V39" s="22">
        <f t="shared" si="7"/>
        <v>6765.100000000001</v>
      </c>
      <c r="W39" s="22">
        <f t="shared" si="8"/>
        <v>5681.6</v>
      </c>
      <c r="X39" s="17">
        <f t="shared" si="13"/>
        <v>1083.500000000001</v>
      </c>
      <c r="Y39" s="65">
        <v>6030.000000000001</v>
      </c>
      <c r="Z39" s="66">
        <v>5070.5</v>
      </c>
      <c r="AA39" s="17">
        <f t="shared" si="9"/>
        <v>959.5000000000009</v>
      </c>
      <c r="AB39" s="67">
        <v>735.1</v>
      </c>
      <c r="AC39" s="67">
        <v>611.1</v>
      </c>
      <c r="AD39" s="22">
        <f t="shared" si="10"/>
        <v>124</v>
      </c>
      <c r="AE39" s="69">
        <v>0</v>
      </c>
      <c r="AF39" s="66">
        <v>0</v>
      </c>
      <c r="AG39" s="42">
        <f t="shared" si="11"/>
        <v>0</v>
      </c>
      <c r="AH39" s="22"/>
      <c r="AI39" s="22"/>
      <c r="AJ39" s="42">
        <f t="shared" si="12"/>
        <v>0</v>
      </c>
      <c r="AL39" s="31"/>
      <c r="AM39" s="19"/>
      <c r="AN39" s="19"/>
    </row>
    <row r="40" spans="1:40" ht="14.25" customHeight="1">
      <c r="A40" s="34">
        <v>20</v>
      </c>
      <c r="B40" s="32" t="s">
        <v>50</v>
      </c>
      <c r="C40" s="63">
        <v>1962.4000000000174</v>
      </c>
      <c r="D40" s="41">
        <f t="shared" si="2"/>
        <v>8770.1</v>
      </c>
      <c r="E40" s="41">
        <f t="shared" si="3"/>
        <v>8971.1</v>
      </c>
      <c r="F40" s="17">
        <f t="shared" si="4"/>
        <v>-201</v>
      </c>
      <c r="G40" s="35"/>
      <c r="H40" s="18"/>
      <c r="I40" s="17">
        <f t="shared" si="0"/>
        <v>0</v>
      </c>
      <c r="J40" s="64">
        <v>0</v>
      </c>
      <c r="K40" s="64">
        <v>0</v>
      </c>
      <c r="L40" s="17">
        <f t="shared" si="1"/>
        <v>0</v>
      </c>
      <c r="M40" s="64">
        <v>0</v>
      </c>
      <c r="N40" s="64">
        <v>201</v>
      </c>
      <c r="O40" s="17">
        <f t="shared" si="5"/>
        <v>-201</v>
      </c>
      <c r="P40" s="65">
        <v>8770.1</v>
      </c>
      <c r="Q40" s="65">
        <v>8770.1</v>
      </c>
      <c r="R40" s="17">
        <f t="shared" si="6"/>
        <v>0</v>
      </c>
      <c r="S40" s="65"/>
      <c r="T40" s="66"/>
      <c r="U40" s="42"/>
      <c r="V40" s="22">
        <f t="shared" si="7"/>
        <v>10981.300000000001</v>
      </c>
      <c r="W40" s="22">
        <f t="shared" si="8"/>
        <v>7894.700000000001</v>
      </c>
      <c r="X40" s="17">
        <f t="shared" si="13"/>
        <v>3086.6000000000004</v>
      </c>
      <c r="Y40" s="65">
        <v>8847.7</v>
      </c>
      <c r="Z40" s="66">
        <v>6807.3</v>
      </c>
      <c r="AA40" s="17">
        <f t="shared" si="9"/>
        <v>2040.4000000000005</v>
      </c>
      <c r="AB40" s="67">
        <v>2128.4</v>
      </c>
      <c r="AC40" s="67">
        <v>1087.4</v>
      </c>
      <c r="AD40" s="22">
        <f t="shared" si="10"/>
        <v>1041</v>
      </c>
      <c r="AE40" s="69">
        <v>5.2</v>
      </c>
      <c r="AF40" s="66">
        <v>0</v>
      </c>
      <c r="AG40" s="42">
        <f t="shared" si="11"/>
        <v>5.2</v>
      </c>
      <c r="AH40" s="22"/>
      <c r="AI40" s="22"/>
      <c r="AJ40" s="42">
        <f t="shared" si="12"/>
        <v>0</v>
      </c>
      <c r="AL40" s="31"/>
      <c r="AM40" s="19"/>
      <c r="AN40" s="19"/>
    </row>
    <row r="41" spans="1:40" s="30" customFormat="1" ht="14.25" customHeight="1">
      <c r="A41" s="36">
        <v>21</v>
      </c>
      <c r="B41" s="32" t="s">
        <v>51</v>
      </c>
      <c r="C41" s="63">
        <v>724.7</v>
      </c>
      <c r="D41" s="41">
        <f t="shared" si="2"/>
        <v>13191.9</v>
      </c>
      <c r="E41" s="41">
        <f t="shared" si="3"/>
        <v>13171.6</v>
      </c>
      <c r="F41" s="28">
        <f t="shared" si="4"/>
        <v>20.299999999999272</v>
      </c>
      <c r="G41" s="35"/>
      <c r="H41" s="29"/>
      <c r="I41" s="28">
        <f t="shared" si="0"/>
        <v>0</v>
      </c>
      <c r="J41" s="64">
        <v>2950.2</v>
      </c>
      <c r="K41" s="64">
        <v>2950.2</v>
      </c>
      <c r="L41" s="28">
        <f t="shared" si="1"/>
        <v>0</v>
      </c>
      <c r="M41" s="64">
        <v>29.1</v>
      </c>
      <c r="N41" s="64">
        <v>8.8</v>
      </c>
      <c r="O41" s="28">
        <f t="shared" si="5"/>
        <v>20.3</v>
      </c>
      <c r="P41" s="65">
        <v>10212.6</v>
      </c>
      <c r="Q41" s="65">
        <v>10212.6</v>
      </c>
      <c r="R41" s="28">
        <f t="shared" si="6"/>
        <v>0</v>
      </c>
      <c r="S41" s="65"/>
      <c r="T41" s="66"/>
      <c r="U41" s="42"/>
      <c r="V41" s="22">
        <f t="shared" si="7"/>
        <v>13916.5</v>
      </c>
      <c r="W41" s="22">
        <f t="shared" si="8"/>
        <v>10604.199999999999</v>
      </c>
      <c r="X41" s="28">
        <f t="shared" si="13"/>
        <v>3312.300000000001</v>
      </c>
      <c r="Y41" s="65">
        <v>11641.8</v>
      </c>
      <c r="Z41" s="66">
        <v>9356.8</v>
      </c>
      <c r="AA41" s="28">
        <f t="shared" si="9"/>
        <v>2285</v>
      </c>
      <c r="AB41" s="67">
        <v>2274.7</v>
      </c>
      <c r="AC41" s="67">
        <v>1247.4</v>
      </c>
      <c r="AD41" s="22">
        <f t="shared" si="10"/>
        <v>1027.2999999999997</v>
      </c>
      <c r="AE41" s="69">
        <v>0</v>
      </c>
      <c r="AF41" s="66">
        <v>0</v>
      </c>
      <c r="AG41" s="42">
        <f t="shared" si="11"/>
        <v>0</v>
      </c>
      <c r="AH41" s="22"/>
      <c r="AI41" s="22"/>
      <c r="AJ41" s="42">
        <f t="shared" si="12"/>
        <v>0</v>
      </c>
      <c r="AK41" s="1"/>
      <c r="AL41" s="31"/>
      <c r="AM41" s="19"/>
      <c r="AN41" s="19"/>
    </row>
    <row r="42" spans="1:40" ht="14.25" customHeight="1">
      <c r="A42" s="34">
        <v>22</v>
      </c>
      <c r="B42" s="32" t="s">
        <v>52</v>
      </c>
      <c r="C42" s="63">
        <v>772.999999999997</v>
      </c>
      <c r="D42" s="41">
        <f t="shared" si="2"/>
        <v>5610.4</v>
      </c>
      <c r="E42" s="41">
        <f t="shared" si="3"/>
        <v>5601.1</v>
      </c>
      <c r="F42" s="17">
        <f t="shared" si="4"/>
        <v>9.299999999999272</v>
      </c>
      <c r="G42" s="35"/>
      <c r="H42" s="18"/>
      <c r="I42" s="17">
        <f t="shared" si="0"/>
        <v>0</v>
      </c>
      <c r="J42" s="64">
        <v>81.9</v>
      </c>
      <c r="K42" s="64">
        <v>81.9</v>
      </c>
      <c r="L42" s="17">
        <f t="shared" si="1"/>
        <v>0</v>
      </c>
      <c r="M42" s="64">
        <v>38</v>
      </c>
      <c r="N42" s="64">
        <v>28.7</v>
      </c>
      <c r="O42" s="17">
        <f t="shared" si="5"/>
        <v>9.3</v>
      </c>
      <c r="P42" s="65">
        <v>5490.5</v>
      </c>
      <c r="Q42" s="65">
        <v>5490.5</v>
      </c>
      <c r="R42" s="17">
        <f t="shared" si="6"/>
        <v>0</v>
      </c>
      <c r="S42" s="65"/>
      <c r="T42" s="66"/>
      <c r="U42" s="42"/>
      <c r="V42" s="22">
        <f t="shared" si="7"/>
        <v>6383.400000000001</v>
      </c>
      <c r="W42" s="22">
        <f t="shared" si="8"/>
        <v>5253.3</v>
      </c>
      <c r="X42" s="17">
        <f t="shared" si="13"/>
        <v>1130.1000000000004</v>
      </c>
      <c r="Y42" s="65">
        <v>5185.1</v>
      </c>
      <c r="Z42" s="66">
        <v>4266.5</v>
      </c>
      <c r="AA42" s="17">
        <f t="shared" si="9"/>
        <v>918.6000000000004</v>
      </c>
      <c r="AB42" s="67">
        <v>1198.3</v>
      </c>
      <c r="AC42" s="67">
        <v>986.8</v>
      </c>
      <c r="AD42" s="22">
        <f t="shared" si="10"/>
        <v>211.5</v>
      </c>
      <c r="AE42" s="69">
        <v>0</v>
      </c>
      <c r="AF42" s="66">
        <v>0</v>
      </c>
      <c r="AG42" s="42">
        <f t="shared" si="11"/>
        <v>0</v>
      </c>
      <c r="AH42" s="22"/>
      <c r="AI42" s="22"/>
      <c r="AJ42" s="42">
        <f t="shared" si="12"/>
        <v>0</v>
      </c>
      <c r="AL42" s="31"/>
      <c r="AM42" s="19"/>
      <c r="AN42" s="19"/>
    </row>
    <row r="43" spans="1:40" ht="14.25" customHeight="1">
      <c r="A43" s="34">
        <v>23</v>
      </c>
      <c r="B43" s="32" t="s">
        <v>53</v>
      </c>
      <c r="C43" s="63">
        <v>2.90000000000218</v>
      </c>
      <c r="D43" s="41">
        <f t="shared" si="2"/>
        <v>5199.200000000001</v>
      </c>
      <c r="E43" s="41">
        <f t="shared" si="3"/>
        <v>5175.400000000001</v>
      </c>
      <c r="F43" s="17">
        <f t="shared" si="4"/>
        <v>23.800000000000182</v>
      </c>
      <c r="G43" s="35"/>
      <c r="H43" s="18"/>
      <c r="I43" s="17">
        <f t="shared" si="0"/>
        <v>0</v>
      </c>
      <c r="J43" s="64">
        <v>30.6</v>
      </c>
      <c r="K43" s="64">
        <v>6.8</v>
      </c>
      <c r="L43" s="17">
        <f t="shared" si="1"/>
        <v>23.8</v>
      </c>
      <c r="M43" s="64">
        <v>0</v>
      </c>
      <c r="N43" s="64">
        <v>0</v>
      </c>
      <c r="O43" s="17">
        <f t="shared" si="5"/>
        <v>0</v>
      </c>
      <c r="P43" s="65">
        <v>5168.6</v>
      </c>
      <c r="Q43" s="65">
        <v>5168.6</v>
      </c>
      <c r="R43" s="17">
        <f t="shared" si="6"/>
        <v>0</v>
      </c>
      <c r="S43" s="65"/>
      <c r="T43" s="66"/>
      <c r="U43" s="42"/>
      <c r="V43" s="22">
        <f t="shared" si="7"/>
        <v>5202.1</v>
      </c>
      <c r="W43" s="22">
        <f t="shared" si="8"/>
        <v>4446.3</v>
      </c>
      <c r="X43" s="17">
        <f t="shared" si="13"/>
        <v>755.8000000000002</v>
      </c>
      <c r="Y43" s="65">
        <v>4752</v>
      </c>
      <c r="Z43" s="66">
        <v>4049</v>
      </c>
      <c r="AA43" s="17">
        <f t="shared" si="9"/>
        <v>703</v>
      </c>
      <c r="AB43" s="67">
        <v>450.1</v>
      </c>
      <c r="AC43" s="67">
        <v>397.3</v>
      </c>
      <c r="AD43" s="22">
        <f t="shared" si="10"/>
        <v>52.80000000000001</v>
      </c>
      <c r="AE43" s="69">
        <v>0</v>
      </c>
      <c r="AF43" s="66">
        <v>0</v>
      </c>
      <c r="AG43" s="42">
        <f t="shared" si="11"/>
        <v>0</v>
      </c>
      <c r="AH43" s="22"/>
      <c r="AI43" s="22"/>
      <c r="AJ43" s="42">
        <f t="shared" si="12"/>
        <v>0</v>
      </c>
      <c r="AL43" s="31"/>
      <c r="AM43" s="19"/>
      <c r="AN43" s="19"/>
    </row>
    <row r="44" spans="1:40" ht="14.25" customHeight="1">
      <c r="A44" s="34">
        <v>24</v>
      </c>
      <c r="B44" s="32" t="s">
        <v>54</v>
      </c>
      <c r="C44" s="63">
        <v>620.8999999999993</v>
      </c>
      <c r="D44" s="41">
        <f t="shared" si="2"/>
        <v>4621.999999999999</v>
      </c>
      <c r="E44" s="41">
        <f t="shared" si="3"/>
        <v>4632.2</v>
      </c>
      <c r="F44" s="17">
        <f t="shared" si="4"/>
        <v>-10.200000000000728</v>
      </c>
      <c r="G44" s="35"/>
      <c r="H44" s="18"/>
      <c r="I44" s="17">
        <f t="shared" si="0"/>
        <v>0</v>
      </c>
      <c r="J44" s="64">
        <v>0</v>
      </c>
      <c r="K44" s="64">
        <v>0</v>
      </c>
      <c r="L44" s="17">
        <f t="shared" si="1"/>
        <v>0</v>
      </c>
      <c r="M44" s="64">
        <v>10.2</v>
      </c>
      <c r="N44" s="64">
        <v>20.4</v>
      </c>
      <c r="O44" s="17">
        <f t="shared" si="5"/>
        <v>-10.2</v>
      </c>
      <c r="P44" s="65">
        <v>4611.799999999999</v>
      </c>
      <c r="Q44" s="65">
        <v>4611.8</v>
      </c>
      <c r="R44" s="17">
        <f t="shared" si="6"/>
        <v>0</v>
      </c>
      <c r="S44" s="65"/>
      <c r="T44" s="66"/>
      <c r="U44" s="42"/>
      <c r="V44" s="22">
        <f t="shared" si="7"/>
        <v>5242.9</v>
      </c>
      <c r="W44" s="22">
        <f t="shared" si="8"/>
        <v>3461.2</v>
      </c>
      <c r="X44" s="17">
        <f t="shared" si="13"/>
        <v>1781.6999999999998</v>
      </c>
      <c r="Y44" s="65">
        <v>4720.5</v>
      </c>
      <c r="Z44" s="66">
        <v>3101.7</v>
      </c>
      <c r="AA44" s="17">
        <f t="shared" si="9"/>
        <v>1618.8000000000002</v>
      </c>
      <c r="AB44" s="67">
        <v>522.4</v>
      </c>
      <c r="AC44" s="67">
        <v>359.5</v>
      </c>
      <c r="AD44" s="22">
        <f t="shared" si="10"/>
        <v>162.89999999999998</v>
      </c>
      <c r="AE44" s="69">
        <v>0</v>
      </c>
      <c r="AF44" s="66">
        <v>0</v>
      </c>
      <c r="AG44" s="42">
        <f t="shared" si="11"/>
        <v>0</v>
      </c>
      <c r="AH44" s="22"/>
      <c r="AI44" s="22"/>
      <c r="AJ44" s="42">
        <f t="shared" si="12"/>
        <v>0</v>
      </c>
      <c r="AL44" s="31"/>
      <c r="AM44" s="19"/>
      <c r="AN44" s="19"/>
    </row>
    <row r="45" spans="1:40" ht="14.25" customHeight="1">
      <c r="A45" s="34">
        <v>25</v>
      </c>
      <c r="B45" s="32" t="s">
        <v>55</v>
      </c>
      <c r="C45" s="63">
        <v>270.8999999999978</v>
      </c>
      <c r="D45" s="41">
        <f t="shared" si="2"/>
        <v>5401.4</v>
      </c>
      <c r="E45" s="41">
        <f t="shared" si="3"/>
        <v>5509.2699999999995</v>
      </c>
      <c r="F45" s="17">
        <f t="shared" si="4"/>
        <v>-107.86999999999989</v>
      </c>
      <c r="G45" s="35"/>
      <c r="H45" s="18"/>
      <c r="I45" s="17">
        <f t="shared" si="0"/>
        <v>0</v>
      </c>
      <c r="J45" s="64">
        <v>0</v>
      </c>
      <c r="K45" s="64">
        <v>62.27</v>
      </c>
      <c r="L45" s="17">
        <f t="shared" si="1"/>
        <v>-62.27</v>
      </c>
      <c r="M45" s="64">
        <v>0</v>
      </c>
      <c r="N45" s="64">
        <v>45.6</v>
      </c>
      <c r="O45" s="17">
        <f t="shared" si="5"/>
        <v>-45.6</v>
      </c>
      <c r="P45" s="65">
        <v>5401.4</v>
      </c>
      <c r="Q45" s="65">
        <v>5401.4</v>
      </c>
      <c r="R45" s="17">
        <f t="shared" si="6"/>
        <v>0</v>
      </c>
      <c r="S45" s="65"/>
      <c r="T45" s="66"/>
      <c r="U45" s="42"/>
      <c r="V45" s="22">
        <f t="shared" si="7"/>
        <v>5717.9</v>
      </c>
      <c r="W45" s="22">
        <f t="shared" si="8"/>
        <v>5212.75</v>
      </c>
      <c r="X45" s="17">
        <f t="shared" si="13"/>
        <v>505.14999999999964</v>
      </c>
      <c r="Y45" s="65">
        <v>4800</v>
      </c>
      <c r="Z45" s="66">
        <v>4564.1</v>
      </c>
      <c r="AA45" s="17">
        <f t="shared" si="9"/>
        <v>235.89999999999964</v>
      </c>
      <c r="AB45" s="67">
        <v>917.9</v>
      </c>
      <c r="AC45" s="67">
        <v>648.65</v>
      </c>
      <c r="AD45" s="22">
        <f t="shared" si="10"/>
        <v>269.25</v>
      </c>
      <c r="AE45" s="69">
        <v>0</v>
      </c>
      <c r="AF45" s="66">
        <v>0</v>
      </c>
      <c r="AG45" s="42">
        <f t="shared" si="11"/>
        <v>0</v>
      </c>
      <c r="AH45" s="22"/>
      <c r="AI45" s="22"/>
      <c r="AJ45" s="42">
        <f t="shared" si="12"/>
        <v>0</v>
      </c>
      <c r="AL45" s="31"/>
      <c r="AM45" s="19"/>
      <c r="AN45" s="19"/>
    </row>
    <row r="46" spans="1:40" ht="14.25" customHeight="1">
      <c r="A46" s="34">
        <v>26</v>
      </c>
      <c r="B46" s="32" t="s">
        <v>56</v>
      </c>
      <c r="C46" s="63">
        <v>345.00000000000216</v>
      </c>
      <c r="D46" s="41">
        <f t="shared" si="2"/>
        <v>6252.099999999999</v>
      </c>
      <c r="E46" s="41">
        <f t="shared" si="3"/>
        <v>6222.5</v>
      </c>
      <c r="F46" s="17">
        <f t="shared" si="4"/>
        <v>29.599999999999454</v>
      </c>
      <c r="G46" s="35"/>
      <c r="H46" s="18"/>
      <c r="I46" s="17">
        <f t="shared" si="0"/>
        <v>0</v>
      </c>
      <c r="J46" s="64">
        <v>0</v>
      </c>
      <c r="K46" s="64">
        <v>0</v>
      </c>
      <c r="L46" s="17">
        <f t="shared" si="1"/>
        <v>0</v>
      </c>
      <c r="M46" s="64">
        <v>78.7</v>
      </c>
      <c r="N46" s="64">
        <v>49.1</v>
      </c>
      <c r="O46" s="17">
        <f t="shared" si="5"/>
        <v>29.6</v>
      </c>
      <c r="P46" s="65">
        <v>6173.4</v>
      </c>
      <c r="Q46" s="65">
        <v>6173.4</v>
      </c>
      <c r="R46" s="17">
        <f t="shared" si="6"/>
        <v>0</v>
      </c>
      <c r="S46" s="65"/>
      <c r="T46" s="66"/>
      <c r="U46" s="42"/>
      <c r="V46" s="22">
        <f t="shared" si="7"/>
        <v>6597.1</v>
      </c>
      <c r="W46" s="22">
        <f t="shared" si="8"/>
        <v>5407.5</v>
      </c>
      <c r="X46" s="17">
        <f t="shared" si="13"/>
        <v>1189.6000000000004</v>
      </c>
      <c r="Y46" s="65">
        <v>5956.5</v>
      </c>
      <c r="Z46" s="66">
        <v>4885</v>
      </c>
      <c r="AA46" s="17">
        <f t="shared" si="9"/>
        <v>1071.5</v>
      </c>
      <c r="AB46" s="67">
        <v>640.6</v>
      </c>
      <c r="AC46" s="67">
        <v>522.5</v>
      </c>
      <c r="AD46" s="22">
        <f t="shared" si="10"/>
        <v>118.10000000000002</v>
      </c>
      <c r="AE46" s="69">
        <v>0</v>
      </c>
      <c r="AF46" s="66">
        <v>0</v>
      </c>
      <c r="AG46" s="42">
        <f t="shared" si="11"/>
        <v>0</v>
      </c>
      <c r="AH46" s="22"/>
      <c r="AI46" s="22"/>
      <c r="AJ46" s="42">
        <f t="shared" si="12"/>
        <v>0</v>
      </c>
      <c r="AL46" s="31"/>
      <c r="AM46" s="19"/>
      <c r="AN46" s="19"/>
    </row>
    <row r="47" spans="1:40" ht="14.25" customHeight="1">
      <c r="A47" s="34">
        <v>27</v>
      </c>
      <c r="B47" s="32" t="s">
        <v>57</v>
      </c>
      <c r="C47" s="63">
        <v>288.80000000000075</v>
      </c>
      <c r="D47" s="41">
        <f t="shared" si="2"/>
        <v>5710.4</v>
      </c>
      <c r="E47" s="41">
        <f t="shared" si="3"/>
        <v>5760.2</v>
      </c>
      <c r="F47" s="17">
        <f t="shared" si="4"/>
        <v>-49.80000000000018</v>
      </c>
      <c r="G47" s="35"/>
      <c r="H47" s="18"/>
      <c r="I47" s="17">
        <f t="shared" si="0"/>
        <v>0</v>
      </c>
      <c r="J47" s="64">
        <v>0</v>
      </c>
      <c r="K47" s="64">
        <v>66.1</v>
      </c>
      <c r="L47" s="17">
        <f t="shared" si="1"/>
        <v>-66.1</v>
      </c>
      <c r="M47" s="64">
        <v>33.9</v>
      </c>
      <c r="N47" s="64">
        <v>17.6</v>
      </c>
      <c r="O47" s="17">
        <f t="shared" si="5"/>
        <v>16.299999999999997</v>
      </c>
      <c r="P47" s="65">
        <v>5676.5</v>
      </c>
      <c r="Q47" s="65">
        <v>5676.5</v>
      </c>
      <c r="R47" s="17">
        <f t="shared" si="6"/>
        <v>0</v>
      </c>
      <c r="S47" s="65"/>
      <c r="T47" s="66"/>
      <c r="U47" s="42"/>
      <c r="V47" s="22">
        <f t="shared" si="7"/>
        <v>6261.599999999999</v>
      </c>
      <c r="W47" s="22">
        <f t="shared" si="8"/>
        <v>5192.400000000001</v>
      </c>
      <c r="X47" s="17">
        <f t="shared" si="13"/>
        <v>1069.199999999999</v>
      </c>
      <c r="Y47" s="65">
        <v>5650.7</v>
      </c>
      <c r="Z47" s="66">
        <v>4668.1</v>
      </c>
      <c r="AA47" s="17">
        <f>Y47-Z47</f>
        <v>982.5999999999995</v>
      </c>
      <c r="AB47" s="67">
        <v>610.9</v>
      </c>
      <c r="AC47" s="67">
        <v>524.3</v>
      </c>
      <c r="AD47" s="22">
        <f t="shared" si="10"/>
        <v>86.60000000000002</v>
      </c>
      <c r="AE47" s="69">
        <v>0</v>
      </c>
      <c r="AF47" s="66">
        <v>0</v>
      </c>
      <c r="AG47" s="42">
        <f t="shared" si="11"/>
        <v>0</v>
      </c>
      <c r="AH47" s="22"/>
      <c r="AI47" s="22"/>
      <c r="AJ47" s="42">
        <f t="shared" si="12"/>
        <v>0</v>
      </c>
      <c r="AL47" s="31"/>
      <c r="AM47" s="19"/>
      <c r="AN47" s="19"/>
    </row>
    <row r="48" spans="1:40" ht="14.25" customHeight="1">
      <c r="A48" s="34">
        <v>28</v>
      </c>
      <c r="B48" s="32" t="s">
        <v>58</v>
      </c>
      <c r="C48" s="63">
        <v>3733.199999999997</v>
      </c>
      <c r="D48" s="41">
        <f t="shared" si="2"/>
        <v>26087.3</v>
      </c>
      <c r="E48" s="41">
        <f t="shared" si="3"/>
        <v>26069.9</v>
      </c>
      <c r="F48" s="17">
        <f t="shared" si="4"/>
        <v>17.399999999997817</v>
      </c>
      <c r="G48" s="35"/>
      <c r="H48" s="18"/>
      <c r="I48" s="17">
        <f t="shared" si="0"/>
        <v>0</v>
      </c>
      <c r="J48" s="64">
        <v>0</v>
      </c>
      <c r="K48" s="64">
        <v>0</v>
      </c>
      <c r="L48" s="17">
        <f t="shared" si="1"/>
        <v>0</v>
      </c>
      <c r="M48" s="64">
        <v>79.8</v>
      </c>
      <c r="N48" s="64">
        <v>62.4</v>
      </c>
      <c r="O48" s="17">
        <f t="shared" si="5"/>
        <v>17.4</v>
      </c>
      <c r="P48" s="65">
        <v>26007.5</v>
      </c>
      <c r="Q48" s="65">
        <v>26007.5</v>
      </c>
      <c r="R48" s="17">
        <f t="shared" si="6"/>
        <v>0</v>
      </c>
      <c r="S48" s="65"/>
      <c r="T48" s="66"/>
      <c r="U48" s="42"/>
      <c r="V48" s="22">
        <f t="shared" si="7"/>
        <v>29820.5</v>
      </c>
      <c r="W48" s="22">
        <f t="shared" si="8"/>
        <v>23754.6</v>
      </c>
      <c r="X48" s="17">
        <f t="shared" si="13"/>
        <v>6065.9000000000015</v>
      </c>
      <c r="Y48" s="65">
        <v>18904.6</v>
      </c>
      <c r="Z48" s="66">
        <v>18312.6</v>
      </c>
      <c r="AA48" s="17">
        <f t="shared" si="9"/>
        <v>592</v>
      </c>
      <c r="AB48" s="67">
        <v>10915.9</v>
      </c>
      <c r="AC48" s="67">
        <v>5442</v>
      </c>
      <c r="AD48" s="22">
        <f t="shared" si="10"/>
        <v>5473.9</v>
      </c>
      <c r="AE48" s="69">
        <v>0</v>
      </c>
      <c r="AF48" s="66">
        <v>0</v>
      </c>
      <c r="AG48" s="42">
        <f t="shared" si="11"/>
        <v>0</v>
      </c>
      <c r="AH48" s="22"/>
      <c r="AI48" s="22"/>
      <c r="AJ48" s="42">
        <f t="shared" si="12"/>
        <v>0</v>
      </c>
      <c r="AL48" s="31"/>
      <c r="AM48" s="19"/>
      <c r="AN48" s="19"/>
    </row>
    <row r="49" spans="1:40" ht="14.25" customHeight="1">
      <c r="A49" s="34">
        <v>29</v>
      </c>
      <c r="B49" s="32" t="s">
        <v>59</v>
      </c>
      <c r="C49" s="63">
        <v>6101.000000000018</v>
      </c>
      <c r="D49" s="41">
        <f t="shared" si="2"/>
        <v>20203.300000000003</v>
      </c>
      <c r="E49" s="41">
        <f t="shared" si="3"/>
        <v>20203.3</v>
      </c>
      <c r="F49" s="17">
        <f t="shared" si="4"/>
        <v>0</v>
      </c>
      <c r="G49" s="35"/>
      <c r="H49" s="18"/>
      <c r="I49" s="17">
        <f t="shared" si="0"/>
        <v>0</v>
      </c>
      <c r="J49" s="64">
        <v>0</v>
      </c>
      <c r="K49" s="64">
        <v>0</v>
      </c>
      <c r="L49" s="17">
        <f t="shared" si="1"/>
        <v>0</v>
      </c>
      <c r="M49" s="64">
        <v>42</v>
      </c>
      <c r="N49" s="64">
        <v>42</v>
      </c>
      <c r="O49" s="17">
        <f t="shared" si="5"/>
        <v>0</v>
      </c>
      <c r="P49" s="65">
        <v>20161.300000000003</v>
      </c>
      <c r="Q49" s="65">
        <v>20161.3</v>
      </c>
      <c r="R49" s="17">
        <f t="shared" si="6"/>
        <v>0</v>
      </c>
      <c r="S49" s="65"/>
      <c r="T49" s="66"/>
      <c r="U49" s="42"/>
      <c r="V49" s="22">
        <f t="shared" si="7"/>
        <v>26304.300000000003</v>
      </c>
      <c r="W49" s="22">
        <f t="shared" si="8"/>
        <v>22018</v>
      </c>
      <c r="X49" s="17">
        <f t="shared" si="13"/>
        <v>4286.300000000003</v>
      </c>
      <c r="Y49" s="65">
        <v>19622.7</v>
      </c>
      <c r="Z49" s="66">
        <v>19602.2</v>
      </c>
      <c r="AA49" s="17">
        <f t="shared" si="9"/>
        <v>20.5</v>
      </c>
      <c r="AB49" s="67">
        <v>5681.6</v>
      </c>
      <c r="AC49" s="67">
        <v>2415.8</v>
      </c>
      <c r="AD49" s="22">
        <f t="shared" si="10"/>
        <v>3265.8</v>
      </c>
      <c r="AE49" s="69">
        <v>1000</v>
      </c>
      <c r="AF49" s="66">
        <v>0</v>
      </c>
      <c r="AG49" s="42">
        <f t="shared" si="11"/>
        <v>1000</v>
      </c>
      <c r="AH49" s="22"/>
      <c r="AI49" s="22"/>
      <c r="AJ49" s="42">
        <f t="shared" si="12"/>
        <v>0</v>
      </c>
      <c r="AL49" s="31"/>
      <c r="AM49" s="19"/>
      <c r="AN49" s="19"/>
    </row>
    <row r="50" spans="1:40" ht="14.25" customHeight="1">
      <c r="A50" s="34">
        <v>30</v>
      </c>
      <c r="B50" s="32" t="s">
        <v>60</v>
      </c>
      <c r="C50" s="63">
        <v>1967.1000000000117</v>
      </c>
      <c r="D50" s="41">
        <f t="shared" si="2"/>
        <v>17571.8</v>
      </c>
      <c r="E50" s="41">
        <f t="shared" si="3"/>
        <v>17402.7</v>
      </c>
      <c r="F50" s="17">
        <f t="shared" si="4"/>
        <v>169.09999999999854</v>
      </c>
      <c r="G50" s="35"/>
      <c r="H50" s="18"/>
      <c r="I50" s="17">
        <f t="shared" si="0"/>
        <v>0</v>
      </c>
      <c r="J50" s="64">
        <v>0</v>
      </c>
      <c r="K50" s="64">
        <v>0</v>
      </c>
      <c r="L50" s="17">
        <f t="shared" si="1"/>
        <v>0</v>
      </c>
      <c r="M50" s="64">
        <v>176.5</v>
      </c>
      <c r="N50" s="64">
        <v>7.4</v>
      </c>
      <c r="O50" s="17">
        <f t="shared" si="5"/>
        <v>169.1</v>
      </c>
      <c r="P50" s="65">
        <v>17395.3</v>
      </c>
      <c r="Q50" s="65">
        <v>17395.3</v>
      </c>
      <c r="R50" s="17">
        <f t="shared" si="6"/>
        <v>0</v>
      </c>
      <c r="S50" s="65"/>
      <c r="T50" s="66"/>
      <c r="U50" s="42"/>
      <c r="V50" s="22">
        <f t="shared" si="7"/>
        <v>19394.199999999997</v>
      </c>
      <c r="W50" s="22">
        <f t="shared" si="8"/>
        <v>14842.199999999999</v>
      </c>
      <c r="X50" s="17">
        <f t="shared" si="13"/>
        <v>4551.999999999998</v>
      </c>
      <c r="Y50" s="65">
        <v>15871.199999999999</v>
      </c>
      <c r="Z50" s="66">
        <v>13213.4</v>
      </c>
      <c r="AA50" s="17">
        <f t="shared" si="9"/>
        <v>2657.7999999999993</v>
      </c>
      <c r="AB50" s="67">
        <v>3523</v>
      </c>
      <c r="AC50" s="67">
        <v>1628.8</v>
      </c>
      <c r="AD50" s="22">
        <f t="shared" si="10"/>
        <v>1894.2</v>
      </c>
      <c r="AE50" s="69">
        <v>0</v>
      </c>
      <c r="AF50" s="66">
        <v>0</v>
      </c>
      <c r="AG50" s="42">
        <f t="shared" si="11"/>
        <v>0</v>
      </c>
      <c r="AH50" s="22"/>
      <c r="AI50" s="22"/>
      <c r="AJ50" s="42">
        <f t="shared" si="12"/>
        <v>0</v>
      </c>
      <c r="AL50" s="31"/>
      <c r="AM50" s="19"/>
      <c r="AN50" s="19"/>
    </row>
    <row r="51" spans="1:40" ht="14.25" customHeight="1">
      <c r="A51" s="34">
        <v>31</v>
      </c>
      <c r="B51" s="32" t="s">
        <v>61</v>
      </c>
      <c r="C51" s="63">
        <v>1581.4999999999868</v>
      </c>
      <c r="D51" s="41">
        <f t="shared" si="2"/>
        <v>8338.900000000001</v>
      </c>
      <c r="E51" s="41">
        <f t="shared" si="3"/>
        <v>8338.9</v>
      </c>
      <c r="F51" s="17">
        <f t="shared" si="4"/>
        <v>0</v>
      </c>
      <c r="G51" s="35"/>
      <c r="H51" s="18"/>
      <c r="I51" s="17">
        <f t="shared" si="0"/>
        <v>0</v>
      </c>
      <c r="J51" s="64">
        <v>0</v>
      </c>
      <c r="K51" s="64">
        <v>0</v>
      </c>
      <c r="L51" s="17">
        <f t="shared" si="1"/>
        <v>0</v>
      </c>
      <c r="M51" s="64">
        <v>0</v>
      </c>
      <c r="N51" s="64">
        <v>0</v>
      </c>
      <c r="O51" s="17">
        <f t="shared" si="5"/>
        <v>0</v>
      </c>
      <c r="P51" s="65">
        <v>8338.900000000001</v>
      </c>
      <c r="Q51" s="65">
        <v>8338.9</v>
      </c>
      <c r="R51" s="17">
        <f t="shared" si="6"/>
        <v>0</v>
      </c>
      <c r="S51" s="65"/>
      <c r="T51" s="66"/>
      <c r="U51" s="42"/>
      <c r="V51" s="22">
        <f t="shared" si="7"/>
        <v>9920.4</v>
      </c>
      <c r="W51" s="22">
        <f t="shared" si="8"/>
        <v>8678.3</v>
      </c>
      <c r="X51" s="17">
        <f t="shared" si="13"/>
        <v>1242.1000000000004</v>
      </c>
      <c r="Y51" s="65">
        <v>7594.4</v>
      </c>
      <c r="Z51" s="66">
        <v>7132.2</v>
      </c>
      <c r="AA51" s="17">
        <f t="shared" si="9"/>
        <v>462.1999999999998</v>
      </c>
      <c r="AB51" s="67">
        <v>2326</v>
      </c>
      <c r="AC51" s="67">
        <v>1546.1</v>
      </c>
      <c r="AD51" s="22">
        <f t="shared" si="10"/>
        <v>779.9000000000001</v>
      </c>
      <c r="AE51" s="69">
        <v>0</v>
      </c>
      <c r="AF51" s="66">
        <v>0</v>
      </c>
      <c r="AG51" s="42">
        <f t="shared" si="11"/>
        <v>0</v>
      </c>
      <c r="AH51" s="22"/>
      <c r="AI51" s="22"/>
      <c r="AJ51" s="42">
        <f t="shared" si="12"/>
        <v>0</v>
      </c>
      <c r="AL51" s="31"/>
      <c r="AM51" s="19"/>
      <c r="AN51" s="19"/>
    </row>
    <row r="52" spans="1:40" ht="14.25" customHeight="1">
      <c r="A52" s="34">
        <v>32</v>
      </c>
      <c r="B52" s="32" t="s">
        <v>62</v>
      </c>
      <c r="C52" s="63">
        <v>776.9999999999854</v>
      </c>
      <c r="D52" s="41">
        <f t="shared" si="2"/>
        <v>22998.8</v>
      </c>
      <c r="E52" s="41">
        <f t="shared" si="3"/>
        <v>23097.6</v>
      </c>
      <c r="F52" s="17">
        <f t="shared" si="4"/>
        <v>-98.79999999999927</v>
      </c>
      <c r="G52" s="35"/>
      <c r="H52" s="18"/>
      <c r="I52" s="17">
        <f t="shared" si="0"/>
        <v>0</v>
      </c>
      <c r="J52" s="64">
        <v>0</v>
      </c>
      <c r="K52" s="64">
        <v>0</v>
      </c>
      <c r="L52" s="17">
        <f t="shared" si="1"/>
        <v>0</v>
      </c>
      <c r="M52" s="64">
        <v>0</v>
      </c>
      <c r="N52" s="64">
        <v>98.8</v>
      </c>
      <c r="O52" s="17">
        <f t="shared" si="5"/>
        <v>-98.8</v>
      </c>
      <c r="P52" s="65">
        <v>22998.8</v>
      </c>
      <c r="Q52" s="65">
        <v>22998.8</v>
      </c>
      <c r="R52" s="17">
        <f t="shared" si="6"/>
        <v>0</v>
      </c>
      <c r="S52" s="65"/>
      <c r="T52" s="66"/>
      <c r="U52" s="42"/>
      <c r="V52" s="22">
        <f t="shared" si="7"/>
        <v>23922.7</v>
      </c>
      <c r="W52" s="22">
        <f t="shared" si="8"/>
        <v>21019.6</v>
      </c>
      <c r="X52" s="17">
        <f t="shared" si="13"/>
        <v>2903.100000000002</v>
      </c>
      <c r="Y52" s="65">
        <v>20905.8</v>
      </c>
      <c r="Z52" s="66">
        <v>18590.1</v>
      </c>
      <c r="AA52" s="17">
        <f t="shared" si="9"/>
        <v>2315.7000000000007</v>
      </c>
      <c r="AB52" s="67">
        <v>2966.9</v>
      </c>
      <c r="AC52" s="67">
        <v>2429.5</v>
      </c>
      <c r="AD52" s="22">
        <f t="shared" si="10"/>
        <v>537.4000000000001</v>
      </c>
      <c r="AE52" s="69">
        <v>50</v>
      </c>
      <c r="AF52" s="66">
        <v>0</v>
      </c>
      <c r="AG52" s="42">
        <f t="shared" si="11"/>
        <v>50</v>
      </c>
      <c r="AH52" s="22"/>
      <c r="AI52" s="22"/>
      <c r="AJ52" s="42">
        <f t="shared" si="12"/>
        <v>0</v>
      </c>
      <c r="AL52" s="31"/>
      <c r="AM52" s="19"/>
      <c r="AN52" s="19"/>
    </row>
    <row r="53" spans="1:40" s="30" customFormat="1" ht="15" customHeight="1">
      <c r="A53" s="36">
        <v>33</v>
      </c>
      <c r="B53" s="32" t="s">
        <v>63</v>
      </c>
      <c r="C53" s="63">
        <v>506.99999999999864</v>
      </c>
      <c r="D53" s="41">
        <f t="shared" si="2"/>
        <v>13079.800000000001</v>
      </c>
      <c r="E53" s="41">
        <f t="shared" si="3"/>
        <v>13060.1</v>
      </c>
      <c r="F53" s="28">
        <f t="shared" si="4"/>
        <v>19.700000000000728</v>
      </c>
      <c r="G53" s="35"/>
      <c r="H53" s="29"/>
      <c r="I53" s="28">
        <f t="shared" si="0"/>
        <v>0</v>
      </c>
      <c r="J53" s="64">
        <v>0</v>
      </c>
      <c r="K53" s="64">
        <v>0</v>
      </c>
      <c r="L53" s="28">
        <f aca="true" t="shared" si="14" ref="L53:L83">J53-K53</f>
        <v>0</v>
      </c>
      <c r="M53" s="64">
        <v>75.7</v>
      </c>
      <c r="N53" s="64">
        <v>56</v>
      </c>
      <c r="O53" s="28">
        <f t="shared" si="5"/>
        <v>19.700000000000003</v>
      </c>
      <c r="P53" s="65">
        <v>13004.1</v>
      </c>
      <c r="Q53" s="65">
        <v>13004.1</v>
      </c>
      <c r="R53" s="28">
        <f t="shared" si="6"/>
        <v>0</v>
      </c>
      <c r="S53" s="65"/>
      <c r="T53" s="66"/>
      <c r="U53" s="42"/>
      <c r="V53" s="22">
        <f t="shared" si="7"/>
        <v>13586.699999999999</v>
      </c>
      <c r="W53" s="22">
        <f t="shared" si="8"/>
        <v>12649.1</v>
      </c>
      <c r="X53" s="28">
        <f t="shared" si="13"/>
        <v>937.5999999999985</v>
      </c>
      <c r="Y53" s="65">
        <v>11842.3</v>
      </c>
      <c r="Z53" s="66">
        <v>11267.2</v>
      </c>
      <c r="AA53" s="28">
        <f t="shared" si="9"/>
        <v>575.0999999999985</v>
      </c>
      <c r="AB53" s="67">
        <v>1744.4</v>
      </c>
      <c r="AC53" s="67">
        <v>1381.9</v>
      </c>
      <c r="AD53" s="22">
        <f t="shared" si="10"/>
        <v>362.5</v>
      </c>
      <c r="AE53" s="69">
        <v>0</v>
      </c>
      <c r="AF53" s="66">
        <v>0</v>
      </c>
      <c r="AG53" s="42">
        <f t="shared" si="11"/>
        <v>0</v>
      </c>
      <c r="AH53" s="22"/>
      <c r="AI53" s="22"/>
      <c r="AJ53" s="42">
        <f t="shared" si="12"/>
        <v>0</v>
      </c>
      <c r="AK53" s="1"/>
      <c r="AL53" s="31"/>
      <c r="AM53" s="19"/>
      <c r="AN53" s="19"/>
    </row>
    <row r="54" spans="1:40" s="30" customFormat="1" ht="14.25" customHeight="1">
      <c r="A54" s="36">
        <v>34</v>
      </c>
      <c r="B54" s="32" t="s">
        <v>64</v>
      </c>
      <c r="C54" s="63">
        <v>1195.9000000000028</v>
      </c>
      <c r="D54" s="41">
        <f t="shared" si="2"/>
        <v>9749.300000000001</v>
      </c>
      <c r="E54" s="41">
        <f t="shared" si="3"/>
        <v>9720.7</v>
      </c>
      <c r="F54" s="28">
        <f t="shared" si="4"/>
        <v>28.600000000000364</v>
      </c>
      <c r="G54" s="35"/>
      <c r="H54" s="29"/>
      <c r="I54" s="28">
        <f t="shared" si="0"/>
        <v>0</v>
      </c>
      <c r="J54" s="64">
        <v>0</v>
      </c>
      <c r="K54" s="64">
        <v>0</v>
      </c>
      <c r="L54" s="28">
        <f t="shared" si="14"/>
        <v>0</v>
      </c>
      <c r="M54" s="64">
        <v>55.1</v>
      </c>
      <c r="N54" s="64">
        <v>26.5</v>
      </c>
      <c r="O54" s="28">
        <f t="shared" si="5"/>
        <v>28.6</v>
      </c>
      <c r="P54" s="65">
        <v>9694.2</v>
      </c>
      <c r="Q54" s="65">
        <v>9694.2</v>
      </c>
      <c r="R54" s="28">
        <f t="shared" si="6"/>
        <v>0</v>
      </c>
      <c r="S54" s="65"/>
      <c r="T54" s="66"/>
      <c r="U54" s="42"/>
      <c r="V54" s="22">
        <f t="shared" si="7"/>
        <v>10945.199999999999</v>
      </c>
      <c r="W54" s="22">
        <f t="shared" si="8"/>
        <v>7551.5</v>
      </c>
      <c r="X54" s="28">
        <f t="shared" si="13"/>
        <v>3393.699999999999</v>
      </c>
      <c r="Y54" s="65">
        <v>10645.4</v>
      </c>
      <c r="Z54" s="66">
        <v>7449.2</v>
      </c>
      <c r="AA54" s="28">
        <f t="shared" si="9"/>
        <v>3196.2</v>
      </c>
      <c r="AB54" s="67">
        <v>299.8</v>
      </c>
      <c r="AC54" s="67">
        <v>102.3</v>
      </c>
      <c r="AD54" s="22">
        <f t="shared" si="10"/>
        <v>197.5</v>
      </c>
      <c r="AE54" s="69">
        <v>0</v>
      </c>
      <c r="AF54" s="66">
        <v>0</v>
      </c>
      <c r="AG54" s="42">
        <f t="shared" si="11"/>
        <v>0</v>
      </c>
      <c r="AH54" s="22"/>
      <c r="AI54" s="22"/>
      <c r="AJ54" s="42">
        <f t="shared" si="12"/>
        <v>0</v>
      </c>
      <c r="AK54" s="1"/>
      <c r="AL54" s="31"/>
      <c r="AM54" s="19"/>
      <c r="AN54" s="19"/>
    </row>
    <row r="55" spans="1:40" s="27" customFormat="1" ht="14.25" customHeight="1">
      <c r="A55" s="34">
        <v>35</v>
      </c>
      <c r="B55" s="32" t="s">
        <v>65</v>
      </c>
      <c r="C55" s="63">
        <v>471.9999999999985</v>
      </c>
      <c r="D55" s="41">
        <f t="shared" si="2"/>
        <v>5173.3</v>
      </c>
      <c r="E55" s="41">
        <f t="shared" si="3"/>
        <v>5163.8</v>
      </c>
      <c r="F55" s="25">
        <f t="shared" si="4"/>
        <v>9.5</v>
      </c>
      <c r="G55" s="35"/>
      <c r="H55" s="26"/>
      <c r="I55" s="25">
        <f t="shared" si="0"/>
        <v>0</v>
      </c>
      <c r="J55" s="64">
        <v>28.5</v>
      </c>
      <c r="K55" s="64">
        <v>19</v>
      </c>
      <c r="L55" s="25">
        <f t="shared" si="14"/>
        <v>9.5</v>
      </c>
      <c r="M55" s="64">
        <v>0</v>
      </c>
      <c r="N55" s="64">
        <v>0</v>
      </c>
      <c r="O55" s="25">
        <f t="shared" si="5"/>
        <v>0</v>
      </c>
      <c r="P55" s="65">
        <v>5144.8</v>
      </c>
      <c r="Q55" s="65">
        <v>5144.8</v>
      </c>
      <c r="R55" s="25">
        <f t="shared" si="6"/>
        <v>0</v>
      </c>
      <c r="S55" s="65"/>
      <c r="T55" s="66"/>
      <c r="U55" s="42"/>
      <c r="V55" s="22">
        <f t="shared" si="7"/>
        <v>5645.3</v>
      </c>
      <c r="W55" s="22">
        <f t="shared" si="8"/>
        <v>4880.5</v>
      </c>
      <c r="X55" s="25">
        <f t="shared" si="13"/>
        <v>764.8000000000002</v>
      </c>
      <c r="Y55" s="65">
        <v>5375.8</v>
      </c>
      <c r="Z55" s="66">
        <v>4629.1</v>
      </c>
      <c r="AA55" s="25">
        <f t="shared" si="9"/>
        <v>746.6999999999998</v>
      </c>
      <c r="AB55" s="67">
        <v>269.5</v>
      </c>
      <c r="AC55" s="67">
        <v>251.4</v>
      </c>
      <c r="AD55" s="22">
        <f t="shared" si="10"/>
        <v>18.099999999999994</v>
      </c>
      <c r="AE55" s="69">
        <v>0</v>
      </c>
      <c r="AF55" s="66">
        <v>0</v>
      </c>
      <c r="AG55" s="42">
        <f t="shared" si="11"/>
        <v>0</v>
      </c>
      <c r="AH55" s="22"/>
      <c r="AI55" s="22"/>
      <c r="AJ55" s="42">
        <f t="shared" si="12"/>
        <v>0</v>
      </c>
      <c r="AK55" s="1"/>
      <c r="AL55" s="31"/>
      <c r="AM55" s="19"/>
      <c r="AN55" s="19"/>
    </row>
    <row r="56" spans="1:40" s="27" customFormat="1" ht="14.25" customHeight="1">
      <c r="A56" s="34">
        <v>36</v>
      </c>
      <c r="B56" s="32" t="s">
        <v>66</v>
      </c>
      <c r="C56" s="63">
        <v>4259.300000000012</v>
      </c>
      <c r="D56" s="41">
        <f t="shared" si="2"/>
        <v>15637.5</v>
      </c>
      <c r="E56" s="41">
        <f t="shared" si="3"/>
        <v>15594</v>
      </c>
      <c r="F56" s="25">
        <f t="shared" si="4"/>
        <v>43.5</v>
      </c>
      <c r="G56" s="35"/>
      <c r="H56" s="26"/>
      <c r="I56" s="25">
        <f t="shared" si="0"/>
        <v>0</v>
      </c>
      <c r="J56" s="64">
        <v>0</v>
      </c>
      <c r="K56" s="64">
        <v>0</v>
      </c>
      <c r="L56" s="25">
        <f t="shared" si="14"/>
        <v>0</v>
      </c>
      <c r="M56" s="64">
        <v>66.3</v>
      </c>
      <c r="N56" s="64">
        <v>22.8</v>
      </c>
      <c r="O56" s="25">
        <f t="shared" si="5"/>
        <v>43.5</v>
      </c>
      <c r="P56" s="65">
        <v>15571.2</v>
      </c>
      <c r="Q56" s="65">
        <v>15571.2</v>
      </c>
      <c r="R56" s="25">
        <f t="shared" si="6"/>
        <v>0</v>
      </c>
      <c r="S56" s="65"/>
      <c r="T56" s="66"/>
      <c r="U56" s="42"/>
      <c r="V56" s="22">
        <f t="shared" si="7"/>
        <v>22787.8</v>
      </c>
      <c r="W56" s="22">
        <f t="shared" si="8"/>
        <v>15947</v>
      </c>
      <c r="X56" s="25">
        <f t="shared" si="13"/>
        <v>6840.799999999999</v>
      </c>
      <c r="Y56" s="65">
        <v>17089.6</v>
      </c>
      <c r="Z56" s="66">
        <v>14558.5</v>
      </c>
      <c r="AA56" s="25">
        <f t="shared" si="9"/>
        <v>2531.0999999999985</v>
      </c>
      <c r="AB56" s="67">
        <v>5148.2</v>
      </c>
      <c r="AC56" s="67">
        <v>1388.5</v>
      </c>
      <c r="AD56" s="22">
        <f t="shared" si="10"/>
        <v>3759.7</v>
      </c>
      <c r="AE56" s="69">
        <v>550</v>
      </c>
      <c r="AF56" s="66">
        <v>0</v>
      </c>
      <c r="AG56" s="42">
        <f t="shared" si="11"/>
        <v>550</v>
      </c>
      <c r="AH56" s="22"/>
      <c r="AI56" s="22"/>
      <c r="AJ56" s="42">
        <f t="shared" si="12"/>
        <v>0</v>
      </c>
      <c r="AK56" s="1"/>
      <c r="AL56" s="31"/>
      <c r="AM56" s="19"/>
      <c r="AN56" s="19"/>
    </row>
    <row r="57" spans="1:40" s="27" customFormat="1" ht="14.25" customHeight="1">
      <c r="A57" s="34">
        <v>37</v>
      </c>
      <c r="B57" s="32" t="s">
        <v>67</v>
      </c>
      <c r="C57" s="63">
        <v>2574.2000000000057</v>
      </c>
      <c r="D57" s="41">
        <f t="shared" si="2"/>
        <v>17345.6</v>
      </c>
      <c r="E57" s="41">
        <f t="shared" si="3"/>
        <v>17345.600000000002</v>
      </c>
      <c r="F57" s="25">
        <f t="shared" si="4"/>
        <v>0</v>
      </c>
      <c r="G57" s="35"/>
      <c r="H57" s="26"/>
      <c r="I57" s="25">
        <f t="shared" si="0"/>
        <v>0</v>
      </c>
      <c r="J57" s="64">
        <v>0</v>
      </c>
      <c r="K57" s="64">
        <v>0</v>
      </c>
      <c r="L57" s="25">
        <f t="shared" si="14"/>
        <v>0</v>
      </c>
      <c r="M57" s="64">
        <v>44.4</v>
      </c>
      <c r="N57" s="64">
        <v>44.4</v>
      </c>
      <c r="O57" s="25">
        <f t="shared" si="5"/>
        <v>0</v>
      </c>
      <c r="P57" s="65">
        <v>17301.199999999997</v>
      </c>
      <c r="Q57" s="65">
        <v>17301.2</v>
      </c>
      <c r="R57" s="25">
        <f t="shared" si="6"/>
        <v>0</v>
      </c>
      <c r="S57" s="65"/>
      <c r="T57" s="66"/>
      <c r="U57" s="42"/>
      <c r="V57" s="22">
        <f t="shared" si="7"/>
        <v>19886.4</v>
      </c>
      <c r="W57" s="22">
        <f t="shared" si="8"/>
        <v>18926.399999999998</v>
      </c>
      <c r="X57" s="25">
        <f t="shared" si="13"/>
        <v>960.0000000000036</v>
      </c>
      <c r="Y57" s="65">
        <v>17110.4</v>
      </c>
      <c r="Z57" s="66">
        <v>16821.1</v>
      </c>
      <c r="AA57" s="25">
        <f t="shared" si="9"/>
        <v>289.3000000000029</v>
      </c>
      <c r="AB57" s="67">
        <v>2686</v>
      </c>
      <c r="AC57" s="67">
        <v>2015.3</v>
      </c>
      <c r="AD57" s="22">
        <f t="shared" si="10"/>
        <v>670.7</v>
      </c>
      <c r="AE57" s="69">
        <v>90</v>
      </c>
      <c r="AF57" s="66">
        <v>90</v>
      </c>
      <c r="AG57" s="42">
        <f t="shared" si="11"/>
        <v>0</v>
      </c>
      <c r="AH57" s="22"/>
      <c r="AI57" s="22"/>
      <c r="AJ57" s="42">
        <f t="shared" si="12"/>
        <v>0</v>
      </c>
      <c r="AK57" s="1"/>
      <c r="AL57" s="31"/>
      <c r="AM57" s="19"/>
      <c r="AN57" s="19"/>
    </row>
    <row r="58" spans="1:40" s="27" customFormat="1" ht="14.25" customHeight="1">
      <c r="A58" s="34">
        <v>38</v>
      </c>
      <c r="B58" s="32" t="s">
        <v>68</v>
      </c>
      <c r="C58" s="63">
        <v>379.9999999999927</v>
      </c>
      <c r="D58" s="41">
        <f t="shared" si="2"/>
        <v>8317.6</v>
      </c>
      <c r="E58" s="41">
        <f t="shared" si="3"/>
        <v>8299.1</v>
      </c>
      <c r="F58" s="25">
        <f t="shared" si="4"/>
        <v>18.5</v>
      </c>
      <c r="G58" s="35"/>
      <c r="H58" s="26"/>
      <c r="I58" s="25">
        <f t="shared" si="0"/>
        <v>0</v>
      </c>
      <c r="J58" s="64">
        <v>0</v>
      </c>
      <c r="K58" s="64">
        <v>0</v>
      </c>
      <c r="L58" s="25">
        <f t="shared" si="14"/>
        <v>0</v>
      </c>
      <c r="M58" s="64">
        <v>34.7</v>
      </c>
      <c r="N58" s="64">
        <v>16.2</v>
      </c>
      <c r="O58" s="25">
        <f t="shared" si="5"/>
        <v>18.500000000000004</v>
      </c>
      <c r="P58" s="65">
        <v>8282.9</v>
      </c>
      <c r="Q58" s="65">
        <v>8282.9</v>
      </c>
      <c r="R58" s="25">
        <f t="shared" si="6"/>
        <v>0</v>
      </c>
      <c r="S58" s="65"/>
      <c r="T58" s="66"/>
      <c r="U58" s="42"/>
      <c r="V58" s="22">
        <f t="shared" si="7"/>
        <v>8697.6</v>
      </c>
      <c r="W58" s="22">
        <f t="shared" si="8"/>
        <v>6718.900000000001</v>
      </c>
      <c r="X58" s="25">
        <f t="shared" si="13"/>
        <v>1978.6999999999998</v>
      </c>
      <c r="Y58" s="65">
        <v>7845.200000000001</v>
      </c>
      <c r="Z58" s="66">
        <v>6212.1</v>
      </c>
      <c r="AA58" s="25">
        <f t="shared" si="9"/>
        <v>1633.1000000000004</v>
      </c>
      <c r="AB58" s="67">
        <v>852.4</v>
      </c>
      <c r="AC58" s="67">
        <v>506.8</v>
      </c>
      <c r="AD58" s="22">
        <f t="shared" si="10"/>
        <v>345.59999999999997</v>
      </c>
      <c r="AE58" s="69">
        <v>0</v>
      </c>
      <c r="AF58" s="66">
        <v>0</v>
      </c>
      <c r="AG58" s="42">
        <f t="shared" si="11"/>
        <v>0</v>
      </c>
      <c r="AH58" s="22"/>
      <c r="AI58" s="22"/>
      <c r="AJ58" s="42">
        <f t="shared" si="12"/>
        <v>0</v>
      </c>
      <c r="AK58" s="1"/>
      <c r="AL58" s="31"/>
      <c r="AM58" s="19"/>
      <c r="AN58" s="19"/>
    </row>
    <row r="59" spans="1:40" s="27" customFormat="1" ht="14.25" customHeight="1">
      <c r="A59" s="34">
        <v>39</v>
      </c>
      <c r="B59" s="32" t="s">
        <v>69</v>
      </c>
      <c r="C59" s="63">
        <v>1842.7999999999956</v>
      </c>
      <c r="D59" s="41">
        <f t="shared" si="2"/>
        <v>12340.5</v>
      </c>
      <c r="E59" s="41">
        <f t="shared" si="3"/>
        <v>12330.5</v>
      </c>
      <c r="F59" s="25">
        <f t="shared" si="4"/>
        <v>10</v>
      </c>
      <c r="G59" s="35"/>
      <c r="H59" s="26"/>
      <c r="I59" s="25">
        <f t="shared" si="0"/>
        <v>0</v>
      </c>
      <c r="J59" s="64">
        <v>14.8</v>
      </c>
      <c r="K59" s="64">
        <v>4.8</v>
      </c>
      <c r="L59" s="25">
        <f t="shared" si="14"/>
        <v>10</v>
      </c>
      <c r="M59" s="64">
        <v>0</v>
      </c>
      <c r="N59" s="64">
        <v>0</v>
      </c>
      <c r="O59" s="25">
        <f t="shared" si="5"/>
        <v>0</v>
      </c>
      <c r="P59" s="65">
        <v>12325.7</v>
      </c>
      <c r="Q59" s="65">
        <v>12325.7</v>
      </c>
      <c r="R59" s="25">
        <f t="shared" si="6"/>
        <v>0</v>
      </c>
      <c r="S59" s="65"/>
      <c r="T59" s="66"/>
      <c r="U59" s="42"/>
      <c r="V59" s="22">
        <f t="shared" si="7"/>
        <v>14183.3</v>
      </c>
      <c r="W59" s="22">
        <f t="shared" si="8"/>
        <v>10195.6</v>
      </c>
      <c r="X59" s="25">
        <f>V59-W59</f>
        <v>3987.699999999999</v>
      </c>
      <c r="Y59" s="65">
        <v>11199.5</v>
      </c>
      <c r="Z59" s="66">
        <v>8859.2</v>
      </c>
      <c r="AA59" s="25">
        <f t="shared" si="9"/>
        <v>2340.2999999999993</v>
      </c>
      <c r="AB59" s="67">
        <v>2923.8</v>
      </c>
      <c r="AC59" s="67">
        <v>1336.4</v>
      </c>
      <c r="AD59" s="22">
        <f t="shared" si="10"/>
        <v>1587.4</v>
      </c>
      <c r="AE59" s="69">
        <v>60</v>
      </c>
      <c r="AF59" s="66">
        <v>0</v>
      </c>
      <c r="AG59" s="42">
        <f t="shared" si="11"/>
        <v>60</v>
      </c>
      <c r="AH59" s="22"/>
      <c r="AI59" s="22"/>
      <c r="AJ59" s="42">
        <f t="shared" si="12"/>
        <v>0</v>
      </c>
      <c r="AK59" s="1"/>
      <c r="AL59" s="31"/>
      <c r="AM59" s="19"/>
      <c r="AN59" s="19"/>
    </row>
    <row r="60" spans="1:40" s="27" customFormat="1" ht="14.25" customHeight="1">
      <c r="A60" s="34">
        <v>40</v>
      </c>
      <c r="B60" s="32" t="s">
        <v>70</v>
      </c>
      <c r="C60" s="63">
        <v>2096.1</v>
      </c>
      <c r="D60" s="41">
        <f t="shared" si="2"/>
        <v>8439.900000000001</v>
      </c>
      <c r="E60" s="41">
        <f t="shared" si="3"/>
        <v>8439.9</v>
      </c>
      <c r="F60" s="25">
        <f t="shared" si="4"/>
        <v>0</v>
      </c>
      <c r="G60" s="35"/>
      <c r="H60" s="26"/>
      <c r="I60" s="25">
        <f t="shared" si="0"/>
        <v>0</v>
      </c>
      <c r="J60" s="64">
        <v>0</v>
      </c>
      <c r="K60" s="64">
        <v>0</v>
      </c>
      <c r="L60" s="25">
        <f t="shared" si="14"/>
        <v>0</v>
      </c>
      <c r="M60" s="64">
        <v>0</v>
      </c>
      <c r="N60" s="64">
        <v>0</v>
      </c>
      <c r="O60" s="25">
        <f t="shared" si="5"/>
        <v>0</v>
      </c>
      <c r="P60" s="65">
        <v>8439.900000000001</v>
      </c>
      <c r="Q60" s="65">
        <v>8439.9</v>
      </c>
      <c r="R60" s="25">
        <f aca="true" t="shared" si="15" ref="R60:R89">P60-Q60</f>
        <v>0</v>
      </c>
      <c r="S60" s="65"/>
      <c r="T60" s="66"/>
      <c r="U60" s="42"/>
      <c r="V60" s="22">
        <f t="shared" si="7"/>
        <v>10536</v>
      </c>
      <c r="W60" s="22">
        <f t="shared" si="8"/>
        <v>8297.1</v>
      </c>
      <c r="X60" s="25">
        <f t="shared" si="13"/>
        <v>2238.8999999999996</v>
      </c>
      <c r="Y60" s="65">
        <v>8846.9</v>
      </c>
      <c r="Z60" s="66">
        <v>8137.3</v>
      </c>
      <c r="AA60" s="25">
        <f t="shared" si="9"/>
        <v>709.5999999999995</v>
      </c>
      <c r="AB60" s="67">
        <v>1389.1</v>
      </c>
      <c r="AC60" s="67">
        <v>159.8</v>
      </c>
      <c r="AD60" s="22">
        <f t="shared" si="10"/>
        <v>1229.3</v>
      </c>
      <c r="AE60" s="69">
        <v>300</v>
      </c>
      <c r="AF60" s="66">
        <v>0</v>
      </c>
      <c r="AG60" s="42">
        <f t="shared" si="11"/>
        <v>300</v>
      </c>
      <c r="AH60" s="22"/>
      <c r="AI60" s="22"/>
      <c r="AJ60" s="42">
        <f t="shared" si="12"/>
        <v>0</v>
      </c>
      <c r="AK60" s="1"/>
      <c r="AL60" s="31"/>
      <c r="AM60" s="19"/>
      <c r="AN60" s="19"/>
    </row>
    <row r="61" spans="1:40" s="30" customFormat="1" ht="14.25" customHeight="1">
      <c r="A61" s="36">
        <v>41</v>
      </c>
      <c r="B61" s="32" t="s">
        <v>71</v>
      </c>
      <c r="C61" s="63">
        <v>2864.0999999999976</v>
      </c>
      <c r="D61" s="41">
        <f t="shared" si="2"/>
        <v>5111.4</v>
      </c>
      <c r="E61" s="41">
        <f t="shared" si="3"/>
        <v>5119.4</v>
      </c>
      <c r="F61" s="28">
        <f t="shared" si="4"/>
        <v>-8</v>
      </c>
      <c r="G61" s="35"/>
      <c r="H61" s="29"/>
      <c r="I61" s="28">
        <f t="shared" si="0"/>
        <v>0</v>
      </c>
      <c r="J61" s="64">
        <v>0</v>
      </c>
      <c r="K61" s="64">
        <v>0</v>
      </c>
      <c r="L61" s="28">
        <f t="shared" si="14"/>
        <v>0</v>
      </c>
      <c r="M61" s="64">
        <v>0</v>
      </c>
      <c r="N61" s="64">
        <v>8</v>
      </c>
      <c r="O61" s="28">
        <f t="shared" si="5"/>
        <v>-8</v>
      </c>
      <c r="P61" s="65">
        <v>5111.4</v>
      </c>
      <c r="Q61" s="65">
        <v>5111.4</v>
      </c>
      <c r="R61" s="25">
        <f t="shared" si="15"/>
        <v>0</v>
      </c>
      <c r="S61" s="65"/>
      <c r="T61" s="66"/>
      <c r="U61" s="42"/>
      <c r="V61" s="22">
        <f t="shared" si="7"/>
        <v>7937.2</v>
      </c>
      <c r="W61" s="22">
        <f t="shared" si="8"/>
        <v>5190.9</v>
      </c>
      <c r="X61" s="28">
        <f t="shared" si="13"/>
        <v>2746.3</v>
      </c>
      <c r="Y61" s="65">
        <v>6923.9</v>
      </c>
      <c r="Z61" s="66">
        <v>4884.5</v>
      </c>
      <c r="AA61" s="28">
        <f t="shared" si="9"/>
        <v>2039.3999999999996</v>
      </c>
      <c r="AB61" s="67">
        <v>1013.3</v>
      </c>
      <c r="AC61" s="67">
        <v>306.4</v>
      </c>
      <c r="AD61" s="22">
        <f t="shared" si="10"/>
        <v>706.9</v>
      </c>
      <c r="AE61" s="69">
        <v>0</v>
      </c>
      <c r="AF61" s="66">
        <v>0</v>
      </c>
      <c r="AG61" s="42">
        <f t="shared" si="11"/>
        <v>0</v>
      </c>
      <c r="AH61" s="22"/>
      <c r="AI61" s="22"/>
      <c r="AJ61" s="42">
        <f t="shared" si="12"/>
        <v>0</v>
      </c>
      <c r="AK61" s="1"/>
      <c r="AL61" s="31"/>
      <c r="AM61" s="19"/>
      <c r="AN61" s="19"/>
    </row>
    <row r="62" spans="1:40" s="27" customFormat="1" ht="14.25" customHeight="1">
      <c r="A62" s="34">
        <v>42</v>
      </c>
      <c r="B62" s="32" t="s">
        <v>72</v>
      </c>
      <c r="C62" s="63">
        <v>1744.7999999999956</v>
      </c>
      <c r="D62" s="41">
        <f t="shared" si="2"/>
        <v>9861.599999999999</v>
      </c>
      <c r="E62" s="41">
        <f t="shared" si="3"/>
        <v>9889.6</v>
      </c>
      <c r="F62" s="25">
        <f t="shared" si="4"/>
        <v>-28.00000000000182</v>
      </c>
      <c r="G62" s="35"/>
      <c r="H62" s="26"/>
      <c r="I62" s="25">
        <f t="shared" si="0"/>
        <v>0</v>
      </c>
      <c r="J62" s="64">
        <v>90</v>
      </c>
      <c r="K62" s="64">
        <v>90</v>
      </c>
      <c r="L62" s="25">
        <f t="shared" si="14"/>
        <v>0</v>
      </c>
      <c r="M62" s="64">
        <v>0</v>
      </c>
      <c r="N62" s="64">
        <v>28</v>
      </c>
      <c r="O62" s="25">
        <f t="shared" si="5"/>
        <v>-28</v>
      </c>
      <c r="P62" s="65">
        <v>9771.599999999999</v>
      </c>
      <c r="Q62" s="65">
        <v>9771.6</v>
      </c>
      <c r="R62" s="25">
        <f t="shared" si="15"/>
        <v>0</v>
      </c>
      <c r="S62" s="65"/>
      <c r="T62" s="66"/>
      <c r="U62" s="42"/>
      <c r="V62" s="22">
        <f t="shared" si="7"/>
        <v>11644.099999999999</v>
      </c>
      <c r="W62" s="22">
        <f t="shared" si="8"/>
        <v>8822.5</v>
      </c>
      <c r="X62" s="25">
        <f t="shared" si="13"/>
        <v>2821.5999999999985</v>
      </c>
      <c r="Y62" s="65">
        <v>9965.8</v>
      </c>
      <c r="Z62" s="66">
        <v>7718.3</v>
      </c>
      <c r="AA62" s="25">
        <f t="shared" si="9"/>
        <v>2247.499999999999</v>
      </c>
      <c r="AB62" s="67">
        <v>1678.3</v>
      </c>
      <c r="AC62" s="67">
        <v>1104.2</v>
      </c>
      <c r="AD62" s="22">
        <f t="shared" si="10"/>
        <v>574.0999999999999</v>
      </c>
      <c r="AE62" s="69">
        <v>0</v>
      </c>
      <c r="AF62" s="66">
        <v>0</v>
      </c>
      <c r="AG62" s="42">
        <f t="shared" si="11"/>
        <v>0</v>
      </c>
      <c r="AH62" s="22"/>
      <c r="AI62" s="22"/>
      <c r="AJ62" s="42">
        <f t="shared" si="12"/>
        <v>0</v>
      </c>
      <c r="AK62" s="1"/>
      <c r="AL62" s="31"/>
      <c r="AM62" s="19"/>
      <c r="AN62" s="19"/>
    </row>
    <row r="63" spans="1:40" s="27" customFormat="1" ht="14.25" customHeight="1">
      <c r="A63" s="34">
        <v>43</v>
      </c>
      <c r="B63" s="32" t="s">
        <v>73</v>
      </c>
      <c r="C63" s="63">
        <v>1009.999999999997</v>
      </c>
      <c r="D63" s="41">
        <f t="shared" si="2"/>
        <v>6168.4</v>
      </c>
      <c r="E63" s="41">
        <f t="shared" si="3"/>
        <v>5978.2</v>
      </c>
      <c r="F63" s="25">
        <f t="shared" si="4"/>
        <v>190.19999999999982</v>
      </c>
      <c r="G63" s="35"/>
      <c r="H63" s="26"/>
      <c r="I63" s="25">
        <f t="shared" si="0"/>
        <v>0</v>
      </c>
      <c r="J63" s="64">
        <v>0</v>
      </c>
      <c r="K63" s="64">
        <v>0</v>
      </c>
      <c r="L63" s="25">
        <f t="shared" si="14"/>
        <v>0</v>
      </c>
      <c r="M63" s="64">
        <v>232</v>
      </c>
      <c r="N63" s="64">
        <v>41.8</v>
      </c>
      <c r="O63" s="25">
        <f t="shared" si="5"/>
        <v>190.2</v>
      </c>
      <c r="P63" s="70">
        <v>5936.4</v>
      </c>
      <c r="Q63" s="70">
        <v>5936.4</v>
      </c>
      <c r="R63" s="25">
        <f t="shared" si="15"/>
        <v>0</v>
      </c>
      <c r="S63" s="70"/>
      <c r="T63" s="66"/>
      <c r="U63" s="42"/>
      <c r="V63" s="22">
        <f t="shared" si="7"/>
        <v>7178.400000000001</v>
      </c>
      <c r="W63" s="22">
        <f t="shared" si="8"/>
        <v>4544.3</v>
      </c>
      <c r="X63" s="25">
        <f t="shared" si="13"/>
        <v>2634.1000000000004</v>
      </c>
      <c r="Y63" s="70">
        <v>6197.6</v>
      </c>
      <c r="Z63" s="66">
        <v>4447.5</v>
      </c>
      <c r="AA63" s="25">
        <f t="shared" si="9"/>
        <v>1750.1000000000004</v>
      </c>
      <c r="AB63" s="67">
        <v>980.8</v>
      </c>
      <c r="AC63" s="67">
        <v>96.8</v>
      </c>
      <c r="AD63" s="22">
        <f t="shared" si="10"/>
        <v>884</v>
      </c>
      <c r="AE63" s="71">
        <v>0</v>
      </c>
      <c r="AF63" s="66">
        <v>0</v>
      </c>
      <c r="AG63" s="42">
        <f t="shared" si="11"/>
        <v>0</v>
      </c>
      <c r="AH63" s="22"/>
      <c r="AI63" s="22"/>
      <c r="AJ63" s="42">
        <f t="shared" si="12"/>
        <v>0</v>
      </c>
      <c r="AK63" s="1"/>
      <c r="AL63" s="31"/>
      <c r="AM63" s="19"/>
      <c r="AN63" s="19"/>
    </row>
    <row r="64" spans="1:40" s="27" customFormat="1" ht="14.25" customHeight="1">
      <c r="A64" s="34">
        <v>44</v>
      </c>
      <c r="B64" s="32" t="s">
        <v>74</v>
      </c>
      <c r="C64" s="63">
        <v>329.4999999999985</v>
      </c>
      <c r="D64" s="41">
        <f t="shared" si="2"/>
        <v>9444.800000000001</v>
      </c>
      <c r="E64" s="41">
        <f t="shared" si="3"/>
        <v>9467.5</v>
      </c>
      <c r="F64" s="25">
        <f t="shared" si="4"/>
        <v>-22.69999999999891</v>
      </c>
      <c r="G64" s="35"/>
      <c r="H64" s="26"/>
      <c r="I64" s="25">
        <f t="shared" si="0"/>
        <v>0</v>
      </c>
      <c r="J64" s="64">
        <v>0</v>
      </c>
      <c r="K64" s="64">
        <v>0</v>
      </c>
      <c r="L64" s="25">
        <f t="shared" si="14"/>
        <v>0</v>
      </c>
      <c r="M64" s="64">
        <v>0</v>
      </c>
      <c r="N64" s="64">
        <v>22.7</v>
      </c>
      <c r="O64" s="25">
        <f t="shared" si="5"/>
        <v>-22.7</v>
      </c>
      <c r="P64" s="65">
        <v>9444.800000000001</v>
      </c>
      <c r="Q64" s="65">
        <v>9444.8</v>
      </c>
      <c r="R64" s="25">
        <f t="shared" si="15"/>
        <v>0</v>
      </c>
      <c r="S64" s="65"/>
      <c r="T64" s="66"/>
      <c r="U64" s="42"/>
      <c r="V64" s="22">
        <f t="shared" si="7"/>
        <v>9898</v>
      </c>
      <c r="W64" s="22">
        <f t="shared" si="8"/>
        <v>8652</v>
      </c>
      <c r="X64" s="25">
        <f t="shared" si="13"/>
        <v>1246</v>
      </c>
      <c r="Y64" s="65">
        <v>8538.6</v>
      </c>
      <c r="Z64" s="66">
        <v>7931.6</v>
      </c>
      <c r="AA64" s="25">
        <f t="shared" si="9"/>
        <v>607</v>
      </c>
      <c r="AB64" s="67">
        <v>1359.4</v>
      </c>
      <c r="AC64" s="67">
        <v>720.4</v>
      </c>
      <c r="AD64" s="22">
        <f t="shared" si="10"/>
        <v>639.0000000000001</v>
      </c>
      <c r="AE64" s="69">
        <v>0</v>
      </c>
      <c r="AF64" s="66">
        <v>0</v>
      </c>
      <c r="AG64" s="42">
        <f t="shared" si="11"/>
        <v>0</v>
      </c>
      <c r="AH64" s="22"/>
      <c r="AI64" s="22"/>
      <c r="AJ64" s="42">
        <f t="shared" si="12"/>
        <v>0</v>
      </c>
      <c r="AK64" s="1"/>
      <c r="AL64" s="31"/>
      <c r="AM64" s="19"/>
      <c r="AN64" s="19"/>
    </row>
    <row r="65" spans="1:40" s="27" customFormat="1" ht="14.25" customHeight="1">
      <c r="A65" s="34">
        <v>45</v>
      </c>
      <c r="B65" s="32" t="s">
        <v>75</v>
      </c>
      <c r="C65" s="63">
        <v>506.5999999999883</v>
      </c>
      <c r="D65" s="41">
        <f t="shared" si="2"/>
        <v>6837.500000000001</v>
      </c>
      <c r="E65" s="41">
        <f t="shared" si="3"/>
        <v>6837.5</v>
      </c>
      <c r="F65" s="25">
        <f t="shared" si="4"/>
        <v>0</v>
      </c>
      <c r="G65" s="35"/>
      <c r="H65" s="26"/>
      <c r="I65" s="25">
        <f t="shared" si="0"/>
        <v>0</v>
      </c>
      <c r="J65" s="64">
        <v>120</v>
      </c>
      <c r="K65" s="64">
        <v>120</v>
      </c>
      <c r="L65" s="25">
        <f t="shared" si="14"/>
        <v>0</v>
      </c>
      <c r="M65" s="64">
        <v>3.8</v>
      </c>
      <c r="N65" s="64">
        <v>3.8</v>
      </c>
      <c r="O65" s="25">
        <f t="shared" si="5"/>
        <v>0</v>
      </c>
      <c r="P65" s="65">
        <v>6713.700000000001</v>
      </c>
      <c r="Q65" s="65">
        <v>6713.7</v>
      </c>
      <c r="R65" s="25">
        <f t="shared" si="15"/>
        <v>0</v>
      </c>
      <c r="S65" s="65"/>
      <c r="T65" s="66"/>
      <c r="U65" s="42"/>
      <c r="V65" s="22">
        <f t="shared" si="7"/>
        <v>7344.1</v>
      </c>
      <c r="W65" s="22">
        <f t="shared" si="8"/>
        <v>6440.099999999999</v>
      </c>
      <c r="X65" s="25">
        <f t="shared" si="13"/>
        <v>904.0000000000009</v>
      </c>
      <c r="Y65" s="65">
        <v>6110.7</v>
      </c>
      <c r="Z65" s="66">
        <v>5642.2</v>
      </c>
      <c r="AA65" s="25">
        <f t="shared" si="9"/>
        <v>468.5</v>
      </c>
      <c r="AB65" s="67">
        <v>1233.4</v>
      </c>
      <c r="AC65" s="67">
        <v>797.9</v>
      </c>
      <c r="AD65" s="22">
        <f t="shared" si="10"/>
        <v>435.5000000000001</v>
      </c>
      <c r="AE65" s="69">
        <v>0</v>
      </c>
      <c r="AF65" s="66">
        <v>0</v>
      </c>
      <c r="AG65" s="42">
        <f t="shared" si="11"/>
        <v>0</v>
      </c>
      <c r="AH65" s="22"/>
      <c r="AI65" s="22"/>
      <c r="AJ65" s="42">
        <f t="shared" si="12"/>
        <v>0</v>
      </c>
      <c r="AK65" s="1"/>
      <c r="AL65" s="31"/>
      <c r="AM65" s="19"/>
      <c r="AN65" s="19"/>
    </row>
    <row r="66" spans="1:40" s="27" customFormat="1" ht="14.25" customHeight="1">
      <c r="A66" s="34">
        <v>46</v>
      </c>
      <c r="B66" s="32" t="s">
        <v>76</v>
      </c>
      <c r="C66" s="63">
        <v>340.19999999999277</v>
      </c>
      <c r="D66" s="41">
        <f t="shared" si="2"/>
        <v>11515.7</v>
      </c>
      <c r="E66" s="41">
        <f t="shared" si="3"/>
        <v>11690.7</v>
      </c>
      <c r="F66" s="25">
        <f t="shared" si="4"/>
        <v>-175</v>
      </c>
      <c r="G66" s="35"/>
      <c r="H66" s="26"/>
      <c r="I66" s="25">
        <f t="shared" si="0"/>
        <v>0</v>
      </c>
      <c r="J66" s="64">
        <v>0</v>
      </c>
      <c r="K66" s="64">
        <v>154</v>
      </c>
      <c r="L66" s="25">
        <f t="shared" si="14"/>
        <v>-154</v>
      </c>
      <c r="M66" s="64">
        <v>0</v>
      </c>
      <c r="N66" s="64">
        <v>21</v>
      </c>
      <c r="O66" s="25">
        <f t="shared" si="5"/>
        <v>-21</v>
      </c>
      <c r="P66" s="65">
        <v>11515.7</v>
      </c>
      <c r="Q66" s="65">
        <v>11515.7</v>
      </c>
      <c r="R66" s="25">
        <f t="shared" si="15"/>
        <v>0</v>
      </c>
      <c r="S66" s="65"/>
      <c r="T66" s="66"/>
      <c r="U66" s="42"/>
      <c r="V66" s="22">
        <f t="shared" si="7"/>
        <v>11855.899999999994</v>
      </c>
      <c r="W66" s="22">
        <f t="shared" si="8"/>
        <v>10085.7</v>
      </c>
      <c r="X66" s="25">
        <f t="shared" si="13"/>
        <v>1770.1999999999935</v>
      </c>
      <c r="Y66" s="65">
        <v>10715.1</v>
      </c>
      <c r="Z66" s="66">
        <v>9219.6</v>
      </c>
      <c r="AA66" s="25">
        <f t="shared" si="9"/>
        <v>1495.5</v>
      </c>
      <c r="AB66" s="67">
        <v>1140.7999999999938</v>
      </c>
      <c r="AC66" s="67">
        <v>866.1</v>
      </c>
      <c r="AD66" s="22">
        <f t="shared" si="10"/>
        <v>274.6999999999938</v>
      </c>
      <c r="AE66" s="69">
        <v>0</v>
      </c>
      <c r="AF66" s="66">
        <v>0</v>
      </c>
      <c r="AG66" s="42">
        <f t="shared" si="11"/>
        <v>0</v>
      </c>
      <c r="AH66" s="22"/>
      <c r="AI66" s="22"/>
      <c r="AJ66" s="42">
        <f t="shared" si="12"/>
        <v>0</v>
      </c>
      <c r="AK66" s="1"/>
      <c r="AL66" s="31"/>
      <c r="AM66" s="19"/>
      <c r="AN66" s="19"/>
    </row>
    <row r="67" spans="1:40" s="27" customFormat="1" ht="14.25" customHeight="1">
      <c r="A67" s="34">
        <v>47</v>
      </c>
      <c r="B67" s="32" t="s">
        <v>77</v>
      </c>
      <c r="C67" s="63">
        <v>402.2999999999869</v>
      </c>
      <c r="D67" s="41">
        <f t="shared" si="2"/>
        <v>10951.1</v>
      </c>
      <c r="E67" s="41">
        <f t="shared" si="3"/>
        <v>10970.300000000001</v>
      </c>
      <c r="F67" s="25">
        <f t="shared" si="4"/>
        <v>-19.200000000000728</v>
      </c>
      <c r="G67" s="35"/>
      <c r="H67" s="26"/>
      <c r="I67" s="25">
        <f t="shared" si="0"/>
        <v>0</v>
      </c>
      <c r="J67" s="64">
        <v>0</v>
      </c>
      <c r="K67" s="64">
        <v>0</v>
      </c>
      <c r="L67" s="25">
        <f t="shared" si="14"/>
        <v>0</v>
      </c>
      <c r="M67" s="64">
        <v>0</v>
      </c>
      <c r="N67" s="64">
        <v>19.2</v>
      </c>
      <c r="O67" s="25">
        <f t="shared" si="5"/>
        <v>-19.2</v>
      </c>
      <c r="P67" s="65">
        <v>10951.1</v>
      </c>
      <c r="Q67" s="65">
        <v>10951.1</v>
      </c>
      <c r="R67" s="25">
        <f t="shared" si="15"/>
        <v>0</v>
      </c>
      <c r="S67" s="65"/>
      <c r="T67" s="66"/>
      <c r="U67" s="42"/>
      <c r="V67" s="22">
        <f t="shared" si="7"/>
        <v>11389.099999999999</v>
      </c>
      <c r="W67" s="22">
        <f t="shared" si="8"/>
        <v>8726.8</v>
      </c>
      <c r="X67" s="25">
        <f t="shared" si="13"/>
        <v>2662.2999999999993</v>
      </c>
      <c r="Y67" s="65">
        <v>9763.8</v>
      </c>
      <c r="Z67" s="66">
        <v>8506.5</v>
      </c>
      <c r="AA67" s="25">
        <f t="shared" si="9"/>
        <v>1257.2999999999993</v>
      </c>
      <c r="AB67" s="67">
        <v>1625.3</v>
      </c>
      <c r="AC67" s="67">
        <v>220.3</v>
      </c>
      <c r="AD67" s="22">
        <f t="shared" si="10"/>
        <v>1405</v>
      </c>
      <c r="AE67" s="69">
        <v>0</v>
      </c>
      <c r="AF67" s="66">
        <v>0</v>
      </c>
      <c r="AG67" s="42">
        <f t="shared" si="11"/>
        <v>0</v>
      </c>
      <c r="AH67" s="22"/>
      <c r="AI67" s="22"/>
      <c r="AJ67" s="42">
        <f t="shared" si="12"/>
        <v>0</v>
      </c>
      <c r="AK67" s="1"/>
      <c r="AL67" s="31"/>
      <c r="AM67" s="19"/>
      <c r="AN67" s="19"/>
    </row>
    <row r="68" spans="1:40" s="27" customFormat="1" ht="14.25" customHeight="1">
      <c r="A68" s="34">
        <v>48</v>
      </c>
      <c r="B68" s="32" t="s">
        <v>78</v>
      </c>
      <c r="C68" s="63">
        <v>1115.2000000000014</v>
      </c>
      <c r="D68" s="41">
        <f t="shared" si="2"/>
        <v>7276.200000000001</v>
      </c>
      <c r="E68" s="41">
        <f t="shared" si="3"/>
        <v>7254.4</v>
      </c>
      <c r="F68" s="25">
        <f t="shared" si="4"/>
        <v>21.80000000000109</v>
      </c>
      <c r="G68" s="35"/>
      <c r="H68" s="26"/>
      <c r="I68" s="25">
        <f t="shared" si="0"/>
        <v>0</v>
      </c>
      <c r="J68" s="64">
        <v>0</v>
      </c>
      <c r="K68" s="64">
        <v>0</v>
      </c>
      <c r="L68" s="25">
        <f t="shared" si="14"/>
        <v>0</v>
      </c>
      <c r="M68" s="64">
        <v>57.5</v>
      </c>
      <c r="N68" s="64">
        <v>35.7</v>
      </c>
      <c r="O68" s="25">
        <f t="shared" si="5"/>
        <v>21.799999999999997</v>
      </c>
      <c r="P68" s="65">
        <v>7218.700000000001</v>
      </c>
      <c r="Q68" s="65">
        <v>7218.7</v>
      </c>
      <c r="R68" s="25">
        <f t="shared" si="15"/>
        <v>0</v>
      </c>
      <c r="S68" s="65"/>
      <c r="T68" s="66"/>
      <c r="U68" s="42"/>
      <c r="V68" s="22">
        <f t="shared" si="7"/>
        <v>8391.4</v>
      </c>
      <c r="W68" s="22">
        <f t="shared" si="8"/>
        <v>7073.5</v>
      </c>
      <c r="X68" s="25">
        <f t="shared" si="13"/>
        <v>1317.8999999999996</v>
      </c>
      <c r="Y68" s="65">
        <v>6249.3</v>
      </c>
      <c r="Z68" s="66">
        <v>5836.9</v>
      </c>
      <c r="AA68" s="25">
        <f t="shared" si="9"/>
        <v>412.40000000000055</v>
      </c>
      <c r="AB68" s="67">
        <v>2142.1</v>
      </c>
      <c r="AC68" s="67">
        <v>1236.6</v>
      </c>
      <c r="AD68" s="22">
        <f t="shared" si="10"/>
        <v>905.5</v>
      </c>
      <c r="AE68" s="69">
        <v>0</v>
      </c>
      <c r="AF68" s="66">
        <v>0</v>
      </c>
      <c r="AG68" s="42">
        <f t="shared" si="11"/>
        <v>0</v>
      </c>
      <c r="AH68" s="22"/>
      <c r="AI68" s="22"/>
      <c r="AJ68" s="42">
        <f t="shared" si="12"/>
        <v>0</v>
      </c>
      <c r="AK68" s="1"/>
      <c r="AL68" s="31"/>
      <c r="AM68" s="19"/>
      <c r="AN68" s="19"/>
    </row>
    <row r="69" spans="1:40" s="30" customFormat="1" ht="14.25" customHeight="1">
      <c r="A69" s="36">
        <v>49</v>
      </c>
      <c r="B69" s="32" t="s">
        <v>79</v>
      </c>
      <c r="C69" s="63">
        <v>995.7000000000044</v>
      </c>
      <c r="D69" s="41">
        <f t="shared" si="2"/>
        <v>9912.9</v>
      </c>
      <c r="E69" s="41">
        <f t="shared" si="3"/>
        <v>9912.9</v>
      </c>
      <c r="F69" s="28">
        <f t="shared" si="4"/>
        <v>0</v>
      </c>
      <c r="G69" s="35"/>
      <c r="H69" s="35"/>
      <c r="I69" s="28">
        <f t="shared" si="0"/>
        <v>0</v>
      </c>
      <c r="J69" s="64">
        <v>0</v>
      </c>
      <c r="K69" s="64">
        <v>0</v>
      </c>
      <c r="L69" s="28">
        <f t="shared" si="14"/>
        <v>0</v>
      </c>
      <c r="M69" s="64">
        <v>0</v>
      </c>
      <c r="N69" s="64">
        <v>0</v>
      </c>
      <c r="O69" s="28">
        <f t="shared" si="5"/>
        <v>0</v>
      </c>
      <c r="P69" s="65">
        <v>9912.9</v>
      </c>
      <c r="Q69" s="65">
        <v>9912.9</v>
      </c>
      <c r="R69" s="25">
        <f>P69-Q69</f>
        <v>0</v>
      </c>
      <c r="S69" s="65"/>
      <c r="T69" s="66"/>
      <c r="U69" s="42"/>
      <c r="V69" s="22">
        <f t="shared" si="7"/>
        <v>10908.600000000004</v>
      </c>
      <c r="W69" s="22">
        <f t="shared" si="8"/>
        <v>9448.9</v>
      </c>
      <c r="X69" s="28">
        <f t="shared" si="13"/>
        <v>1459.7000000000044</v>
      </c>
      <c r="Y69" s="65">
        <v>8665.9</v>
      </c>
      <c r="Z69" s="66">
        <v>8070.5</v>
      </c>
      <c r="AA69" s="28">
        <f t="shared" si="9"/>
        <v>595.3999999999996</v>
      </c>
      <c r="AB69" s="67">
        <v>2242.7000000000044</v>
      </c>
      <c r="AC69" s="67">
        <v>1378.4</v>
      </c>
      <c r="AD69" s="22">
        <f t="shared" si="10"/>
        <v>864.3000000000043</v>
      </c>
      <c r="AE69" s="69">
        <v>0</v>
      </c>
      <c r="AF69" s="66">
        <v>0</v>
      </c>
      <c r="AG69" s="42">
        <f t="shared" si="11"/>
        <v>0</v>
      </c>
      <c r="AH69" s="22"/>
      <c r="AI69" s="22"/>
      <c r="AJ69" s="42">
        <f t="shared" si="12"/>
        <v>0</v>
      </c>
      <c r="AK69" s="1"/>
      <c r="AL69" s="31"/>
      <c r="AM69" s="19"/>
      <c r="AN69" s="19"/>
    </row>
    <row r="70" spans="1:40" s="27" customFormat="1" ht="14.25" customHeight="1">
      <c r="A70" s="34">
        <v>50</v>
      </c>
      <c r="B70" s="32" t="s">
        <v>80</v>
      </c>
      <c r="C70" s="63">
        <v>1368.3000000000095</v>
      </c>
      <c r="D70" s="41">
        <f t="shared" si="2"/>
        <v>6390.099999999999</v>
      </c>
      <c r="E70" s="41">
        <f t="shared" si="3"/>
        <v>6428.5</v>
      </c>
      <c r="F70" s="25">
        <f t="shared" si="4"/>
        <v>-38.400000000000546</v>
      </c>
      <c r="G70" s="35"/>
      <c r="H70" s="26"/>
      <c r="I70" s="25">
        <f t="shared" si="0"/>
        <v>0</v>
      </c>
      <c r="J70" s="64">
        <v>132.4</v>
      </c>
      <c r="K70" s="64">
        <v>132.4</v>
      </c>
      <c r="L70" s="25">
        <f t="shared" si="14"/>
        <v>0</v>
      </c>
      <c r="M70" s="64">
        <v>0</v>
      </c>
      <c r="N70" s="64">
        <v>38.4</v>
      </c>
      <c r="O70" s="25">
        <f t="shared" si="5"/>
        <v>-38.4</v>
      </c>
      <c r="P70" s="65">
        <v>6257.7</v>
      </c>
      <c r="Q70" s="65">
        <v>6257.7</v>
      </c>
      <c r="R70" s="25">
        <f t="shared" si="15"/>
        <v>0</v>
      </c>
      <c r="S70" s="65"/>
      <c r="T70" s="66"/>
      <c r="U70" s="42"/>
      <c r="V70" s="22">
        <f t="shared" si="7"/>
        <v>7758.4</v>
      </c>
      <c r="W70" s="22">
        <f t="shared" si="8"/>
        <v>6030.5</v>
      </c>
      <c r="X70" s="25">
        <f t="shared" si="13"/>
        <v>1727.8999999999996</v>
      </c>
      <c r="Y70" s="65">
        <v>5445.5</v>
      </c>
      <c r="Z70" s="66">
        <v>5445.5</v>
      </c>
      <c r="AA70" s="25">
        <f t="shared" si="9"/>
        <v>0</v>
      </c>
      <c r="AB70" s="67">
        <v>2312.9</v>
      </c>
      <c r="AC70" s="67">
        <v>585</v>
      </c>
      <c r="AD70" s="22">
        <f t="shared" si="10"/>
        <v>1727.9</v>
      </c>
      <c r="AE70" s="69">
        <v>0</v>
      </c>
      <c r="AF70" s="66">
        <v>0</v>
      </c>
      <c r="AG70" s="42">
        <f t="shared" si="11"/>
        <v>0</v>
      </c>
      <c r="AH70" s="22"/>
      <c r="AI70" s="22"/>
      <c r="AJ70" s="42">
        <f t="shared" si="12"/>
        <v>0</v>
      </c>
      <c r="AK70" s="1"/>
      <c r="AL70" s="31"/>
      <c r="AM70" s="19"/>
      <c r="AN70" s="19"/>
    </row>
    <row r="71" spans="1:40" s="27" customFormat="1" ht="14.25" customHeight="1">
      <c r="A71" s="34">
        <v>51</v>
      </c>
      <c r="B71" s="32" t="s">
        <v>81</v>
      </c>
      <c r="C71" s="63">
        <v>3274.0000000000086</v>
      </c>
      <c r="D71" s="41">
        <f t="shared" si="2"/>
        <v>9182.3</v>
      </c>
      <c r="E71" s="41">
        <f t="shared" si="3"/>
        <v>9182.3</v>
      </c>
      <c r="F71" s="25">
        <f t="shared" si="4"/>
        <v>0</v>
      </c>
      <c r="G71" s="35"/>
      <c r="H71" s="26"/>
      <c r="I71" s="25">
        <f t="shared" si="0"/>
        <v>0</v>
      </c>
      <c r="J71" s="64">
        <v>100.7</v>
      </c>
      <c r="K71" s="64">
        <v>100.7</v>
      </c>
      <c r="L71" s="25">
        <f t="shared" si="14"/>
        <v>0</v>
      </c>
      <c r="M71" s="64">
        <v>30.7</v>
      </c>
      <c r="N71" s="64">
        <v>30.7</v>
      </c>
      <c r="O71" s="25">
        <f t="shared" si="5"/>
        <v>0</v>
      </c>
      <c r="P71" s="65">
        <v>9050.9</v>
      </c>
      <c r="Q71" s="65">
        <v>9050.9</v>
      </c>
      <c r="R71" s="25">
        <f t="shared" si="15"/>
        <v>0</v>
      </c>
      <c r="S71" s="65"/>
      <c r="T71" s="66"/>
      <c r="U71" s="42"/>
      <c r="V71" s="22">
        <f t="shared" si="7"/>
        <v>12456.3</v>
      </c>
      <c r="W71" s="22">
        <f t="shared" si="8"/>
        <v>8494.5</v>
      </c>
      <c r="X71" s="25">
        <f t="shared" si="13"/>
        <v>3961.7999999999993</v>
      </c>
      <c r="Y71" s="65">
        <v>7583.9</v>
      </c>
      <c r="Z71" s="66">
        <v>6925.1</v>
      </c>
      <c r="AA71" s="25">
        <f t="shared" si="9"/>
        <v>658.7999999999993</v>
      </c>
      <c r="AB71" s="67">
        <v>2384.5</v>
      </c>
      <c r="AC71" s="67">
        <v>1569.4</v>
      </c>
      <c r="AD71" s="22">
        <f t="shared" si="10"/>
        <v>815.0999999999999</v>
      </c>
      <c r="AE71" s="69">
        <v>2487.9</v>
      </c>
      <c r="AF71" s="66">
        <v>0</v>
      </c>
      <c r="AG71" s="42">
        <f t="shared" si="11"/>
        <v>2487.9</v>
      </c>
      <c r="AH71" s="22"/>
      <c r="AI71" s="22"/>
      <c r="AJ71" s="42">
        <f t="shared" si="12"/>
        <v>0</v>
      </c>
      <c r="AK71" s="1"/>
      <c r="AL71" s="31"/>
      <c r="AM71" s="19"/>
      <c r="AN71" s="19"/>
    </row>
    <row r="72" spans="1:40" s="27" customFormat="1" ht="14.25" customHeight="1">
      <c r="A72" s="34">
        <v>52</v>
      </c>
      <c r="B72" s="32" t="s">
        <v>82</v>
      </c>
      <c r="C72" s="63">
        <v>87.80000000000439</v>
      </c>
      <c r="D72" s="41">
        <f t="shared" si="2"/>
        <v>11075.3</v>
      </c>
      <c r="E72" s="41">
        <f t="shared" si="3"/>
        <v>11224.199999999999</v>
      </c>
      <c r="F72" s="25">
        <f t="shared" si="4"/>
        <v>-148.89999999999964</v>
      </c>
      <c r="G72" s="35"/>
      <c r="H72" s="26"/>
      <c r="I72" s="25">
        <f t="shared" si="0"/>
        <v>0</v>
      </c>
      <c r="J72" s="64">
        <v>354.9</v>
      </c>
      <c r="K72" s="64">
        <v>465.1</v>
      </c>
      <c r="L72" s="25">
        <f t="shared" si="14"/>
        <v>-110.20000000000005</v>
      </c>
      <c r="M72" s="64">
        <v>0</v>
      </c>
      <c r="N72" s="64">
        <v>38.7</v>
      </c>
      <c r="O72" s="25">
        <f t="shared" si="5"/>
        <v>-38.7</v>
      </c>
      <c r="P72" s="65">
        <v>10720.4</v>
      </c>
      <c r="Q72" s="65">
        <v>10720.4</v>
      </c>
      <c r="R72" s="25">
        <f t="shared" si="15"/>
        <v>0</v>
      </c>
      <c r="S72" s="65"/>
      <c r="T72" s="66"/>
      <c r="U72" s="42"/>
      <c r="V72" s="22">
        <f t="shared" si="7"/>
        <v>11352.3</v>
      </c>
      <c r="W72" s="22">
        <f t="shared" si="8"/>
        <v>9902.7</v>
      </c>
      <c r="X72" s="25">
        <f t="shared" si="13"/>
        <v>1449.5999999999985</v>
      </c>
      <c r="Y72" s="65">
        <v>9351.9</v>
      </c>
      <c r="Z72" s="66">
        <v>9104.6</v>
      </c>
      <c r="AA72" s="25">
        <f t="shared" si="9"/>
        <v>247.29999999999927</v>
      </c>
      <c r="AB72" s="67">
        <v>2000.4</v>
      </c>
      <c r="AC72" s="67">
        <v>798.1</v>
      </c>
      <c r="AD72" s="22">
        <f t="shared" si="10"/>
        <v>1202.3000000000002</v>
      </c>
      <c r="AE72" s="69">
        <v>0</v>
      </c>
      <c r="AF72" s="66">
        <v>0</v>
      </c>
      <c r="AG72" s="42">
        <f t="shared" si="11"/>
        <v>0</v>
      </c>
      <c r="AH72" s="22"/>
      <c r="AI72" s="22"/>
      <c r="AJ72" s="42">
        <f t="shared" si="12"/>
        <v>0</v>
      </c>
      <c r="AK72" s="1"/>
      <c r="AL72" s="31"/>
      <c r="AM72" s="19"/>
      <c r="AN72" s="19"/>
    </row>
    <row r="73" spans="1:40" s="27" customFormat="1" ht="14.25" customHeight="1">
      <c r="A73" s="34">
        <v>53</v>
      </c>
      <c r="B73" s="32" t="s">
        <v>83</v>
      </c>
      <c r="C73" s="63">
        <v>384.9999999999956</v>
      </c>
      <c r="D73" s="41">
        <f t="shared" si="2"/>
        <v>8905</v>
      </c>
      <c r="E73" s="41">
        <f t="shared" si="3"/>
        <v>8905</v>
      </c>
      <c r="F73" s="25">
        <f t="shared" si="4"/>
        <v>0</v>
      </c>
      <c r="G73" s="35"/>
      <c r="H73" s="26"/>
      <c r="I73" s="25">
        <f t="shared" si="0"/>
        <v>0</v>
      </c>
      <c r="J73" s="64">
        <v>0</v>
      </c>
      <c r="K73" s="64">
        <v>0</v>
      </c>
      <c r="L73" s="25">
        <f t="shared" si="14"/>
        <v>0</v>
      </c>
      <c r="M73" s="64">
        <v>0</v>
      </c>
      <c r="N73" s="64">
        <v>0</v>
      </c>
      <c r="O73" s="25">
        <f t="shared" si="5"/>
        <v>0</v>
      </c>
      <c r="P73" s="65">
        <v>8905</v>
      </c>
      <c r="Q73" s="65">
        <v>8905</v>
      </c>
      <c r="R73" s="25">
        <f t="shared" si="15"/>
        <v>0</v>
      </c>
      <c r="S73" s="65"/>
      <c r="T73" s="66"/>
      <c r="U73" s="42"/>
      <c r="V73" s="22">
        <f t="shared" si="7"/>
        <v>9289.999999999996</v>
      </c>
      <c r="W73" s="22">
        <f t="shared" si="8"/>
        <v>7405.2</v>
      </c>
      <c r="X73" s="25">
        <f t="shared" si="13"/>
        <v>1884.7999999999965</v>
      </c>
      <c r="Y73" s="65">
        <v>7819</v>
      </c>
      <c r="Z73" s="66">
        <v>7051.4</v>
      </c>
      <c r="AA73" s="25">
        <f t="shared" si="9"/>
        <v>767.6000000000004</v>
      </c>
      <c r="AB73" s="67">
        <v>1470.9999999999964</v>
      </c>
      <c r="AC73" s="67">
        <v>353.8</v>
      </c>
      <c r="AD73" s="22">
        <f t="shared" si="10"/>
        <v>1117.1999999999964</v>
      </c>
      <c r="AE73" s="69">
        <v>0</v>
      </c>
      <c r="AF73" s="66">
        <v>0</v>
      </c>
      <c r="AG73" s="42">
        <f t="shared" si="11"/>
        <v>0</v>
      </c>
      <c r="AH73" s="22"/>
      <c r="AI73" s="22"/>
      <c r="AJ73" s="42">
        <f t="shared" si="12"/>
        <v>0</v>
      </c>
      <c r="AK73" s="1"/>
      <c r="AL73" s="31"/>
      <c r="AM73" s="19"/>
      <c r="AN73" s="19"/>
    </row>
    <row r="74" spans="1:40" s="27" customFormat="1" ht="14.25" customHeight="1">
      <c r="A74" s="34">
        <v>54</v>
      </c>
      <c r="B74" s="32" t="s">
        <v>84</v>
      </c>
      <c r="C74" s="63">
        <v>837.200000000016</v>
      </c>
      <c r="D74" s="41">
        <f t="shared" si="2"/>
        <v>10499.6</v>
      </c>
      <c r="E74" s="41">
        <f t="shared" si="3"/>
        <v>10843.7</v>
      </c>
      <c r="F74" s="25">
        <f t="shared" si="4"/>
        <v>-344.10000000000036</v>
      </c>
      <c r="G74" s="35"/>
      <c r="H74" s="26"/>
      <c r="I74" s="25">
        <f t="shared" si="0"/>
        <v>0</v>
      </c>
      <c r="J74" s="64">
        <v>0</v>
      </c>
      <c r="K74" s="64">
        <v>308.1</v>
      </c>
      <c r="L74" s="25">
        <f t="shared" si="14"/>
        <v>-308.1</v>
      </c>
      <c r="M74" s="64">
        <v>0</v>
      </c>
      <c r="N74" s="64">
        <v>36</v>
      </c>
      <c r="O74" s="25">
        <f t="shared" si="5"/>
        <v>-36</v>
      </c>
      <c r="P74" s="65">
        <v>10499.6</v>
      </c>
      <c r="Q74" s="65">
        <v>10499.6</v>
      </c>
      <c r="R74" s="25">
        <f t="shared" si="15"/>
        <v>0</v>
      </c>
      <c r="S74" s="65"/>
      <c r="T74" s="66"/>
      <c r="U74" s="42"/>
      <c r="V74" s="22">
        <f t="shared" si="7"/>
        <v>11690.1</v>
      </c>
      <c r="W74" s="22">
        <f t="shared" si="8"/>
        <v>8351.4</v>
      </c>
      <c r="X74" s="25">
        <f t="shared" si="13"/>
        <v>3338.7000000000007</v>
      </c>
      <c r="Y74" s="65">
        <v>10402.5</v>
      </c>
      <c r="Z74" s="66">
        <v>8110.5</v>
      </c>
      <c r="AA74" s="25">
        <f t="shared" si="9"/>
        <v>2292</v>
      </c>
      <c r="AB74" s="67">
        <v>1287.6</v>
      </c>
      <c r="AC74" s="67">
        <v>240.9</v>
      </c>
      <c r="AD74" s="22">
        <f t="shared" si="10"/>
        <v>1046.6999999999998</v>
      </c>
      <c r="AE74" s="69">
        <v>0</v>
      </c>
      <c r="AF74" s="66">
        <v>0</v>
      </c>
      <c r="AG74" s="42">
        <f t="shared" si="11"/>
        <v>0</v>
      </c>
      <c r="AH74" s="22"/>
      <c r="AI74" s="22"/>
      <c r="AJ74" s="42">
        <f t="shared" si="12"/>
        <v>0</v>
      </c>
      <c r="AK74" s="1"/>
      <c r="AL74" s="31"/>
      <c r="AM74" s="19"/>
      <c r="AN74" s="19"/>
    </row>
    <row r="75" spans="1:40" s="27" customFormat="1" ht="14.25" customHeight="1">
      <c r="A75" s="34">
        <v>55</v>
      </c>
      <c r="B75" s="32" t="s">
        <v>85</v>
      </c>
      <c r="C75" s="63">
        <v>1325.4000000000058</v>
      </c>
      <c r="D75" s="41">
        <f t="shared" si="2"/>
        <v>7596.2</v>
      </c>
      <c r="E75" s="41">
        <f t="shared" si="3"/>
        <v>7596.2</v>
      </c>
      <c r="F75" s="25">
        <f t="shared" si="4"/>
        <v>0</v>
      </c>
      <c r="G75" s="35"/>
      <c r="H75" s="26"/>
      <c r="I75" s="25">
        <f t="shared" si="0"/>
        <v>0</v>
      </c>
      <c r="J75" s="64">
        <v>0</v>
      </c>
      <c r="K75" s="64">
        <v>0</v>
      </c>
      <c r="L75" s="25">
        <f t="shared" si="14"/>
        <v>0</v>
      </c>
      <c r="M75" s="64">
        <v>0</v>
      </c>
      <c r="N75" s="64">
        <v>0</v>
      </c>
      <c r="O75" s="25">
        <f t="shared" si="5"/>
        <v>0</v>
      </c>
      <c r="P75" s="65">
        <v>7596.2</v>
      </c>
      <c r="Q75" s="65">
        <v>7596.2</v>
      </c>
      <c r="R75" s="25">
        <f t="shared" si="15"/>
        <v>0</v>
      </c>
      <c r="S75" s="65"/>
      <c r="T75" s="66"/>
      <c r="U75" s="42"/>
      <c r="V75" s="22">
        <f t="shared" si="7"/>
        <v>8921.600000000006</v>
      </c>
      <c r="W75" s="22">
        <f t="shared" si="8"/>
        <v>6173.3</v>
      </c>
      <c r="X75" s="25">
        <f t="shared" si="13"/>
        <v>2748.3000000000056</v>
      </c>
      <c r="Y75" s="65">
        <v>7995.5</v>
      </c>
      <c r="Z75" s="66">
        <v>6005.2</v>
      </c>
      <c r="AA75" s="25">
        <f t="shared" si="9"/>
        <v>1990.3000000000002</v>
      </c>
      <c r="AB75" s="67">
        <v>926.1000000000058</v>
      </c>
      <c r="AC75" s="67">
        <v>168.1</v>
      </c>
      <c r="AD75" s="22">
        <f t="shared" si="10"/>
        <v>758.0000000000058</v>
      </c>
      <c r="AE75" s="69">
        <v>0</v>
      </c>
      <c r="AF75" s="66">
        <v>0</v>
      </c>
      <c r="AG75" s="42">
        <f t="shared" si="11"/>
        <v>0</v>
      </c>
      <c r="AH75" s="22"/>
      <c r="AI75" s="22"/>
      <c r="AJ75" s="42">
        <f t="shared" si="12"/>
        <v>0</v>
      </c>
      <c r="AK75" s="1"/>
      <c r="AL75" s="31"/>
      <c r="AM75" s="19"/>
      <c r="AN75" s="19"/>
    </row>
    <row r="76" spans="1:40" s="27" customFormat="1" ht="14.25" customHeight="1">
      <c r="A76" s="34">
        <v>56</v>
      </c>
      <c r="B76" s="32" t="s">
        <v>86</v>
      </c>
      <c r="C76" s="63">
        <v>1244.000000000003</v>
      </c>
      <c r="D76" s="41">
        <f t="shared" si="2"/>
        <v>23142.199999999997</v>
      </c>
      <c r="E76" s="41">
        <f t="shared" si="3"/>
        <v>23133.3</v>
      </c>
      <c r="F76" s="25">
        <f t="shared" si="4"/>
        <v>8.899999999997817</v>
      </c>
      <c r="G76" s="35"/>
      <c r="H76" s="26"/>
      <c r="I76" s="25">
        <f t="shared" si="0"/>
        <v>0</v>
      </c>
      <c r="J76" s="64">
        <v>40.6</v>
      </c>
      <c r="K76" s="64">
        <v>31.7</v>
      </c>
      <c r="L76" s="25">
        <f t="shared" si="14"/>
        <v>8.900000000000002</v>
      </c>
      <c r="M76" s="64">
        <v>0</v>
      </c>
      <c r="N76" s="64">
        <v>0</v>
      </c>
      <c r="O76" s="25">
        <f t="shared" si="5"/>
        <v>0</v>
      </c>
      <c r="P76" s="65">
        <v>23101.6</v>
      </c>
      <c r="Q76" s="65">
        <v>23101.6</v>
      </c>
      <c r="R76" s="25">
        <f t="shared" si="15"/>
        <v>0</v>
      </c>
      <c r="S76" s="65"/>
      <c r="T76" s="66"/>
      <c r="U76" s="42"/>
      <c r="V76" s="22">
        <f t="shared" si="7"/>
        <v>24386.199999999997</v>
      </c>
      <c r="W76" s="22">
        <f t="shared" si="8"/>
        <v>17442.4</v>
      </c>
      <c r="X76" s="25">
        <f t="shared" si="13"/>
        <v>6943.799999999996</v>
      </c>
      <c r="Y76" s="65">
        <v>20507.1</v>
      </c>
      <c r="Z76" s="66">
        <v>16780.4</v>
      </c>
      <c r="AA76" s="25">
        <f t="shared" si="9"/>
        <v>3726.699999999997</v>
      </c>
      <c r="AB76" s="67">
        <v>3879.1</v>
      </c>
      <c r="AC76" s="67">
        <v>662</v>
      </c>
      <c r="AD76" s="22">
        <f t="shared" si="10"/>
        <v>3217.1</v>
      </c>
      <c r="AE76" s="69">
        <v>0</v>
      </c>
      <c r="AF76" s="66">
        <v>0</v>
      </c>
      <c r="AG76" s="42">
        <f t="shared" si="11"/>
        <v>0</v>
      </c>
      <c r="AH76" s="22"/>
      <c r="AI76" s="22"/>
      <c r="AJ76" s="42">
        <f t="shared" si="12"/>
        <v>0</v>
      </c>
      <c r="AK76" s="1"/>
      <c r="AL76" s="31"/>
      <c r="AM76" s="19"/>
      <c r="AN76" s="19"/>
    </row>
    <row r="77" spans="1:40" s="27" customFormat="1" ht="14.25" customHeight="1">
      <c r="A77" s="34">
        <v>57</v>
      </c>
      <c r="B77" s="32" t="s">
        <v>87</v>
      </c>
      <c r="C77" s="63">
        <v>8908.799999999985</v>
      </c>
      <c r="D77" s="41">
        <f t="shared" si="2"/>
        <v>14018.599999999999</v>
      </c>
      <c r="E77" s="41">
        <f t="shared" si="3"/>
        <v>14018.6</v>
      </c>
      <c r="F77" s="25">
        <f t="shared" si="4"/>
        <v>0</v>
      </c>
      <c r="G77" s="35"/>
      <c r="H77" s="26"/>
      <c r="I77" s="25">
        <f t="shared" si="0"/>
        <v>0</v>
      </c>
      <c r="J77" s="64">
        <v>0</v>
      </c>
      <c r="K77" s="64">
        <v>0</v>
      </c>
      <c r="L77" s="25">
        <f t="shared" si="14"/>
        <v>0</v>
      </c>
      <c r="M77" s="64">
        <v>0</v>
      </c>
      <c r="N77" s="64">
        <v>0</v>
      </c>
      <c r="O77" s="25">
        <f t="shared" si="5"/>
        <v>0</v>
      </c>
      <c r="P77" s="65">
        <v>14018.599999999999</v>
      </c>
      <c r="Q77" s="65">
        <v>14018.6</v>
      </c>
      <c r="R77" s="25">
        <f t="shared" si="15"/>
        <v>0</v>
      </c>
      <c r="S77" s="65"/>
      <c r="T77" s="66"/>
      <c r="U77" s="42"/>
      <c r="V77" s="22">
        <f t="shared" si="7"/>
        <v>24412.1</v>
      </c>
      <c r="W77" s="22">
        <f t="shared" si="8"/>
        <v>9548.9</v>
      </c>
      <c r="X77" s="25">
        <f t="shared" si="13"/>
        <v>14863.199999999999</v>
      </c>
      <c r="Y77" s="65">
        <v>15126.4</v>
      </c>
      <c r="Z77" s="66">
        <v>9459</v>
      </c>
      <c r="AA77" s="25">
        <f t="shared" si="9"/>
        <v>5667.4</v>
      </c>
      <c r="AB77" s="67">
        <v>8335.7</v>
      </c>
      <c r="AC77" s="67">
        <v>89.9</v>
      </c>
      <c r="AD77" s="22">
        <f t="shared" si="10"/>
        <v>8245.800000000001</v>
      </c>
      <c r="AE77" s="69">
        <v>950</v>
      </c>
      <c r="AF77" s="66">
        <v>0</v>
      </c>
      <c r="AG77" s="42">
        <f t="shared" si="11"/>
        <v>950</v>
      </c>
      <c r="AH77" s="22"/>
      <c r="AI77" s="22"/>
      <c r="AJ77" s="42">
        <f t="shared" si="12"/>
        <v>0</v>
      </c>
      <c r="AK77" s="1"/>
      <c r="AL77" s="31"/>
      <c r="AM77" s="19"/>
      <c r="AN77" s="19"/>
    </row>
    <row r="78" spans="1:40" s="30" customFormat="1" ht="14.25" customHeight="1">
      <c r="A78" s="36">
        <v>58</v>
      </c>
      <c r="B78" s="32" t="s">
        <v>88</v>
      </c>
      <c r="C78" s="63">
        <v>3212.8999999999955</v>
      </c>
      <c r="D78" s="41">
        <f t="shared" si="2"/>
        <v>8917.6</v>
      </c>
      <c r="E78" s="41">
        <f t="shared" si="3"/>
        <v>8897.900000000001</v>
      </c>
      <c r="F78" s="28">
        <f t="shared" si="4"/>
        <v>19.69999999999891</v>
      </c>
      <c r="G78" s="35"/>
      <c r="H78" s="29"/>
      <c r="I78" s="28">
        <f t="shared" si="0"/>
        <v>0</v>
      </c>
      <c r="J78" s="64">
        <v>34.4</v>
      </c>
      <c r="K78" s="64">
        <v>14.7</v>
      </c>
      <c r="L78" s="28">
        <f t="shared" si="14"/>
        <v>19.7</v>
      </c>
      <c r="M78" s="64">
        <v>0</v>
      </c>
      <c r="N78" s="64">
        <v>0</v>
      </c>
      <c r="O78" s="28">
        <f t="shared" si="5"/>
        <v>0</v>
      </c>
      <c r="P78" s="65">
        <v>8883.2</v>
      </c>
      <c r="Q78" s="65">
        <v>8883.2</v>
      </c>
      <c r="R78" s="25">
        <f t="shared" si="15"/>
        <v>0</v>
      </c>
      <c r="S78" s="65"/>
      <c r="T78" s="66"/>
      <c r="U78" s="42"/>
      <c r="V78" s="22">
        <f t="shared" si="7"/>
        <v>12130.5</v>
      </c>
      <c r="W78" s="22">
        <f t="shared" si="8"/>
        <v>9412.199999999999</v>
      </c>
      <c r="X78" s="28">
        <f t="shared" si="13"/>
        <v>2718.300000000001</v>
      </c>
      <c r="Y78" s="65">
        <v>10943.5</v>
      </c>
      <c r="Z78" s="66">
        <v>8985.9</v>
      </c>
      <c r="AA78" s="28">
        <f t="shared" si="9"/>
        <v>1957.6000000000004</v>
      </c>
      <c r="AB78" s="67">
        <v>987</v>
      </c>
      <c r="AC78" s="67">
        <v>426.3</v>
      </c>
      <c r="AD78" s="22">
        <f t="shared" si="10"/>
        <v>560.7</v>
      </c>
      <c r="AE78" s="69">
        <v>200</v>
      </c>
      <c r="AF78" s="66">
        <v>0</v>
      </c>
      <c r="AG78" s="42">
        <f t="shared" si="11"/>
        <v>200</v>
      </c>
      <c r="AH78" s="22"/>
      <c r="AI78" s="22"/>
      <c r="AJ78" s="42">
        <f t="shared" si="12"/>
        <v>0</v>
      </c>
      <c r="AK78" s="1"/>
      <c r="AL78" s="31"/>
      <c r="AM78" s="19"/>
      <c r="AN78" s="19"/>
    </row>
    <row r="79" spans="1:40" s="27" customFormat="1" ht="14.25" customHeight="1">
      <c r="A79" s="34">
        <v>59</v>
      </c>
      <c r="B79" s="32" t="s">
        <v>89</v>
      </c>
      <c r="C79" s="63">
        <v>1281.2000000000014</v>
      </c>
      <c r="D79" s="41">
        <f t="shared" si="2"/>
        <v>12832.199999999999</v>
      </c>
      <c r="E79" s="41">
        <f t="shared" si="3"/>
        <v>12824.699999999999</v>
      </c>
      <c r="F79" s="25">
        <f t="shared" si="4"/>
        <v>7.5</v>
      </c>
      <c r="G79" s="35"/>
      <c r="H79" s="26"/>
      <c r="I79" s="25">
        <f t="shared" si="0"/>
        <v>0</v>
      </c>
      <c r="J79" s="64">
        <v>0</v>
      </c>
      <c r="K79" s="64">
        <v>0</v>
      </c>
      <c r="L79" s="25">
        <f t="shared" si="14"/>
        <v>0</v>
      </c>
      <c r="M79" s="64">
        <v>15.9</v>
      </c>
      <c r="N79" s="64">
        <v>8.4</v>
      </c>
      <c r="O79" s="25">
        <f t="shared" si="5"/>
        <v>7.5</v>
      </c>
      <c r="P79" s="65">
        <v>12816.3</v>
      </c>
      <c r="Q79" s="65">
        <v>12816.3</v>
      </c>
      <c r="R79" s="25">
        <f t="shared" si="15"/>
        <v>0</v>
      </c>
      <c r="S79" s="65"/>
      <c r="T79" s="66"/>
      <c r="U79" s="42"/>
      <c r="V79" s="22">
        <f t="shared" si="7"/>
        <v>13783.3</v>
      </c>
      <c r="W79" s="22">
        <f t="shared" si="8"/>
        <v>10943.7</v>
      </c>
      <c r="X79" s="25">
        <f t="shared" si="13"/>
        <v>2839.5999999999985</v>
      </c>
      <c r="Y79" s="65">
        <v>12730.3</v>
      </c>
      <c r="Z79" s="66">
        <v>10133.1</v>
      </c>
      <c r="AA79" s="25">
        <f t="shared" si="9"/>
        <v>2597.199999999999</v>
      </c>
      <c r="AB79" s="67">
        <v>1053</v>
      </c>
      <c r="AC79" s="67">
        <v>810.6</v>
      </c>
      <c r="AD79" s="22">
        <f t="shared" si="10"/>
        <v>242.39999999999998</v>
      </c>
      <c r="AE79" s="69">
        <v>0</v>
      </c>
      <c r="AF79" s="66">
        <v>0</v>
      </c>
      <c r="AG79" s="42">
        <f t="shared" si="11"/>
        <v>0</v>
      </c>
      <c r="AH79" s="22"/>
      <c r="AI79" s="22"/>
      <c r="AJ79" s="42">
        <f t="shared" si="12"/>
        <v>0</v>
      </c>
      <c r="AK79" s="1"/>
      <c r="AL79" s="31"/>
      <c r="AM79" s="19"/>
      <c r="AN79" s="19"/>
    </row>
    <row r="80" spans="1:40" s="27" customFormat="1" ht="14.25" customHeight="1">
      <c r="A80" s="34">
        <v>60</v>
      </c>
      <c r="B80" s="32" t="s">
        <v>90</v>
      </c>
      <c r="C80" s="63">
        <v>8005.799999999998</v>
      </c>
      <c r="D80" s="41">
        <f t="shared" si="2"/>
        <v>13408.1</v>
      </c>
      <c r="E80" s="41">
        <f t="shared" si="3"/>
        <v>13408.1</v>
      </c>
      <c r="F80" s="25">
        <f t="shared" si="4"/>
        <v>0</v>
      </c>
      <c r="G80" s="35"/>
      <c r="H80" s="26"/>
      <c r="I80" s="25">
        <f t="shared" si="0"/>
        <v>0</v>
      </c>
      <c r="J80" s="64">
        <v>0</v>
      </c>
      <c r="K80" s="64">
        <v>0</v>
      </c>
      <c r="L80" s="25">
        <f t="shared" si="14"/>
        <v>0</v>
      </c>
      <c r="M80" s="64">
        <v>0</v>
      </c>
      <c r="N80" s="64">
        <v>0</v>
      </c>
      <c r="O80" s="25">
        <f t="shared" si="5"/>
        <v>0</v>
      </c>
      <c r="P80" s="65">
        <v>13408.1</v>
      </c>
      <c r="Q80" s="65">
        <v>13408.1</v>
      </c>
      <c r="R80" s="25">
        <f t="shared" si="15"/>
        <v>0</v>
      </c>
      <c r="S80" s="65"/>
      <c r="T80" s="66"/>
      <c r="U80" s="42"/>
      <c r="V80" s="22">
        <f t="shared" si="7"/>
        <v>21413.9</v>
      </c>
      <c r="W80" s="22">
        <f t="shared" si="8"/>
        <v>13572</v>
      </c>
      <c r="X80" s="25">
        <f t="shared" si="13"/>
        <v>7841.9000000000015</v>
      </c>
      <c r="Y80" s="65">
        <v>18743.9</v>
      </c>
      <c r="Z80" s="66">
        <v>12568.8</v>
      </c>
      <c r="AA80" s="25">
        <f t="shared" si="9"/>
        <v>6175.100000000002</v>
      </c>
      <c r="AB80" s="67">
        <v>2270</v>
      </c>
      <c r="AC80" s="67">
        <v>1003.2</v>
      </c>
      <c r="AD80" s="22">
        <f t="shared" si="10"/>
        <v>1266.8</v>
      </c>
      <c r="AE80" s="69">
        <v>400</v>
      </c>
      <c r="AF80" s="66">
        <v>0</v>
      </c>
      <c r="AG80" s="42">
        <f t="shared" si="11"/>
        <v>400</v>
      </c>
      <c r="AH80" s="22"/>
      <c r="AI80" s="22"/>
      <c r="AJ80" s="42">
        <f t="shared" si="12"/>
        <v>0</v>
      </c>
      <c r="AK80" s="1"/>
      <c r="AL80" s="31"/>
      <c r="AM80" s="19"/>
      <c r="AN80" s="19"/>
    </row>
    <row r="81" spans="1:40" s="30" customFormat="1" ht="14.25" customHeight="1">
      <c r="A81" s="36">
        <v>61</v>
      </c>
      <c r="B81" s="32" t="s">
        <v>91</v>
      </c>
      <c r="C81" s="63">
        <v>217.49999999999545</v>
      </c>
      <c r="D81" s="41">
        <f t="shared" si="2"/>
        <v>7617.7</v>
      </c>
      <c r="E81" s="41">
        <f t="shared" si="3"/>
        <v>7497.3</v>
      </c>
      <c r="F81" s="28">
        <f t="shared" si="4"/>
        <v>120.39999999999964</v>
      </c>
      <c r="G81" s="35"/>
      <c r="H81" s="29"/>
      <c r="I81" s="28">
        <f t="shared" si="0"/>
        <v>0</v>
      </c>
      <c r="J81" s="64">
        <v>0</v>
      </c>
      <c r="K81" s="64">
        <v>0</v>
      </c>
      <c r="L81" s="28">
        <f t="shared" si="14"/>
        <v>0</v>
      </c>
      <c r="M81" s="64">
        <v>183.4</v>
      </c>
      <c r="N81" s="64">
        <v>63</v>
      </c>
      <c r="O81" s="28">
        <f t="shared" si="5"/>
        <v>120.4</v>
      </c>
      <c r="P81" s="65">
        <v>7434.3</v>
      </c>
      <c r="Q81" s="65">
        <v>7434.3</v>
      </c>
      <c r="R81" s="25">
        <f t="shared" si="15"/>
        <v>0</v>
      </c>
      <c r="S81" s="65"/>
      <c r="T81" s="66"/>
      <c r="U81" s="42"/>
      <c r="V81" s="22">
        <f t="shared" si="7"/>
        <v>8052.7</v>
      </c>
      <c r="W81" s="22">
        <f t="shared" si="8"/>
        <v>6267.8</v>
      </c>
      <c r="X81" s="28">
        <f t="shared" si="13"/>
        <v>1784.8999999999996</v>
      </c>
      <c r="Y81" s="65">
        <v>6605.5</v>
      </c>
      <c r="Z81" s="66">
        <v>5971.7</v>
      </c>
      <c r="AA81" s="28">
        <f t="shared" si="9"/>
        <v>633.8000000000002</v>
      </c>
      <c r="AB81" s="67">
        <v>1447.2</v>
      </c>
      <c r="AC81" s="67">
        <v>296.1</v>
      </c>
      <c r="AD81" s="22">
        <f t="shared" si="10"/>
        <v>1151.1</v>
      </c>
      <c r="AE81" s="69">
        <v>0</v>
      </c>
      <c r="AF81" s="66">
        <v>0</v>
      </c>
      <c r="AG81" s="42">
        <f t="shared" si="11"/>
        <v>0</v>
      </c>
      <c r="AH81" s="22"/>
      <c r="AI81" s="22"/>
      <c r="AJ81" s="42">
        <f t="shared" si="12"/>
        <v>0</v>
      </c>
      <c r="AK81" s="1"/>
      <c r="AL81" s="31"/>
      <c r="AM81" s="19"/>
      <c r="AN81" s="19"/>
    </row>
    <row r="82" spans="1:40" s="30" customFormat="1" ht="14.25" customHeight="1">
      <c r="A82" s="36">
        <v>62</v>
      </c>
      <c r="B82" s="32" t="s">
        <v>92</v>
      </c>
      <c r="C82" s="63">
        <v>1135.4</v>
      </c>
      <c r="D82" s="41">
        <f t="shared" si="2"/>
        <v>5824</v>
      </c>
      <c r="E82" s="41">
        <f t="shared" si="3"/>
        <v>5815.7</v>
      </c>
      <c r="F82" s="28">
        <f t="shared" si="4"/>
        <v>8.300000000000182</v>
      </c>
      <c r="G82" s="35"/>
      <c r="H82" s="29"/>
      <c r="I82" s="28">
        <f t="shared" si="0"/>
        <v>0</v>
      </c>
      <c r="J82" s="64">
        <v>27.8</v>
      </c>
      <c r="K82" s="64">
        <v>19.5</v>
      </c>
      <c r="L82" s="28">
        <f t="shared" si="14"/>
        <v>8.3</v>
      </c>
      <c r="M82" s="64">
        <v>0</v>
      </c>
      <c r="N82" s="64">
        <v>0</v>
      </c>
      <c r="O82" s="28">
        <f t="shared" si="5"/>
        <v>0</v>
      </c>
      <c r="P82" s="65">
        <v>5796.2</v>
      </c>
      <c r="Q82" s="65">
        <v>5796.2</v>
      </c>
      <c r="R82" s="25">
        <f t="shared" si="15"/>
        <v>0</v>
      </c>
      <c r="S82" s="65"/>
      <c r="T82" s="65"/>
      <c r="U82" s="42"/>
      <c r="V82" s="22">
        <f t="shared" si="7"/>
        <v>6994.4</v>
      </c>
      <c r="W82" s="22">
        <f t="shared" si="8"/>
        <v>4620.099999999999</v>
      </c>
      <c r="X82" s="28">
        <f t="shared" si="13"/>
        <v>2374.3</v>
      </c>
      <c r="Y82" s="65">
        <v>5784.3</v>
      </c>
      <c r="Z82" s="65">
        <v>4178.9</v>
      </c>
      <c r="AA82" s="28">
        <f t="shared" si="9"/>
        <v>1605.4000000000005</v>
      </c>
      <c r="AB82" s="67">
        <v>1210.1</v>
      </c>
      <c r="AC82" s="67">
        <v>441.2</v>
      </c>
      <c r="AD82" s="22">
        <f t="shared" si="10"/>
        <v>768.8999999999999</v>
      </c>
      <c r="AE82" s="69">
        <v>0</v>
      </c>
      <c r="AF82" s="66">
        <v>0</v>
      </c>
      <c r="AG82" s="42">
        <f t="shared" si="11"/>
        <v>0</v>
      </c>
      <c r="AH82" s="22"/>
      <c r="AI82" s="22"/>
      <c r="AJ82" s="42">
        <f t="shared" si="12"/>
        <v>0</v>
      </c>
      <c r="AK82" s="1"/>
      <c r="AL82" s="31"/>
      <c r="AM82" s="19"/>
      <c r="AN82" s="19"/>
    </row>
    <row r="83" spans="1:40" s="27" customFormat="1" ht="14.25" customHeight="1">
      <c r="A83" s="34">
        <v>63</v>
      </c>
      <c r="B83" s="32" t="s">
        <v>93</v>
      </c>
      <c r="C83" s="63">
        <v>4223.700000000002</v>
      </c>
      <c r="D83" s="41">
        <f t="shared" si="2"/>
        <v>15397.4</v>
      </c>
      <c r="E83" s="41">
        <f t="shared" si="3"/>
        <v>15371.7</v>
      </c>
      <c r="F83" s="25">
        <f t="shared" si="4"/>
        <v>25.69999999999891</v>
      </c>
      <c r="G83" s="35"/>
      <c r="H83" s="26"/>
      <c r="I83" s="25">
        <f t="shared" si="0"/>
        <v>0</v>
      </c>
      <c r="J83" s="64">
        <v>0</v>
      </c>
      <c r="K83" s="64">
        <v>0</v>
      </c>
      <c r="L83" s="25">
        <f t="shared" si="14"/>
        <v>0</v>
      </c>
      <c r="M83" s="64">
        <v>34.7</v>
      </c>
      <c r="N83" s="64">
        <v>9</v>
      </c>
      <c r="O83" s="25">
        <f t="shared" si="5"/>
        <v>25.700000000000003</v>
      </c>
      <c r="P83" s="65">
        <v>15362.699999999999</v>
      </c>
      <c r="Q83" s="65">
        <v>15362.7</v>
      </c>
      <c r="R83" s="25">
        <f t="shared" si="15"/>
        <v>0</v>
      </c>
      <c r="S83" s="65"/>
      <c r="T83" s="66"/>
      <c r="U83" s="42"/>
      <c r="V83" s="22">
        <f t="shared" si="7"/>
        <v>17761.1</v>
      </c>
      <c r="W83" s="22">
        <f t="shared" si="8"/>
        <v>15301</v>
      </c>
      <c r="X83" s="25">
        <f t="shared" si="13"/>
        <v>2460.0999999999985</v>
      </c>
      <c r="Y83" s="65">
        <v>16316.399999999998</v>
      </c>
      <c r="Z83" s="66">
        <v>14308.2</v>
      </c>
      <c r="AA83" s="25">
        <f t="shared" si="9"/>
        <v>2008.199999999997</v>
      </c>
      <c r="AB83" s="67">
        <v>1444.7</v>
      </c>
      <c r="AC83" s="67">
        <v>992.8</v>
      </c>
      <c r="AD83" s="22">
        <f t="shared" si="10"/>
        <v>451.9000000000001</v>
      </c>
      <c r="AE83" s="69">
        <v>0</v>
      </c>
      <c r="AF83" s="66">
        <v>0</v>
      </c>
      <c r="AG83" s="42">
        <f t="shared" si="11"/>
        <v>0</v>
      </c>
      <c r="AH83" s="22"/>
      <c r="AI83" s="22"/>
      <c r="AJ83" s="42">
        <f t="shared" si="12"/>
        <v>0</v>
      </c>
      <c r="AK83" s="1"/>
      <c r="AL83" s="31"/>
      <c r="AM83" s="19"/>
      <c r="AN83" s="19"/>
    </row>
    <row r="84" spans="1:40" s="27" customFormat="1" ht="14.25" customHeight="1">
      <c r="A84" s="34">
        <v>64</v>
      </c>
      <c r="B84" s="32" t="s">
        <v>94</v>
      </c>
      <c r="C84" s="63">
        <v>3947.9</v>
      </c>
      <c r="D84" s="41">
        <f t="shared" si="2"/>
        <v>19009.9</v>
      </c>
      <c r="E84" s="41">
        <f t="shared" si="3"/>
        <v>19000.7</v>
      </c>
      <c r="F84" s="25">
        <f t="shared" si="4"/>
        <v>9.200000000000728</v>
      </c>
      <c r="G84" s="35"/>
      <c r="H84" s="26"/>
      <c r="I84" s="25">
        <f t="shared" si="0"/>
        <v>0</v>
      </c>
      <c r="J84" s="64">
        <v>17.4</v>
      </c>
      <c r="K84" s="64">
        <v>8.2</v>
      </c>
      <c r="L84" s="25">
        <f aca="true" t="shared" si="16" ref="L84:L96">J84-K84</f>
        <v>9.2</v>
      </c>
      <c r="M84" s="64">
        <v>0</v>
      </c>
      <c r="N84" s="64">
        <v>0</v>
      </c>
      <c r="O84" s="25">
        <f t="shared" si="5"/>
        <v>0</v>
      </c>
      <c r="P84" s="65">
        <v>18992.5</v>
      </c>
      <c r="Q84" s="65">
        <v>18992.5</v>
      </c>
      <c r="R84" s="25">
        <f t="shared" si="15"/>
        <v>0</v>
      </c>
      <c r="S84" s="65"/>
      <c r="T84" s="66"/>
      <c r="U84" s="42"/>
      <c r="V84" s="22">
        <f t="shared" si="7"/>
        <v>22957.800000000003</v>
      </c>
      <c r="W84" s="22">
        <f t="shared" si="8"/>
        <v>17664.6</v>
      </c>
      <c r="X84" s="25">
        <f t="shared" si="13"/>
        <v>5293.200000000004</v>
      </c>
      <c r="Y84" s="65">
        <v>17221.2</v>
      </c>
      <c r="Z84" s="66">
        <v>14169.3</v>
      </c>
      <c r="AA84" s="25">
        <f t="shared" si="9"/>
        <v>3051.9000000000015</v>
      </c>
      <c r="AB84" s="67">
        <v>5136.6</v>
      </c>
      <c r="AC84" s="67">
        <v>3350.3</v>
      </c>
      <c r="AD84" s="22">
        <f t="shared" si="10"/>
        <v>1786.3000000000002</v>
      </c>
      <c r="AE84" s="69">
        <v>600</v>
      </c>
      <c r="AF84" s="66">
        <v>145</v>
      </c>
      <c r="AG84" s="42">
        <f t="shared" si="11"/>
        <v>455</v>
      </c>
      <c r="AH84" s="22"/>
      <c r="AI84" s="22"/>
      <c r="AJ84" s="42">
        <f t="shared" si="12"/>
        <v>0</v>
      </c>
      <c r="AK84" s="1"/>
      <c r="AL84" s="31"/>
      <c r="AM84" s="19"/>
      <c r="AN84" s="19"/>
    </row>
    <row r="85" spans="1:40" s="27" customFormat="1" ht="14.25" customHeight="1">
      <c r="A85" s="34">
        <v>65</v>
      </c>
      <c r="B85" s="32" t="s">
        <v>95</v>
      </c>
      <c r="C85" s="63">
        <v>1431.0999999999985</v>
      </c>
      <c r="D85" s="41">
        <f t="shared" si="2"/>
        <v>9940.6</v>
      </c>
      <c r="E85" s="41">
        <f t="shared" si="3"/>
        <v>9940.6</v>
      </c>
      <c r="F85" s="25">
        <f aca="true" t="shared" si="17" ref="F85:F94">D85-E85</f>
        <v>0</v>
      </c>
      <c r="G85" s="35"/>
      <c r="H85" s="26"/>
      <c r="I85" s="25">
        <f>G85-H85</f>
        <v>0</v>
      </c>
      <c r="J85" s="64">
        <v>0</v>
      </c>
      <c r="K85" s="64">
        <v>0</v>
      </c>
      <c r="L85" s="25">
        <f t="shared" si="16"/>
        <v>0</v>
      </c>
      <c r="M85" s="64">
        <v>0</v>
      </c>
      <c r="N85" s="64">
        <v>0</v>
      </c>
      <c r="O85" s="25">
        <f>M85-N85</f>
        <v>0</v>
      </c>
      <c r="P85" s="65">
        <v>9940.6</v>
      </c>
      <c r="Q85" s="65">
        <v>9940.6</v>
      </c>
      <c r="R85" s="25">
        <f t="shared" si="15"/>
        <v>0</v>
      </c>
      <c r="S85" s="65"/>
      <c r="T85" s="66"/>
      <c r="U85" s="42"/>
      <c r="V85" s="22">
        <f t="shared" si="7"/>
        <v>11371.7</v>
      </c>
      <c r="W85" s="22">
        <f t="shared" si="8"/>
        <v>7973.5</v>
      </c>
      <c r="X85" s="25">
        <f aca="true" t="shared" si="18" ref="X85:X96">V85-W85</f>
        <v>3398.2000000000007</v>
      </c>
      <c r="Y85" s="65">
        <v>9320</v>
      </c>
      <c r="Z85" s="66">
        <v>7226</v>
      </c>
      <c r="AA85" s="25">
        <f>Y85-Z85</f>
        <v>2094</v>
      </c>
      <c r="AB85" s="67">
        <v>1101.7</v>
      </c>
      <c r="AC85" s="67">
        <v>747.5</v>
      </c>
      <c r="AD85" s="22">
        <f t="shared" si="10"/>
        <v>354.20000000000005</v>
      </c>
      <c r="AE85" s="69">
        <v>950</v>
      </c>
      <c r="AF85" s="66">
        <v>0</v>
      </c>
      <c r="AG85" s="42">
        <f t="shared" si="11"/>
        <v>950</v>
      </c>
      <c r="AH85" s="22"/>
      <c r="AI85" s="22"/>
      <c r="AJ85" s="42">
        <f t="shared" si="12"/>
        <v>0</v>
      </c>
      <c r="AK85" s="1"/>
      <c r="AL85" s="31"/>
      <c r="AM85" s="19"/>
      <c r="AN85" s="19"/>
    </row>
    <row r="86" spans="1:40" s="27" customFormat="1" ht="14.25" customHeight="1">
      <c r="A86" s="34">
        <v>66</v>
      </c>
      <c r="B86" s="32" t="s">
        <v>96</v>
      </c>
      <c r="C86" s="63">
        <v>1154.4000000000015</v>
      </c>
      <c r="D86" s="41">
        <f aca="true" t="shared" si="19" ref="D86:D96">G86+J86+M86+P86+S86</f>
        <v>10327.099999999999</v>
      </c>
      <c r="E86" s="41">
        <f aca="true" t="shared" si="20" ref="E86:E96">H86+K86+N86+Q86+T86</f>
        <v>10314.5</v>
      </c>
      <c r="F86" s="25">
        <f t="shared" si="17"/>
        <v>12.599999999998545</v>
      </c>
      <c r="G86" s="35"/>
      <c r="H86" s="26"/>
      <c r="I86" s="25">
        <f>G86-H86</f>
        <v>0</v>
      </c>
      <c r="J86" s="64">
        <v>15.3</v>
      </c>
      <c r="K86" s="64">
        <v>2.7</v>
      </c>
      <c r="L86" s="25">
        <f t="shared" si="16"/>
        <v>12.600000000000001</v>
      </c>
      <c r="M86" s="64">
        <v>0</v>
      </c>
      <c r="N86" s="64">
        <v>0</v>
      </c>
      <c r="O86" s="25">
        <f>M86-N86</f>
        <v>0</v>
      </c>
      <c r="P86" s="65">
        <v>10311.8</v>
      </c>
      <c r="Q86" s="65">
        <v>10311.8</v>
      </c>
      <c r="R86" s="25">
        <f t="shared" si="15"/>
        <v>0</v>
      </c>
      <c r="S86" s="65"/>
      <c r="T86" s="66"/>
      <c r="U86" s="42"/>
      <c r="V86" s="22">
        <f aca="true" t="shared" si="21" ref="V86:V96">Y86+AB86+AE86</f>
        <v>11481.5</v>
      </c>
      <c r="W86" s="22">
        <f aca="true" t="shared" si="22" ref="W86:W96">Z86+AC86+AF86</f>
        <v>8597.6</v>
      </c>
      <c r="X86" s="25">
        <f t="shared" si="18"/>
        <v>2883.8999999999996</v>
      </c>
      <c r="Y86" s="65">
        <v>9706.3</v>
      </c>
      <c r="Z86" s="66">
        <v>7946.6</v>
      </c>
      <c r="AA86" s="25">
        <f>Y86-Z86</f>
        <v>1759.699999999999</v>
      </c>
      <c r="AB86" s="67">
        <v>1775.2</v>
      </c>
      <c r="AC86" s="67">
        <v>651</v>
      </c>
      <c r="AD86" s="22">
        <f aca="true" t="shared" si="23" ref="AD86:AD96">AB86-AC86</f>
        <v>1124.2</v>
      </c>
      <c r="AE86" s="69">
        <v>0</v>
      </c>
      <c r="AF86" s="66">
        <v>0</v>
      </c>
      <c r="AG86" s="42">
        <f aca="true" t="shared" si="24" ref="AG86:AG96">AE86-AF86</f>
        <v>0</v>
      </c>
      <c r="AH86" s="22"/>
      <c r="AI86" s="22"/>
      <c r="AJ86" s="42">
        <f aca="true" t="shared" si="25" ref="AJ86:AJ96">AH86-AI86</f>
        <v>0</v>
      </c>
      <c r="AK86" s="1"/>
      <c r="AL86" s="31"/>
      <c r="AM86" s="19"/>
      <c r="AN86" s="19"/>
    </row>
    <row r="87" spans="1:40" s="27" customFormat="1" ht="16.5" customHeight="1">
      <c r="A87" s="34">
        <v>67</v>
      </c>
      <c r="B87" s="32" t="s">
        <v>97</v>
      </c>
      <c r="C87" s="63">
        <v>794.3000000000072</v>
      </c>
      <c r="D87" s="41">
        <f t="shared" si="19"/>
        <v>10039.3</v>
      </c>
      <c r="E87" s="41">
        <f t="shared" si="20"/>
        <v>10017.4</v>
      </c>
      <c r="F87" s="25">
        <f t="shared" si="17"/>
        <v>21.899999999999636</v>
      </c>
      <c r="G87" s="35"/>
      <c r="H87" s="26"/>
      <c r="I87" s="25">
        <f>G87-H87</f>
        <v>0</v>
      </c>
      <c r="J87" s="64">
        <v>59.4</v>
      </c>
      <c r="K87" s="64">
        <v>37.5</v>
      </c>
      <c r="L87" s="25">
        <f t="shared" si="16"/>
        <v>21.9</v>
      </c>
      <c r="M87" s="64">
        <v>0</v>
      </c>
      <c r="N87" s="64">
        <v>0</v>
      </c>
      <c r="O87" s="25">
        <f>M87-N87</f>
        <v>0</v>
      </c>
      <c r="P87" s="65">
        <v>9979.9</v>
      </c>
      <c r="Q87" s="65">
        <v>9979.9</v>
      </c>
      <c r="R87" s="25">
        <f t="shared" si="15"/>
        <v>0</v>
      </c>
      <c r="S87" s="65"/>
      <c r="T87" s="66"/>
      <c r="U87" s="42"/>
      <c r="V87" s="22">
        <f t="shared" si="21"/>
        <v>10833.6</v>
      </c>
      <c r="W87" s="22">
        <f t="shared" si="22"/>
        <v>9073.6</v>
      </c>
      <c r="X87" s="25">
        <f t="shared" si="18"/>
        <v>1760</v>
      </c>
      <c r="Y87" s="65">
        <v>8951.2</v>
      </c>
      <c r="Z87" s="66">
        <v>7951.3</v>
      </c>
      <c r="AA87" s="25">
        <f>Y87-Z87</f>
        <v>999.9000000000005</v>
      </c>
      <c r="AB87" s="67">
        <v>1882.4</v>
      </c>
      <c r="AC87" s="67">
        <v>1122.3</v>
      </c>
      <c r="AD87" s="22">
        <f t="shared" si="23"/>
        <v>760.1000000000001</v>
      </c>
      <c r="AE87" s="69">
        <v>0</v>
      </c>
      <c r="AF87" s="66">
        <v>0</v>
      </c>
      <c r="AG87" s="42">
        <f t="shared" si="24"/>
        <v>0</v>
      </c>
      <c r="AH87" s="22"/>
      <c r="AI87" s="22"/>
      <c r="AJ87" s="42">
        <f t="shared" si="25"/>
        <v>0</v>
      </c>
      <c r="AK87" s="1"/>
      <c r="AL87" s="31"/>
      <c r="AM87" s="19"/>
      <c r="AN87" s="19"/>
    </row>
    <row r="88" spans="1:40" s="30" customFormat="1" ht="14.25" customHeight="1">
      <c r="A88" s="36">
        <v>68</v>
      </c>
      <c r="B88" s="32" t="s">
        <v>98</v>
      </c>
      <c r="C88" s="63">
        <v>3292.1999999999957</v>
      </c>
      <c r="D88" s="41">
        <f t="shared" si="19"/>
        <v>10434.1</v>
      </c>
      <c r="E88" s="41">
        <f t="shared" si="20"/>
        <v>10470.2</v>
      </c>
      <c r="F88" s="28">
        <f t="shared" si="17"/>
        <v>-36.100000000000364</v>
      </c>
      <c r="G88" s="35"/>
      <c r="H88" s="29"/>
      <c r="I88" s="28">
        <f>G88-H88</f>
        <v>0</v>
      </c>
      <c r="J88" s="64">
        <v>0</v>
      </c>
      <c r="K88" s="64">
        <v>0</v>
      </c>
      <c r="L88" s="28">
        <f t="shared" si="16"/>
        <v>0</v>
      </c>
      <c r="M88" s="64">
        <v>0</v>
      </c>
      <c r="N88" s="64">
        <v>36.1</v>
      </c>
      <c r="O88" s="28">
        <f>M88-N88</f>
        <v>-36.1</v>
      </c>
      <c r="P88" s="65">
        <v>10434.1</v>
      </c>
      <c r="Q88" s="65">
        <v>10434.1</v>
      </c>
      <c r="R88" s="25">
        <f t="shared" si="15"/>
        <v>0</v>
      </c>
      <c r="S88" s="65"/>
      <c r="T88" s="66"/>
      <c r="U88" s="42"/>
      <c r="V88" s="22">
        <f t="shared" si="21"/>
        <v>13789.400000000001</v>
      </c>
      <c r="W88" s="22">
        <f t="shared" si="22"/>
        <v>8774.2</v>
      </c>
      <c r="X88" s="28">
        <f t="shared" si="18"/>
        <v>5015.200000000001</v>
      </c>
      <c r="Y88" s="65">
        <v>10254.1</v>
      </c>
      <c r="Z88" s="66">
        <v>7689.8</v>
      </c>
      <c r="AA88" s="28">
        <f>Y88-Z88</f>
        <v>2564.3</v>
      </c>
      <c r="AB88" s="67">
        <v>3535.3</v>
      </c>
      <c r="AC88" s="67">
        <v>1084.4</v>
      </c>
      <c r="AD88" s="22">
        <f t="shared" si="23"/>
        <v>2450.9</v>
      </c>
      <c r="AE88" s="69">
        <v>0</v>
      </c>
      <c r="AF88" s="66">
        <v>0</v>
      </c>
      <c r="AG88" s="42">
        <f t="shared" si="24"/>
        <v>0</v>
      </c>
      <c r="AH88" s="22"/>
      <c r="AI88" s="22"/>
      <c r="AJ88" s="42">
        <f t="shared" si="25"/>
        <v>0</v>
      </c>
      <c r="AK88" s="1"/>
      <c r="AL88" s="31"/>
      <c r="AM88" s="19"/>
      <c r="AN88" s="19"/>
    </row>
    <row r="89" spans="1:40" s="30" customFormat="1" ht="14.25" customHeight="1">
      <c r="A89" s="36">
        <v>69</v>
      </c>
      <c r="B89" s="32" t="s">
        <v>99</v>
      </c>
      <c r="C89" s="63">
        <v>958.3000000000043</v>
      </c>
      <c r="D89" s="41">
        <f t="shared" si="19"/>
        <v>10111.7</v>
      </c>
      <c r="E89" s="41">
        <f t="shared" si="20"/>
        <v>10117.5</v>
      </c>
      <c r="F89" s="28">
        <f t="shared" si="17"/>
        <v>-5.799999999999272</v>
      </c>
      <c r="G89" s="35"/>
      <c r="H89" s="29"/>
      <c r="I89" s="28">
        <f aca="true" t="shared" si="26" ref="I89:I96">G89-H89</f>
        <v>0</v>
      </c>
      <c r="J89" s="64">
        <v>0</v>
      </c>
      <c r="K89" s="64">
        <v>0</v>
      </c>
      <c r="L89" s="28">
        <f t="shared" si="16"/>
        <v>0</v>
      </c>
      <c r="M89" s="64">
        <v>0</v>
      </c>
      <c r="N89" s="64">
        <v>5.8</v>
      </c>
      <c r="O89" s="28">
        <f aca="true" t="shared" si="27" ref="O89:O96">M89-N89</f>
        <v>-5.8</v>
      </c>
      <c r="P89" s="65">
        <v>10111.7</v>
      </c>
      <c r="Q89" s="65">
        <v>10111.7</v>
      </c>
      <c r="R89" s="25">
        <f t="shared" si="15"/>
        <v>0</v>
      </c>
      <c r="S89" s="65"/>
      <c r="T89" s="66"/>
      <c r="U89" s="42"/>
      <c r="V89" s="22">
        <f t="shared" si="21"/>
        <v>11084.300000000001</v>
      </c>
      <c r="W89" s="22">
        <f t="shared" si="22"/>
        <v>8734.3</v>
      </c>
      <c r="X89" s="28">
        <f t="shared" si="18"/>
        <v>2350.000000000002</v>
      </c>
      <c r="Y89" s="65">
        <v>9329.7</v>
      </c>
      <c r="Z89" s="66">
        <v>7734.3</v>
      </c>
      <c r="AA89" s="28">
        <f aca="true" t="shared" si="28" ref="AA89:AA96">Y89-Z89</f>
        <v>1595.4000000000005</v>
      </c>
      <c r="AB89" s="67">
        <v>1754.6</v>
      </c>
      <c r="AC89" s="67">
        <v>1000</v>
      </c>
      <c r="AD89" s="22">
        <f t="shared" si="23"/>
        <v>754.5999999999999</v>
      </c>
      <c r="AE89" s="69">
        <v>0</v>
      </c>
      <c r="AF89" s="66">
        <v>0</v>
      </c>
      <c r="AG89" s="42">
        <f t="shared" si="24"/>
        <v>0</v>
      </c>
      <c r="AH89" s="22"/>
      <c r="AI89" s="22"/>
      <c r="AJ89" s="42">
        <f t="shared" si="25"/>
        <v>0</v>
      </c>
      <c r="AK89" s="1"/>
      <c r="AL89" s="31"/>
      <c r="AM89" s="19"/>
      <c r="AN89" s="19"/>
    </row>
    <row r="90" spans="1:40" s="27" customFormat="1" ht="14.25" customHeight="1">
      <c r="A90" s="34">
        <v>70</v>
      </c>
      <c r="B90" s="32" t="s">
        <v>100</v>
      </c>
      <c r="C90" s="63">
        <v>875.6999999999986</v>
      </c>
      <c r="D90" s="41">
        <f t="shared" si="19"/>
        <v>7731.35</v>
      </c>
      <c r="E90" s="41">
        <f t="shared" si="20"/>
        <v>7743.55</v>
      </c>
      <c r="F90" s="25">
        <f t="shared" si="17"/>
        <v>-12.199999999999818</v>
      </c>
      <c r="G90" s="35"/>
      <c r="H90" s="26"/>
      <c r="I90" s="25">
        <f t="shared" si="26"/>
        <v>0</v>
      </c>
      <c r="J90" s="64">
        <v>206.55</v>
      </c>
      <c r="K90" s="64">
        <v>206.55</v>
      </c>
      <c r="L90" s="25">
        <f t="shared" si="16"/>
        <v>0</v>
      </c>
      <c r="M90" s="64">
        <v>0</v>
      </c>
      <c r="N90" s="64">
        <v>12.2</v>
      </c>
      <c r="O90" s="25">
        <f t="shared" si="27"/>
        <v>-12.2</v>
      </c>
      <c r="P90" s="65">
        <v>7524.8</v>
      </c>
      <c r="Q90" s="65">
        <v>7524.8</v>
      </c>
      <c r="R90" s="25">
        <f aca="true" t="shared" si="29" ref="R90:R96">P90-Q90</f>
        <v>0</v>
      </c>
      <c r="S90" s="65"/>
      <c r="T90" s="66"/>
      <c r="U90" s="42"/>
      <c r="V90" s="22">
        <f t="shared" si="21"/>
        <v>8634.800000000001</v>
      </c>
      <c r="W90" s="22">
        <f t="shared" si="22"/>
        <v>6671.1</v>
      </c>
      <c r="X90" s="25">
        <f t="shared" si="18"/>
        <v>1963.7000000000007</v>
      </c>
      <c r="Y90" s="65">
        <v>6648.1</v>
      </c>
      <c r="Z90" s="66">
        <v>5802.3</v>
      </c>
      <c r="AA90" s="25">
        <f t="shared" si="28"/>
        <v>845.8000000000002</v>
      </c>
      <c r="AB90" s="67">
        <v>1986.7</v>
      </c>
      <c r="AC90" s="67">
        <v>868.8</v>
      </c>
      <c r="AD90" s="22">
        <f t="shared" si="23"/>
        <v>1117.9</v>
      </c>
      <c r="AE90" s="69">
        <v>0</v>
      </c>
      <c r="AF90" s="66">
        <v>0</v>
      </c>
      <c r="AG90" s="42">
        <f t="shared" si="24"/>
        <v>0</v>
      </c>
      <c r="AH90" s="22"/>
      <c r="AI90" s="22"/>
      <c r="AJ90" s="42">
        <f t="shared" si="25"/>
        <v>0</v>
      </c>
      <c r="AK90" s="1"/>
      <c r="AL90" s="31"/>
      <c r="AM90" s="19"/>
      <c r="AN90" s="19"/>
    </row>
    <row r="91" spans="1:40" s="27" customFormat="1" ht="14.25" customHeight="1">
      <c r="A91" s="34">
        <v>71</v>
      </c>
      <c r="B91" s="32" t="s">
        <v>101</v>
      </c>
      <c r="C91" s="63">
        <v>278.8</v>
      </c>
      <c r="D91" s="41">
        <f t="shared" si="19"/>
        <v>5154</v>
      </c>
      <c r="E91" s="41">
        <f t="shared" si="20"/>
        <v>5154</v>
      </c>
      <c r="F91" s="25">
        <f t="shared" si="17"/>
        <v>0</v>
      </c>
      <c r="G91" s="35"/>
      <c r="H91" s="26"/>
      <c r="I91" s="25">
        <f t="shared" si="26"/>
        <v>0</v>
      </c>
      <c r="J91" s="64">
        <v>0</v>
      </c>
      <c r="K91" s="64">
        <v>0</v>
      </c>
      <c r="L91" s="25">
        <f t="shared" si="16"/>
        <v>0</v>
      </c>
      <c r="M91" s="64">
        <v>0</v>
      </c>
      <c r="N91" s="64">
        <v>0</v>
      </c>
      <c r="O91" s="25">
        <f t="shared" si="27"/>
        <v>0</v>
      </c>
      <c r="P91" s="65">
        <v>5154</v>
      </c>
      <c r="Q91" s="65">
        <v>5154</v>
      </c>
      <c r="R91" s="25">
        <f t="shared" si="29"/>
        <v>0</v>
      </c>
      <c r="S91" s="65"/>
      <c r="T91" s="66"/>
      <c r="U91" s="42"/>
      <c r="V91" s="22">
        <f t="shared" si="21"/>
        <v>5503.9</v>
      </c>
      <c r="W91" s="22">
        <f t="shared" si="22"/>
        <v>4118.6</v>
      </c>
      <c r="X91" s="25">
        <f t="shared" si="18"/>
        <v>1385.2999999999993</v>
      </c>
      <c r="Y91" s="65">
        <v>5181</v>
      </c>
      <c r="Z91" s="66">
        <v>4061.9</v>
      </c>
      <c r="AA91" s="25">
        <f t="shared" si="28"/>
        <v>1119.1</v>
      </c>
      <c r="AB91" s="67">
        <v>322.9</v>
      </c>
      <c r="AC91" s="67">
        <v>56.7</v>
      </c>
      <c r="AD91" s="22">
        <f t="shared" si="23"/>
        <v>266.2</v>
      </c>
      <c r="AE91" s="69">
        <v>0</v>
      </c>
      <c r="AF91" s="66">
        <v>0</v>
      </c>
      <c r="AG91" s="42">
        <f t="shared" si="24"/>
        <v>0</v>
      </c>
      <c r="AH91" s="22"/>
      <c r="AI91" s="22"/>
      <c r="AJ91" s="42">
        <f t="shared" si="25"/>
        <v>0</v>
      </c>
      <c r="AK91" s="1"/>
      <c r="AL91" s="31"/>
      <c r="AM91" s="19"/>
      <c r="AN91" s="19"/>
    </row>
    <row r="92" spans="1:40" ht="14.25" customHeight="1">
      <c r="A92" s="34">
        <v>72</v>
      </c>
      <c r="B92" s="32" t="s">
        <v>102</v>
      </c>
      <c r="C92" s="63">
        <v>2681.7999999999984</v>
      </c>
      <c r="D92" s="41">
        <f t="shared" si="19"/>
        <v>9666.400000000001</v>
      </c>
      <c r="E92" s="41">
        <f t="shared" si="20"/>
        <v>9775.699999999999</v>
      </c>
      <c r="F92" s="17">
        <f t="shared" si="17"/>
        <v>-109.29999999999745</v>
      </c>
      <c r="G92" s="35"/>
      <c r="H92" s="18"/>
      <c r="I92" s="17">
        <f t="shared" si="26"/>
        <v>0</v>
      </c>
      <c r="J92" s="64">
        <v>0</v>
      </c>
      <c r="K92" s="64">
        <v>0</v>
      </c>
      <c r="L92" s="17">
        <f t="shared" si="16"/>
        <v>0</v>
      </c>
      <c r="M92" s="64">
        <v>0</v>
      </c>
      <c r="N92" s="64">
        <v>109.3</v>
      </c>
      <c r="O92" s="17">
        <f t="shared" si="27"/>
        <v>-109.3</v>
      </c>
      <c r="P92" s="65">
        <v>9666.400000000001</v>
      </c>
      <c r="Q92" s="65">
        <v>9666.4</v>
      </c>
      <c r="R92" s="17">
        <f t="shared" si="29"/>
        <v>0</v>
      </c>
      <c r="S92" s="65"/>
      <c r="T92" s="66"/>
      <c r="U92" s="42"/>
      <c r="V92" s="22">
        <f t="shared" si="21"/>
        <v>12490.599999999999</v>
      </c>
      <c r="W92" s="22">
        <f t="shared" si="22"/>
        <v>8050.5</v>
      </c>
      <c r="X92" s="17">
        <f t="shared" si="18"/>
        <v>4440.0999999999985</v>
      </c>
      <c r="Y92" s="65">
        <v>9511.3</v>
      </c>
      <c r="Z92" s="66">
        <v>7235.4</v>
      </c>
      <c r="AA92" s="17">
        <f t="shared" si="28"/>
        <v>2275.8999999999996</v>
      </c>
      <c r="AB92" s="67">
        <v>2979.3</v>
      </c>
      <c r="AC92" s="67">
        <v>815.1</v>
      </c>
      <c r="AD92" s="22">
        <f t="shared" si="23"/>
        <v>2164.2000000000003</v>
      </c>
      <c r="AE92" s="69">
        <v>0</v>
      </c>
      <c r="AF92" s="66">
        <v>0</v>
      </c>
      <c r="AG92" s="42">
        <f t="shared" si="24"/>
        <v>0</v>
      </c>
      <c r="AH92" s="22"/>
      <c r="AI92" s="22"/>
      <c r="AJ92" s="42">
        <f t="shared" si="25"/>
        <v>0</v>
      </c>
      <c r="AL92" s="31"/>
      <c r="AM92" s="19"/>
      <c r="AN92" s="19"/>
    </row>
    <row r="93" spans="1:40" ht="14.25" customHeight="1">
      <c r="A93" s="34">
        <v>73</v>
      </c>
      <c r="B93" s="32" t="s">
        <v>103</v>
      </c>
      <c r="C93" s="63">
        <v>611.000000000003</v>
      </c>
      <c r="D93" s="41">
        <f t="shared" si="19"/>
        <v>8657.9</v>
      </c>
      <c r="E93" s="41">
        <f t="shared" si="20"/>
        <v>8603.199999999999</v>
      </c>
      <c r="F93" s="17">
        <f t="shared" si="17"/>
        <v>54.70000000000073</v>
      </c>
      <c r="G93" s="35"/>
      <c r="H93" s="18"/>
      <c r="I93" s="17">
        <f t="shared" si="26"/>
        <v>0</v>
      </c>
      <c r="J93" s="64">
        <v>0</v>
      </c>
      <c r="K93" s="64">
        <v>0</v>
      </c>
      <c r="L93" s="17">
        <f t="shared" si="16"/>
        <v>0</v>
      </c>
      <c r="M93" s="64">
        <v>55.1</v>
      </c>
      <c r="N93" s="64">
        <v>0.4</v>
      </c>
      <c r="O93" s="17">
        <f t="shared" si="27"/>
        <v>54.7</v>
      </c>
      <c r="P93" s="65">
        <v>8602.8</v>
      </c>
      <c r="Q93" s="65">
        <v>8602.8</v>
      </c>
      <c r="R93" s="17">
        <f t="shared" si="29"/>
        <v>0</v>
      </c>
      <c r="S93" s="65"/>
      <c r="T93" s="66"/>
      <c r="U93" s="42"/>
      <c r="V93" s="22">
        <f t="shared" si="21"/>
        <v>9268.9</v>
      </c>
      <c r="W93" s="22">
        <f t="shared" si="22"/>
        <v>7558</v>
      </c>
      <c r="X93" s="17">
        <f t="shared" si="18"/>
        <v>1710.8999999999996</v>
      </c>
      <c r="Y93" s="65">
        <v>8284.5</v>
      </c>
      <c r="Z93" s="66">
        <v>6822.9</v>
      </c>
      <c r="AA93" s="17">
        <f t="shared" si="28"/>
        <v>1461.6000000000004</v>
      </c>
      <c r="AB93" s="67">
        <v>984.4</v>
      </c>
      <c r="AC93" s="67">
        <v>735.1</v>
      </c>
      <c r="AD93" s="22">
        <f t="shared" si="23"/>
        <v>249.29999999999995</v>
      </c>
      <c r="AE93" s="69">
        <v>0</v>
      </c>
      <c r="AF93" s="66">
        <v>0</v>
      </c>
      <c r="AG93" s="42">
        <f t="shared" si="24"/>
        <v>0</v>
      </c>
      <c r="AH93" s="22"/>
      <c r="AI93" s="22"/>
      <c r="AJ93" s="42">
        <f t="shared" si="25"/>
        <v>0</v>
      </c>
      <c r="AL93" s="31"/>
      <c r="AM93" s="19"/>
      <c r="AN93" s="19"/>
    </row>
    <row r="94" spans="1:40" ht="14.25" customHeight="1">
      <c r="A94" s="34">
        <v>74</v>
      </c>
      <c r="B94" s="32" t="s">
        <v>104</v>
      </c>
      <c r="C94" s="63">
        <v>1550.3999999999955</v>
      </c>
      <c r="D94" s="41">
        <f t="shared" si="19"/>
        <v>7629.099999999999</v>
      </c>
      <c r="E94" s="41">
        <f t="shared" si="20"/>
        <v>7617.8</v>
      </c>
      <c r="F94" s="17">
        <f t="shared" si="17"/>
        <v>11.299999999999272</v>
      </c>
      <c r="G94" s="35"/>
      <c r="H94" s="18"/>
      <c r="I94" s="17">
        <f t="shared" si="26"/>
        <v>0</v>
      </c>
      <c r="J94" s="64">
        <v>18.4</v>
      </c>
      <c r="K94" s="64">
        <v>7.1</v>
      </c>
      <c r="L94" s="17">
        <f t="shared" si="16"/>
        <v>11.299999999999999</v>
      </c>
      <c r="M94" s="64">
        <v>0</v>
      </c>
      <c r="N94" s="64">
        <v>0</v>
      </c>
      <c r="O94" s="17">
        <f t="shared" si="27"/>
        <v>0</v>
      </c>
      <c r="P94" s="65">
        <v>7610.7</v>
      </c>
      <c r="Q94" s="65">
        <v>7610.7</v>
      </c>
      <c r="R94" s="17">
        <f t="shared" si="29"/>
        <v>0</v>
      </c>
      <c r="S94" s="65"/>
      <c r="T94" s="66"/>
      <c r="U94" s="42"/>
      <c r="V94" s="22">
        <f t="shared" si="21"/>
        <v>9179.5</v>
      </c>
      <c r="W94" s="22">
        <f t="shared" si="22"/>
        <v>6468.8</v>
      </c>
      <c r="X94" s="17">
        <f t="shared" si="18"/>
        <v>2710.7</v>
      </c>
      <c r="Y94" s="65">
        <v>7651.1</v>
      </c>
      <c r="Z94" s="66">
        <v>5680.8</v>
      </c>
      <c r="AA94" s="17">
        <f>Y94-Z94</f>
        <v>1970.3000000000002</v>
      </c>
      <c r="AB94" s="67">
        <v>1528.4</v>
      </c>
      <c r="AC94" s="67">
        <v>788</v>
      </c>
      <c r="AD94" s="22">
        <f t="shared" si="23"/>
        <v>740.4000000000001</v>
      </c>
      <c r="AE94" s="69">
        <v>0</v>
      </c>
      <c r="AF94" s="66">
        <v>0</v>
      </c>
      <c r="AG94" s="42">
        <f t="shared" si="24"/>
        <v>0</v>
      </c>
      <c r="AH94" s="22"/>
      <c r="AI94" s="22"/>
      <c r="AJ94" s="42">
        <f t="shared" si="25"/>
        <v>0</v>
      </c>
      <c r="AL94" s="31"/>
      <c r="AM94" s="19"/>
      <c r="AN94" s="19"/>
    </row>
    <row r="95" spans="1:40" ht="14.25" customHeight="1">
      <c r="A95" s="34">
        <v>75</v>
      </c>
      <c r="B95" s="32" t="s">
        <v>105</v>
      </c>
      <c r="C95" s="63">
        <v>182.40000000000435</v>
      </c>
      <c r="D95" s="41">
        <f t="shared" si="19"/>
        <v>7482.299999999999</v>
      </c>
      <c r="E95" s="41">
        <f t="shared" si="20"/>
        <v>7506.5</v>
      </c>
      <c r="F95" s="17">
        <f>D95-E95</f>
        <v>-24.200000000000728</v>
      </c>
      <c r="G95" s="35"/>
      <c r="H95" s="18"/>
      <c r="I95" s="17">
        <f t="shared" si="26"/>
        <v>0</v>
      </c>
      <c r="J95" s="64">
        <v>0</v>
      </c>
      <c r="K95" s="64">
        <v>24.2</v>
      </c>
      <c r="L95" s="17">
        <f t="shared" si="16"/>
        <v>-24.2</v>
      </c>
      <c r="M95" s="64">
        <v>0</v>
      </c>
      <c r="N95" s="64">
        <v>0</v>
      </c>
      <c r="O95" s="17">
        <f t="shared" si="27"/>
        <v>0</v>
      </c>
      <c r="P95" s="65">
        <v>7482.299999999999</v>
      </c>
      <c r="Q95" s="65">
        <v>7482.3</v>
      </c>
      <c r="R95" s="17">
        <f t="shared" si="29"/>
        <v>0</v>
      </c>
      <c r="S95" s="65"/>
      <c r="T95" s="66"/>
      <c r="U95" s="42"/>
      <c r="V95" s="22">
        <f t="shared" si="21"/>
        <v>7710.6</v>
      </c>
      <c r="W95" s="22">
        <f t="shared" si="22"/>
        <v>7515.099999999999</v>
      </c>
      <c r="X95" s="17">
        <f t="shared" si="18"/>
        <v>195.5000000000009</v>
      </c>
      <c r="Y95" s="65">
        <v>6652.3</v>
      </c>
      <c r="Z95" s="66">
        <v>6643.2</v>
      </c>
      <c r="AA95" s="17">
        <f t="shared" si="28"/>
        <v>9.100000000000364</v>
      </c>
      <c r="AB95" s="67">
        <v>1058.3</v>
      </c>
      <c r="AC95" s="67">
        <v>871.9</v>
      </c>
      <c r="AD95" s="22">
        <f t="shared" si="23"/>
        <v>186.39999999999998</v>
      </c>
      <c r="AE95" s="69">
        <v>0</v>
      </c>
      <c r="AF95" s="66">
        <v>0</v>
      </c>
      <c r="AG95" s="42">
        <f t="shared" si="24"/>
        <v>0</v>
      </c>
      <c r="AH95" s="22"/>
      <c r="AI95" s="22"/>
      <c r="AJ95" s="42">
        <f t="shared" si="25"/>
        <v>0</v>
      </c>
      <c r="AL95" s="31"/>
      <c r="AM95" s="19"/>
      <c r="AN95" s="19"/>
    </row>
    <row r="96" spans="1:40" ht="14.25" customHeight="1">
      <c r="A96" s="34">
        <v>76</v>
      </c>
      <c r="B96" s="32" t="s">
        <v>106</v>
      </c>
      <c r="C96" s="63">
        <v>402.6000000000088</v>
      </c>
      <c r="D96" s="41">
        <f t="shared" si="19"/>
        <v>9030.5</v>
      </c>
      <c r="E96" s="41">
        <f t="shared" si="20"/>
        <v>9012.9</v>
      </c>
      <c r="F96" s="17">
        <f>D96-E96</f>
        <v>17.600000000000364</v>
      </c>
      <c r="G96" s="35"/>
      <c r="H96" s="18"/>
      <c r="I96" s="17">
        <f t="shared" si="26"/>
        <v>0</v>
      </c>
      <c r="J96" s="64">
        <v>68</v>
      </c>
      <c r="K96" s="64">
        <v>50.4</v>
      </c>
      <c r="L96" s="17">
        <f t="shared" si="16"/>
        <v>17.6</v>
      </c>
      <c r="M96" s="64">
        <v>0</v>
      </c>
      <c r="N96" s="64">
        <v>0</v>
      </c>
      <c r="O96" s="17">
        <f t="shared" si="27"/>
        <v>0</v>
      </c>
      <c r="P96" s="65">
        <v>8962.5</v>
      </c>
      <c r="Q96" s="65">
        <v>8962.5</v>
      </c>
      <c r="R96" s="17">
        <f t="shared" si="29"/>
        <v>0</v>
      </c>
      <c r="S96" s="65"/>
      <c r="T96" s="66"/>
      <c r="U96" s="42"/>
      <c r="V96" s="22">
        <f t="shared" si="21"/>
        <v>9433.1</v>
      </c>
      <c r="W96" s="22">
        <f t="shared" si="22"/>
        <v>7496.4</v>
      </c>
      <c r="X96" s="17">
        <f t="shared" si="18"/>
        <v>1936.7000000000007</v>
      </c>
      <c r="Y96" s="65">
        <v>8362.5</v>
      </c>
      <c r="Z96" s="66">
        <v>6854.7</v>
      </c>
      <c r="AA96" s="17">
        <f t="shared" si="28"/>
        <v>1507.8000000000002</v>
      </c>
      <c r="AB96" s="67">
        <v>1070.6</v>
      </c>
      <c r="AC96" s="67">
        <v>641.7</v>
      </c>
      <c r="AD96" s="22">
        <f t="shared" si="23"/>
        <v>428.89999999999986</v>
      </c>
      <c r="AE96" s="69">
        <v>0</v>
      </c>
      <c r="AF96" s="66">
        <v>0</v>
      </c>
      <c r="AG96" s="42">
        <f t="shared" si="24"/>
        <v>0</v>
      </c>
      <c r="AH96" s="22"/>
      <c r="AI96" s="22"/>
      <c r="AJ96" s="42">
        <f t="shared" si="25"/>
        <v>0</v>
      </c>
      <c r="AL96" s="3"/>
      <c r="AM96" s="3"/>
      <c r="AN96" s="3"/>
    </row>
    <row r="97" spans="1:40" ht="14.25" customHeight="1">
      <c r="A97" s="37"/>
      <c r="B97" s="38" t="s">
        <v>1</v>
      </c>
      <c r="C97" s="24">
        <f>SUM(C21:C96)</f>
        <v>163625.80000000002</v>
      </c>
      <c r="D97" s="24">
        <f aca="true" t="shared" si="30" ref="D97:X97">SUM(D21:D96)</f>
        <v>878774.1999999998</v>
      </c>
      <c r="E97" s="24">
        <f t="shared" si="30"/>
        <v>878888.2699999997</v>
      </c>
      <c r="F97" s="24">
        <f t="shared" si="30"/>
        <v>-114.07000000000517</v>
      </c>
      <c r="G97" s="24">
        <f t="shared" si="30"/>
        <v>0</v>
      </c>
      <c r="H97" s="24">
        <f t="shared" si="30"/>
        <v>0</v>
      </c>
      <c r="I97" s="24">
        <f t="shared" si="30"/>
        <v>0</v>
      </c>
      <c r="J97" s="24">
        <f t="shared" si="30"/>
        <v>4976.499999999999</v>
      </c>
      <c r="K97" s="24">
        <f t="shared" si="30"/>
        <v>5386.57</v>
      </c>
      <c r="L97" s="24">
        <f t="shared" si="30"/>
        <v>-410.07000000000005</v>
      </c>
      <c r="M97" s="24">
        <f t="shared" si="30"/>
        <v>2524.1</v>
      </c>
      <c r="N97" s="24">
        <f t="shared" si="30"/>
        <v>2228.1000000000004</v>
      </c>
      <c r="O97" s="24">
        <f t="shared" si="30"/>
        <v>295.99999999999994</v>
      </c>
      <c r="P97" s="24">
        <f t="shared" si="30"/>
        <v>871273.6</v>
      </c>
      <c r="Q97" s="24">
        <f t="shared" si="30"/>
        <v>871273.6</v>
      </c>
      <c r="R97" s="24">
        <f t="shared" si="30"/>
        <v>0</v>
      </c>
      <c r="S97" s="24">
        <f t="shared" si="30"/>
        <v>0</v>
      </c>
      <c r="T97" s="24">
        <f t="shared" si="30"/>
        <v>0</v>
      </c>
      <c r="U97" s="24">
        <f t="shared" si="30"/>
        <v>0</v>
      </c>
      <c r="V97" s="24">
        <f t="shared" si="30"/>
        <v>1048090.1</v>
      </c>
      <c r="W97" s="24">
        <f t="shared" si="30"/>
        <v>775278.1499999999</v>
      </c>
      <c r="X97" s="24">
        <f t="shared" si="30"/>
        <v>272811.95000000007</v>
      </c>
      <c r="Y97" s="24">
        <f aca="true" t="shared" si="31" ref="Y97:AJ97">SUM(Y21:Y96)</f>
        <v>866480.4000000003</v>
      </c>
      <c r="Z97" s="24">
        <f t="shared" si="31"/>
        <v>687104.0000000001</v>
      </c>
      <c r="AA97" s="24">
        <f t="shared" si="31"/>
        <v>179376.4</v>
      </c>
      <c r="AB97" s="24">
        <f t="shared" si="31"/>
        <v>171326.60000000003</v>
      </c>
      <c r="AC97" s="24">
        <f t="shared" si="31"/>
        <v>85933.25000000004</v>
      </c>
      <c r="AD97" s="24">
        <f>SUM(AD21:AD96)</f>
        <v>85393.34999999998</v>
      </c>
      <c r="AE97" s="24">
        <f t="shared" si="31"/>
        <v>10283.1</v>
      </c>
      <c r="AF97" s="24">
        <f t="shared" si="31"/>
        <v>2240.9</v>
      </c>
      <c r="AG97" s="24">
        <f t="shared" si="31"/>
        <v>8042.200000000001</v>
      </c>
      <c r="AH97" s="24">
        <f t="shared" si="31"/>
        <v>0</v>
      </c>
      <c r="AI97" s="24">
        <f t="shared" si="31"/>
        <v>0</v>
      </c>
      <c r="AJ97" s="24">
        <f t="shared" si="31"/>
        <v>0</v>
      </c>
      <c r="AL97" s="3"/>
      <c r="AM97" s="3"/>
      <c r="AN97" s="3"/>
    </row>
    <row r="98" spans="6:40" ht="15.75">
      <c r="F98" s="19"/>
      <c r="L98" s="19"/>
      <c r="V98" s="19"/>
      <c r="W98" s="19"/>
      <c r="X98" s="13"/>
      <c r="Y98" s="33"/>
      <c r="Z98" s="33"/>
      <c r="AA98" s="13"/>
      <c r="AB98" s="33"/>
      <c r="AC98" s="33"/>
      <c r="AM98" s="3"/>
      <c r="AN98" s="3"/>
    </row>
    <row r="99" spans="21:40" ht="15.75">
      <c r="U99" s="19"/>
      <c r="Y99" s="3"/>
      <c r="Z99" s="3"/>
      <c r="AA99" s="3"/>
      <c r="AB99" s="23"/>
      <c r="AC99" s="3"/>
      <c r="AF99" s="5"/>
      <c r="AM99" s="3"/>
      <c r="AN99" s="3"/>
    </row>
    <row r="100" spans="21:32" ht="15.75" customHeight="1">
      <c r="U100" s="19"/>
      <c r="V100" s="19"/>
      <c r="Y100" s="19"/>
      <c r="Z100" s="23"/>
      <c r="AA100" s="3"/>
      <c r="AE100" s="3"/>
      <c r="AF100" s="6"/>
    </row>
    <row r="101" spans="21:37" ht="15.75" customHeight="1">
      <c r="U101" s="1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</row>
    <row r="102" spans="1:36" ht="15.75">
      <c r="A102" s="1"/>
      <c r="N102" s="19"/>
      <c r="S102" s="3"/>
      <c r="T102" s="3"/>
      <c r="U102" s="3"/>
      <c r="X102" s="19"/>
      <c r="Y102" s="6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25" ht="15.75">
      <c r="A103" s="1"/>
      <c r="E103" s="19"/>
      <c r="X103" s="19"/>
      <c r="Y103" s="62"/>
    </row>
    <row r="104" spans="1:26" ht="15.75">
      <c r="A104" s="1"/>
      <c r="X104" s="19"/>
      <c r="Y104" s="62"/>
      <c r="Z104" s="19"/>
    </row>
    <row r="105" spans="1:26" ht="15.75">
      <c r="A105" s="1"/>
      <c r="X105" s="19"/>
      <c r="Y105" s="62"/>
      <c r="Z105" s="19"/>
    </row>
    <row r="106" spans="1:26" ht="15.75">
      <c r="A106" s="1"/>
      <c r="X106" s="19"/>
      <c r="Y106" s="62"/>
      <c r="Z106" s="19"/>
    </row>
    <row r="107" spans="1:26" ht="15.75">
      <c r="A107" s="1"/>
      <c r="X107" s="19"/>
      <c r="Y107" s="62"/>
      <c r="Z107" s="19"/>
    </row>
    <row r="108" spans="1:26" ht="15.75">
      <c r="A108" s="1"/>
      <c r="X108" s="19"/>
      <c r="Y108" s="62"/>
      <c r="Z108" s="19"/>
    </row>
    <row r="109" spans="1:26" ht="15.75">
      <c r="A109" s="1"/>
      <c r="X109" s="19"/>
      <c r="Y109" s="62"/>
      <c r="Z109" s="19"/>
    </row>
    <row r="110" spans="1:26" ht="15.75">
      <c r="A110" s="1"/>
      <c r="X110" s="19"/>
      <c r="Y110" s="62"/>
      <c r="Z110" s="19"/>
    </row>
    <row r="111" spans="1:26" ht="15.75">
      <c r="A111" s="1"/>
      <c r="X111" s="19"/>
      <c r="Y111" s="62"/>
      <c r="Z111" s="19"/>
    </row>
    <row r="112" spans="1:26" ht="15.75">
      <c r="A112" s="1"/>
      <c r="X112" s="19"/>
      <c r="Y112" s="62"/>
      <c r="Z112" s="19"/>
    </row>
    <row r="113" spans="1:26" ht="15.75">
      <c r="A113" s="1"/>
      <c r="X113" s="19"/>
      <c r="Y113" s="62"/>
      <c r="Z113" s="19"/>
    </row>
    <row r="114" spans="1:26" ht="15.75">
      <c r="A114" s="1"/>
      <c r="X114" s="19"/>
      <c r="Y114" s="62"/>
      <c r="Z114" s="19"/>
    </row>
    <row r="115" spans="1:26" ht="15.75">
      <c r="A115" s="1"/>
      <c r="X115" s="19"/>
      <c r="Y115" s="62"/>
      <c r="Z115" s="19"/>
    </row>
    <row r="116" spans="1:26" ht="15.75">
      <c r="A116" s="1"/>
      <c r="X116" s="19"/>
      <c r="Y116" s="62"/>
      <c r="Z116" s="19"/>
    </row>
    <row r="117" spans="1:26" ht="15.75">
      <c r="A117" s="1"/>
      <c r="X117" s="19"/>
      <c r="Y117" s="62"/>
      <c r="Z117" s="19"/>
    </row>
    <row r="118" spans="1:26" ht="15.75">
      <c r="A118" s="1"/>
      <c r="X118" s="19"/>
      <c r="Y118" s="62"/>
      <c r="Z118" s="19"/>
    </row>
    <row r="119" spans="1:26" ht="15.75">
      <c r="A119" s="1"/>
      <c r="X119" s="19"/>
      <c r="Y119" s="62"/>
      <c r="Z119" s="19"/>
    </row>
    <row r="120" spans="1:26" ht="15.75">
      <c r="A120" s="1"/>
      <c r="X120" s="19"/>
      <c r="Y120" s="62"/>
      <c r="Z120" s="19"/>
    </row>
    <row r="121" spans="1:26" ht="15.75">
      <c r="A121" s="1"/>
      <c r="X121" s="19"/>
      <c r="Y121" s="62"/>
      <c r="Z121" s="19"/>
    </row>
    <row r="122" spans="1:26" ht="15.75">
      <c r="A122" s="1"/>
      <c r="X122" s="19"/>
      <c r="Y122" s="62"/>
      <c r="Z122" s="19"/>
    </row>
    <row r="123" spans="1:26" ht="15.75">
      <c r="A123" s="1"/>
      <c r="X123" s="19"/>
      <c r="Y123" s="62"/>
      <c r="Z123" s="19"/>
    </row>
    <row r="124" spans="1:26" ht="15.75">
      <c r="A124" s="1"/>
      <c r="X124" s="19"/>
      <c r="Y124" s="62"/>
      <c r="Z124" s="19"/>
    </row>
    <row r="125" spans="1:26" ht="15.75">
      <c r="A125" s="1"/>
      <c r="X125" s="19"/>
      <c r="Y125" s="62"/>
      <c r="Z125" s="19"/>
    </row>
    <row r="126" spans="1:26" ht="15.75">
      <c r="A126" s="1"/>
      <c r="X126" s="19"/>
      <c r="Y126" s="62"/>
      <c r="Z126" s="19"/>
    </row>
    <row r="127" spans="1:26" ht="15.75">
      <c r="A127" s="1"/>
      <c r="X127" s="19"/>
      <c r="Y127" s="62"/>
      <c r="Z127" s="19"/>
    </row>
    <row r="128" spans="1:26" ht="15.75">
      <c r="A128" s="1"/>
      <c r="X128" s="19"/>
      <c r="Y128" s="62"/>
      <c r="Z128" s="19"/>
    </row>
    <row r="129" spans="1:26" ht="15.75">
      <c r="A129" s="1"/>
      <c r="X129" s="19"/>
      <c r="Y129" s="62"/>
      <c r="Z129" s="19"/>
    </row>
    <row r="130" spans="1:26" ht="15.75">
      <c r="A130" s="1"/>
      <c r="X130" s="19"/>
      <c r="Y130" s="62"/>
      <c r="Z130" s="19"/>
    </row>
    <row r="131" spans="1:26" ht="15.75">
      <c r="A131" s="1"/>
      <c r="X131" s="19"/>
      <c r="Y131" s="62"/>
      <c r="Z131" s="19"/>
    </row>
    <row r="132" spans="1:29" ht="15.75">
      <c r="A132" s="1"/>
      <c r="X132" s="19"/>
      <c r="Y132" s="62"/>
      <c r="AB132" s="19"/>
      <c r="AC132" s="19"/>
    </row>
    <row r="133" spans="1:29" ht="30" customHeight="1">
      <c r="A133" s="1"/>
      <c r="X133" s="19"/>
      <c r="Y133" s="62"/>
      <c r="AB133" s="19"/>
      <c r="AC133" s="19"/>
    </row>
    <row r="134" spans="1:29" ht="26.25" customHeight="1">
      <c r="A134" s="1"/>
      <c r="X134" s="19"/>
      <c r="Y134" s="62"/>
      <c r="AB134" s="19"/>
      <c r="AC134" s="19"/>
    </row>
    <row r="135" spans="1:29" ht="18" customHeight="1">
      <c r="A135" s="1"/>
      <c r="X135" s="19"/>
      <c r="Y135" s="62"/>
      <c r="AB135" s="19"/>
      <c r="AC135" s="19"/>
    </row>
    <row r="136" spans="1:29" ht="21" customHeight="1">
      <c r="A136" s="1"/>
      <c r="X136" s="19"/>
      <c r="Y136" s="62"/>
      <c r="AB136" s="19"/>
      <c r="AC136" s="19"/>
    </row>
    <row r="137" spans="1:29" ht="20.25" customHeight="1">
      <c r="A137" s="1"/>
      <c r="X137" s="19"/>
      <c r="Y137" s="62"/>
      <c r="AB137" s="19"/>
      <c r="AC137" s="19"/>
    </row>
    <row r="138" spans="1:29" ht="20.25" customHeight="1">
      <c r="A138" s="1"/>
      <c r="X138" s="19"/>
      <c r="Y138" s="62"/>
      <c r="AB138" s="19"/>
      <c r="AC138" s="19"/>
    </row>
    <row r="139" spans="1:29" ht="15" customHeight="1">
      <c r="A139" s="1"/>
      <c r="X139" s="19"/>
      <c r="Y139" s="62"/>
      <c r="AB139" s="19"/>
      <c r="AC139" s="19"/>
    </row>
    <row r="140" spans="1:29" ht="12.75" customHeight="1">
      <c r="A140" s="1"/>
      <c r="X140" s="19"/>
      <c r="Y140" s="62"/>
      <c r="AB140" s="19"/>
      <c r="AC140" s="19"/>
    </row>
    <row r="141" spans="1:29" ht="15.75">
      <c r="A141" s="3"/>
      <c r="X141" s="19"/>
      <c r="Y141" s="62"/>
      <c r="AB141" s="19"/>
      <c r="AC141" s="19"/>
    </row>
    <row r="142" spans="1:29" ht="15.75">
      <c r="A142" s="5"/>
      <c r="X142" s="19"/>
      <c r="Y142" s="62"/>
      <c r="AB142" s="19"/>
      <c r="AC142" s="19"/>
    </row>
    <row r="143" spans="1:29" ht="15.75">
      <c r="A143" s="6"/>
      <c r="X143" s="19"/>
      <c r="Y143" s="62"/>
      <c r="AB143" s="19"/>
      <c r="AC143" s="19"/>
    </row>
    <row r="144" spans="1:29" ht="15.75">
      <c r="A144" s="1"/>
      <c r="X144" s="19"/>
      <c r="Y144" s="62"/>
      <c r="AB144" s="19"/>
      <c r="AC144" s="19"/>
    </row>
    <row r="145" spans="1:29" ht="15.75">
      <c r="A145" s="1"/>
      <c r="X145" s="19"/>
      <c r="Y145" s="62"/>
      <c r="AB145" s="19"/>
      <c r="AC145" s="19"/>
    </row>
    <row r="146" spans="1:29" ht="15.75">
      <c r="A146" s="1"/>
      <c r="X146" s="19"/>
      <c r="Y146" s="62"/>
      <c r="AB146" s="19"/>
      <c r="AC146" s="19"/>
    </row>
    <row r="147" spans="1:29" ht="15.75">
      <c r="A147" s="1"/>
      <c r="X147" s="19"/>
      <c r="Y147" s="62"/>
      <c r="AB147" s="19"/>
      <c r="AC147" s="19"/>
    </row>
    <row r="148" spans="1:29" ht="15.75">
      <c r="A148" s="1"/>
      <c r="X148" s="19"/>
      <c r="Y148" s="62"/>
      <c r="AB148" s="19"/>
      <c r="AC148" s="19"/>
    </row>
    <row r="149" spans="1:29" ht="15.75">
      <c r="A149" s="1"/>
      <c r="X149" s="19"/>
      <c r="Y149" s="62"/>
      <c r="AB149" s="19"/>
      <c r="AC149" s="19"/>
    </row>
    <row r="150" spans="1:29" ht="15.75">
      <c r="A150" s="1"/>
      <c r="X150" s="19"/>
      <c r="Y150" s="62"/>
      <c r="AB150" s="19"/>
      <c r="AC150" s="19"/>
    </row>
    <row r="151" spans="1:29" ht="15.75">
      <c r="A151" s="1"/>
      <c r="X151" s="19"/>
      <c r="Y151" s="62"/>
      <c r="AB151" s="19"/>
      <c r="AC151" s="19"/>
    </row>
    <row r="152" spans="1:29" ht="15.75">
      <c r="A152" s="1"/>
      <c r="X152" s="19"/>
      <c r="Y152" s="62"/>
      <c r="AB152" s="19"/>
      <c r="AC152" s="19"/>
    </row>
    <row r="153" spans="1:29" ht="15.75">
      <c r="A153" s="1"/>
      <c r="X153" s="19"/>
      <c r="Y153" s="62"/>
      <c r="AB153" s="19"/>
      <c r="AC153" s="19"/>
    </row>
    <row r="154" spans="1:29" ht="15.75">
      <c r="A154" s="1"/>
      <c r="X154" s="19"/>
      <c r="Y154" s="62"/>
      <c r="AB154" s="19"/>
      <c r="AC154" s="19"/>
    </row>
    <row r="155" spans="1:29" ht="15.75">
      <c r="A155" s="19"/>
      <c r="B155" s="19"/>
      <c r="C155" s="19"/>
      <c r="X155" s="19"/>
      <c r="Y155" s="62"/>
      <c r="AB155" s="19"/>
      <c r="AC155" s="19"/>
    </row>
    <row r="156" spans="1:29" ht="15.75">
      <c r="A156" s="1"/>
      <c r="X156" s="19"/>
      <c r="Y156" s="62"/>
      <c r="AB156" s="19"/>
      <c r="AC156" s="19"/>
    </row>
    <row r="157" spans="1:29" ht="15.75">
      <c r="A157" s="1"/>
      <c r="X157" s="19"/>
      <c r="Y157" s="62"/>
      <c r="AB157" s="19"/>
      <c r="AC157" s="19"/>
    </row>
    <row r="158" spans="1:29" ht="15.75">
      <c r="A158" s="1"/>
      <c r="X158" s="19"/>
      <c r="Y158" s="62"/>
      <c r="AB158" s="19"/>
      <c r="AC158" s="19"/>
    </row>
    <row r="159" spans="1:29" ht="15.75">
      <c r="A159" s="1"/>
      <c r="X159" s="19"/>
      <c r="Y159" s="62"/>
      <c r="AB159" s="19"/>
      <c r="AC159" s="19"/>
    </row>
    <row r="160" spans="1:29" ht="15.75">
      <c r="A160" s="1"/>
      <c r="X160" s="19"/>
      <c r="Y160" s="62"/>
      <c r="AB160" s="19"/>
      <c r="AC160" s="19"/>
    </row>
    <row r="161" spans="1:29" ht="15.75">
      <c r="A161" s="1"/>
      <c r="X161" s="19"/>
      <c r="Y161" s="62"/>
      <c r="AB161" s="19"/>
      <c r="AC161" s="19"/>
    </row>
    <row r="162" spans="1:29" ht="15.75">
      <c r="A162" s="1"/>
      <c r="X162" s="19"/>
      <c r="Y162" s="62"/>
      <c r="AB162" s="19"/>
      <c r="AC162" s="19"/>
    </row>
    <row r="163" spans="24:29" ht="15.75">
      <c r="X163" s="19"/>
      <c r="Y163" s="62"/>
      <c r="AB163" s="19"/>
      <c r="AC163" s="19"/>
    </row>
    <row r="164" spans="24:29" ht="15.75">
      <c r="X164" s="19"/>
      <c r="Y164" s="62"/>
      <c r="AB164" s="19"/>
      <c r="AC164" s="19"/>
    </row>
    <row r="165" spans="24:29" ht="15.75">
      <c r="X165" s="19"/>
      <c r="Y165" s="62"/>
      <c r="AB165" s="19"/>
      <c r="AC165" s="19"/>
    </row>
    <row r="166" spans="24:29" ht="15.75">
      <c r="X166" s="19"/>
      <c r="Y166" s="62"/>
      <c r="AB166" s="19"/>
      <c r="AC166" s="19"/>
    </row>
    <row r="167" spans="24:29" ht="15.75">
      <c r="X167" s="19"/>
      <c r="Y167" s="62"/>
      <c r="AB167" s="19"/>
      <c r="AC167" s="19"/>
    </row>
    <row r="168" spans="24:29" ht="15.75">
      <c r="X168" s="19"/>
      <c r="Y168" s="62"/>
      <c r="AB168" s="19"/>
      <c r="AC168" s="19"/>
    </row>
    <row r="169" spans="24:29" ht="15.75">
      <c r="X169" s="19"/>
      <c r="Y169" s="62"/>
      <c r="AB169" s="19"/>
      <c r="AC169" s="19"/>
    </row>
    <row r="170" spans="24:29" ht="15.75">
      <c r="X170" s="19"/>
      <c r="Y170" s="62"/>
      <c r="AB170" s="19"/>
      <c r="AC170" s="19"/>
    </row>
    <row r="171" spans="24:29" ht="15.75">
      <c r="X171" s="19"/>
      <c r="Y171" s="62"/>
      <c r="AB171" s="19"/>
      <c r="AC171" s="19"/>
    </row>
    <row r="172" spans="24:29" ht="15.75">
      <c r="X172" s="19"/>
      <c r="Y172" s="62"/>
      <c r="AB172" s="19"/>
      <c r="AC172" s="19"/>
    </row>
    <row r="173" spans="24:29" ht="15.75">
      <c r="X173" s="19"/>
      <c r="Y173" s="62"/>
      <c r="AB173" s="19"/>
      <c r="AC173" s="19"/>
    </row>
    <row r="174" spans="4:29" ht="15.75">
      <c r="D174" s="19"/>
      <c r="X174" s="19"/>
      <c r="Y174" s="62"/>
      <c r="AB174" s="19"/>
      <c r="AC174" s="19"/>
    </row>
    <row r="175" spans="24:29" ht="15.75">
      <c r="X175" s="19"/>
      <c r="Y175" s="62"/>
      <c r="AB175" s="19"/>
      <c r="AC175" s="19"/>
    </row>
    <row r="176" spans="24:29" ht="15.75">
      <c r="X176" s="19"/>
      <c r="Y176" s="62"/>
      <c r="AB176" s="19"/>
      <c r="AC176" s="19"/>
    </row>
    <row r="177" spans="24:29" ht="15.75">
      <c r="X177" s="19"/>
      <c r="Y177" s="62"/>
      <c r="AB177" s="19"/>
      <c r="AC177" s="19"/>
    </row>
    <row r="178" spans="24:29" ht="15.75">
      <c r="X178" s="19"/>
      <c r="Y178" s="62"/>
      <c r="AB178" s="19"/>
      <c r="AC178" s="19"/>
    </row>
    <row r="179" spans="28:29" ht="13.5">
      <c r="AB179" s="19"/>
      <c r="AC179" s="19"/>
    </row>
    <row r="180" spans="28:29" ht="13.5">
      <c r="AB180" s="19"/>
      <c r="AC180" s="19"/>
    </row>
    <row r="181" ht="13.5">
      <c r="AB181" s="19"/>
    </row>
    <row r="192" spans="20:22" ht="13.5">
      <c r="T192" s="19"/>
      <c r="U192" s="19"/>
      <c r="V192" s="19"/>
    </row>
    <row r="193" spans="20:22" ht="13.5">
      <c r="T193" s="19"/>
      <c r="U193" s="19"/>
      <c r="V193" s="19"/>
    </row>
    <row r="194" spans="20:22" ht="13.5">
      <c r="T194" s="19"/>
      <c r="U194" s="19"/>
      <c r="V194" s="19"/>
    </row>
    <row r="195" spans="20:22" ht="13.5">
      <c r="T195" s="19"/>
      <c r="U195" s="19"/>
      <c r="V195" s="19"/>
    </row>
    <row r="196" spans="20:22" ht="13.5">
      <c r="T196" s="19"/>
      <c r="U196" s="19"/>
      <c r="V196" s="19"/>
    </row>
    <row r="197" spans="20:22" ht="13.5">
      <c r="T197" s="19"/>
      <c r="U197" s="19"/>
      <c r="V197" s="19"/>
    </row>
    <row r="198" spans="20:22" ht="13.5">
      <c r="T198" s="19"/>
      <c r="U198" s="19"/>
      <c r="V198" s="19"/>
    </row>
    <row r="199" spans="20:22" ht="13.5">
      <c r="T199" s="19"/>
      <c r="U199" s="19"/>
      <c r="V199" s="19"/>
    </row>
    <row r="200" spans="20:22" ht="13.5">
      <c r="T200" s="19"/>
      <c r="U200" s="19"/>
      <c r="V200" s="19"/>
    </row>
    <row r="201" spans="20:22" ht="13.5">
      <c r="T201" s="19"/>
      <c r="U201" s="19"/>
      <c r="V201" s="19"/>
    </row>
    <row r="202" spans="20:22" ht="13.5">
      <c r="T202" s="19"/>
      <c r="U202" s="19"/>
      <c r="V202" s="19"/>
    </row>
    <row r="203" spans="20:22" ht="13.5">
      <c r="T203" s="19"/>
      <c r="U203" s="19"/>
      <c r="V203" s="19"/>
    </row>
    <row r="204" spans="20:22" ht="13.5">
      <c r="T204" s="19"/>
      <c r="U204" s="19"/>
      <c r="V204" s="19"/>
    </row>
    <row r="205" spans="20:22" ht="13.5">
      <c r="T205" s="19"/>
      <c r="U205" s="19"/>
      <c r="V205" s="19"/>
    </row>
    <row r="206" spans="20:22" ht="13.5">
      <c r="T206" s="19"/>
      <c r="U206" s="19"/>
      <c r="V206" s="19"/>
    </row>
    <row r="207" spans="20:22" ht="13.5">
      <c r="T207" s="19"/>
      <c r="U207" s="19"/>
      <c r="V207" s="19"/>
    </row>
    <row r="208" spans="20:22" ht="13.5">
      <c r="T208" s="19"/>
      <c r="U208" s="19"/>
      <c r="V208" s="19"/>
    </row>
    <row r="209" spans="20:22" ht="13.5">
      <c r="T209" s="19"/>
      <c r="U209" s="19"/>
      <c r="V209" s="19"/>
    </row>
    <row r="210" spans="20:22" ht="13.5">
      <c r="T210" s="19"/>
      <c r="U210" s="19"/>
      <c r="V210" s="19"/>
    </row>
    <row r="211" spans="20:22" ht="13.5">
      <c r="T211" s="19"/>
      <c r="U211" s="19"/>
      <c r="V211" s="19"/>
    </row>
    <row r="212" spans="20:22" ht="13.5">
      <c r="T212" s="19"/>
      <c r="U212" s="19"/>
      <c r="V212" s="19"/>
    </row>
    <row r="213" spans="20:22" ht="13.5">
      <c r="T213" s="19"/>
      <c r="U213" s="19"/>
      <c r="V213" s="19"/>
    </row>
    <row r="214" ht="13.5">
      <c r="U214" s="19"/>
    </row>
  </sheetData>
  <sheetProtection/>
  <mergeCells count="17">
    <mergeCell ref="V101:AK101"/>
    <mergeCell ref="AE18:AG18"/>
    <mergeCell ref="AH18:AJ18"/>
    <mergeCell ref="P18:R18"/>
    <mergeCell ref="S18:U18"/>
    <mergeCell ref="Y18:AA18"/>
    <mergeCell ref="AB18:AD18"/>
    <mergeCell ref="V17:X18"/>
    <mergeCell ref="Y17:AJ17"/>
    <mergeCell ref="B17:B19"/>
    <mergeCell ref="A17:A19"/>
    <mergeCell ref="D17:F18"/>
    <mergeCell ref="C17:C19"/>
    <mergeCell ref="J18:L18"/>
    <mergeCell ref="G17:U17"/>
    <mergeCell ref="G18:I18"/>
    <mergeCell ref="M18:O18"/>
  </mergeCells>
  <printOptions/>
  <pageMargins left="0.5118110236220472" right="0.4724409448818898" top="0.2362204724409449" bottom="0.15748031496062992" header="0.15748031496062992" footer="0.2755905511811024"/>
  <pageSetup horizontalDpi="600" verticalDpi="6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bsas</cp:lastModifiedBy>
  <cp:lastPrinted>2021-04-11T07:43:33Z</cp:lastPrinted>
  <dcterms:created xsi:type="dcterms:W3CDTF">2012-10-12T11:29:17Z</dcterms:created>
  <dcterms:modified xsi:type="dcterms:W3CDTF">2021-04-13T07:16:41Z</dcterms:modified>
  <cp:category/>
  <cp:version/>
  <cp:contentType/>
  <cp:contentStatus/>
</cp:coreProperties>
</file>