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09" sheetId="155" r:id="rId1"/>
    <sheet name="09-աղբ" sheetId="156" r:id="rId2"/>
  </sheets>
  <calcPr calcId="125725"/>
</workbook>
</file>

<file path=xl/calcChain.xml><?xml version="1.0" encoding="utf-8"?>
<calcChain xmlns="http://schemas.openxmlformats.org/spreadsheetml/2006/main">
  <c r="S19" i="155"/>
  <c r="T19"/>
  <c r="AC18"/>
  <c r="AD18"/>
  <c r="AC19"/>
  <c r="AD19"/>
  <c r="AC20"/>
  <c r="AD20"/>
  <c r="AC14" l="1"/>
  <c r="AD14"/>
  <c r="S14"/>
  <c r="T14"/>
  <c r="AC15" l="1"/>
  <c r="AD15"/>
  <c r="S15"/>
  <c r="T15"/>
  <c r="AC24"/>
  <c r="AD24"/>
  <c r="S24"/>
  <c r="T24"/>
  <c r="AC11" l="1"/>
  <c r="AD11"/>
  <c r="S11"/>
  <c r="T11"/>
  <c r="S12"/>
  <c r="S20" l="1"/>
  <c r="T20"/>
  <c r="AC12"/>
  <c r="AD12"/>
  <c r="T12"/>
  <c r="AC17" l="1"/>
  <c r="AD17"/>
  <c r="S17"/>
  <c r="T17"/>
  <c r="S18" l="1"/>
  <c r="T18"/>
  <c r="E18" i="156" l="1"/>
  <c r="F18"/>
  <c r="AC13" i="155" l="1"/>
  <c r="AD13"/>
  <c r="S13"/>
  <c r="T13"/>
  <c r="AC23"/>
  <c r="S23"/>
  <c r="T23"/>
  <c r="K26" i="156"/>
  <c r="J26"/>
  <c r="I26"/>
  <c r="H26"/>
  <c r="G26"/>
  <c r="F25"/>
  <c r="E25"/>
  <c r="F24"/>
  <c r="E24"/>
  <c r="F23"/>
  <c r="E23"/>
  <c r="F22"/>
  <c r="E22"/>
  <c r="F21"/>
  <c r="E21"/>
  <c r="F20"/>
  <c r="E20"/>
  <c r="F19"/>
  <c r="E19"/>
  <c r="F17"/>
  <c r="E17"/>
  <c r="F16"/>
  <c r="E16"/>
  <c r="F15"/>
  <c r="E15"/>
  <c r="F14"/>
  <c r="E14"/>
  <c r="F13"/>
  <c r="E13"/>
  <c r="F12"/>
  <c r="E12"/>
  <c r="F11"/>
  <c r="E11"/>
  <c r="F10"/>
  <c r="E10"/>
  <c r="E26" s="1"/>
  <c r="AH25" i="155"/>
  <c r="AG25"/>
  <c r="AF25"/>
  <c r="AE25"/>
  <c r="AB25"/>
  <c r="AA25"/>
  <c r="Z25"/>
  <c r="Y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T22"/>
  <c r="S22"/>
  <c r="AD21"/>
  <c r="AC21"/>
  <c r="T21"/>
  <c r="S21"/>
  <c r="AD16"/>
  <c r="AD25" s="1"/>
  <c r="AC16"/>
  <c r="T16"/>
  <c r="S16"/>
  <c r="AC25"/>
  <c r="F26" i="156" l="1"/>
  <c r="X25" i="155" l="1"/>
  <c r="T25"/>
  <c r="S25"/>
  <c r="W25"/>
</calcChain>
</file>

<file path=xl/sharedStrings.xml><?xml version="1.0" encoding="utf-8"?>
<sst xmlns="http://schemas.openxmlformats.org/spreadsheetml/2006/main" count="110" uniqueCount="56">
  <si>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</si>
  <si>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</si>
  <si>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</si>
  <si>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</si>
  <si>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</si>
  <si>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</si>
  <si>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</si>
  <si>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</si>
  <si>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</si>
  <si>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</si>
  <si>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</si>
  <si>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</si>
  <si>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</si>
  <si>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</si>
  <si>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</si>
  <si>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</si>
  <si>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</si>
  <si>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</si>
  <si>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</si>
  <si>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</si>
  <si>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</si>
  <si>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</si>
  <si>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</si>
  <si>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</si>
  <si>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</si>
  <si>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</si>
  <si>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</si>
  <si>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</si>
  <si>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</si>
  <si>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</si>
  <si>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</si>
  <si>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</si>
  <si>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</si>
  <si>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</si>
  <si>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</si>
  <si>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</si>
  <si>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</si>
  <si>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</si>
  <si>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</si>
  <si>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</si>
  <si>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</si>
  <si>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</si>
  <si>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</si>
  <si>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</si>
  <si>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</si>
  <si>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</si>
  <si>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</si>
  <si>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</si>
  <si>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</si>
  <si>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</si>
  <si>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</si>
  <si>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</si>
  <si>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01.09.2019թ.</t>
  </si>
  <si>
    <t>01.09.2020թ.</t>
  </si>
  <si>
    <t>01.10.2019թ</t>
  </si>
  <si>
    <t>01.10.2020թ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</si>
</sst>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4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D12" sqref="AD12"/>
    </sheetView>
  </sheetViews>
  <sheetFormatPr defaultColWidth="8" defaultRowHeight="13.5"/>
  <cols>
    <col min="1" max="1" width="3.140625" style="51" customWidth="1"/>
    <col min="2" max="2" width="14.28515625" style="51" customWidth="1"/>
    <col min="3" max="4" width="7.7109375" style="3" customWidth="1"/>
    <col min="5" max="5" width="9.140625" style="3" customWidth="1"/>
    <col min="6" max="6" width="9" style="3" customWidth="1"/>
    <col min="7" max="8" width="8.28515625" style="3" customWidth="1"/>
    <col min="9" max="10" width="7.85546875" style="3" customWidth="1"/>
    <col min="11" max="12" width="8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2" width="10.140625" style="3" customWidth="1"/>
    <col min="23" max="23" width="8.71093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12.5703125" style="3" customWidth="1"/>
    <col min="36" max="36" width="1.28515625" style="3" customWidth="1"/>
    <col min="37" max="16384" width="8" style="3"/>
  </cols>
  <sheetData>
    <row r="2" spans="1:35" s="4" customFormat="1" ht="38.25" customHeight="1">
      <c r="A2" s="52"/>
      <c r="B2" s="52"/>
      <c r="C2" s="87" t="s">
        <v>23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"/>
      <c r="U2" s="3"/>
      <c r="V2" s="3"/>
    </row>
    <row r="3" spans="1:35" s="4" customFormat="1">
      <c r="A3" s="52"/>
      <c r="B3" s="5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14.25">
      <c r="A4" s="88" t="s">
        <v>1</v>
      </c>
      <c r="B4" s="74" t="s">
        <v>2</v>
      </c>
      <c r="C4" s="89" t="s">
        <v>24</v>
      </c>
      <c r="D4" s="89"/>
      <c r="E4" s="89"/>
      <c r="F4" s="89"/>
      <c r="G4" s="89"/>
      <c r="H4" s="89"/>
      <c r="I4" s="90" t="s">
        <v>25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67" t="s">
        <v>12</v>
      </c>
    </row>
    <row r="5" spans="1:35" s="8" customFormat="1" ht="14.25">
      <c r="A5" s="88"/>
      <c r="B5" s="74"/>
      <c r="C5" s="72" t="s">
        <v>17</v>
      </c>
      <c r="D5" s="72"/>
      <c r="E5" s="72" t="s">
        <v>13</v>
      </c>
      <c r="F5" s="72"/>
      <c r="G5" s="70" t="s">
        <v>26</v>
      </c>
      <c r="H5" s="70"/>
      <c r="I5" s="72" t="s">
        <v>14</v>
      </c>
      <c r="J5" s="72"/>
      <c r="K5" s="72" t="s">
        <v>27</v>
      </c>
      <c r="L5" s="72"/>
      <c r="M5" s="76" t="s">
        <v>28</v>
      </c>
      <c r="N5" s="76"/>
      <c r="O5" s="77" t="s">
        <v>29</v>
      </c>
      <c r="P5" s="78"/>
      <c r="Q5" s="78"/>
      <c r="R5" s="79"/>
      <c r="S5" s="86" t="s">
        <v>30</v>
      </c>
      <c r="T5" s="86"/>
      <c r="U5" s="70" t="s">
        <v>31</v>
      </c>
      <c r="V5" s="70"/>
      <c r="W5" s="70"/>
      <c r="X5" s="70"/>
      <c r="Y5" s="73" t="s">
        <v>32</v>
      </c>
      <c r="Z5" s="73"/>
      <c r="AA5" s="73"/>
      <c r="AB5" s="73"/>
      <c r="AC5" s="71" t="s">
        <v>15</v>
      </c>
      <c r="AD5" s="71"/>
      <c r="AE5" s="71"/>
      <c r="AF5" s="71"/>
      <c r="AG5" s="71"/>
      <c r="AH5" s="71"/>
      <c r="AI5" s="68"/>
    </row>
    <row r="6" spans="1:35" s="8" customFormat="1">
      <c r="A6" s="88"/>
      <c r="B6" s="74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76"/>
      <c r="N6" s="76"/>
      <c r="O6" s="80"/>
      <c r="P6" s="81"/>
      <c r="Q6" s="81"/>
      <c r="R6" s="82"/>
      <c r="S6" s="86"/>
      <c r="T6" s="86"/>
      <c r="U6" s="70"/>
      <c r="V6" s="70"/>
      <c r="W6" s="70"/>
      <c r="X6" s="70"/>
      <c r="Y6" s="73"/>
      <c r="Z6" s="73"/>
      <c r="AA6" s="73"/>
      <c r="AB6" s="73"/>
      <c r="AC6" s="73" t="s">
        <v>34</v>
      </c>
      <c r="AD6" s="73"/>
      <c r="AE6" s="74" t="s">
        <v>16</v>
      </c>
      <c r="AF6" s="74"/>
      <c r="AG6" s="74"/>
      <c r="AH6" s="74"/>
      <c r="AI6" s="68"/>
    </row>
    <row r="7" spans="1:35" s="8" customFormat="1" ht="12.75">
      <c r="A7" s="88"/>
      <c r="B7" s="74"/>
      <c r="C7" s="72"/>
      <c r="D7" s="72"/>
      <c r="E7" s="72"/>
      <c r="F7" s="72"/>
      <c r="G7" s="72"/>
      <c r="H7" s="72"/>
      <c r="I7" s="72"/>
      <c r="J7" s="72"/>
      <c r="K7" s="72"/>
      <c r="L7" s="72"/>
      <c r="M7" s="76"/>
      <c r="N7" s="76"/>
      <c r="O7" s="83"/>
      <c r="P7" s="84"/>
      <c r="Q7" s="84"/>
      <c r="R7" s="85"/>
      <c r="S7" s="86"/>
      <c r="T7" s="86"/>
      <c r="U7" s="71" t="s">
        <v>35</v>
      </c>
      <c r="V7" s="71"/>
      <c r="W7" s="71" t="s">
        <v>36</v>
      </c>
      <c r="X7" s="71"/>
      <c r="Y7" s="73"/>
      <c r="Z7" s="73"/>
      <c r="AA7" s="73"/>
      <c r="AB7" s="73"/>
      <c r="AC7" s="73"/>
      <c r="AD7" s="73"/>
      <c r="AE7" s="71" t="s">
        <v>37</v>
      </c>
      <c r="AF7" s="75"/>
      <c r="AG7" s="71" t="s">
        <v>36</v>
      </c>
      <c r="AH7" s="75"/>
      <c r="AI7" s="68"/>
    </row>
    <row r="8" spans="1:35" s="9" customFormat="1" ht="54">
      <c r="A8" s="88"/>
      <c r="B8" s="74"/>
      <c r="C8" s="72"/>
      <c r="D8" s="72"/>
      <c r="E8" s="72"/>
      <c r="F8" s="72"/>
      <c r="G8" s="72"/>
      <c r="H8" s="72"/>
      <c r="I8" s="72"/>
      <c r="J8" s="72"/>
      <c r="K8" s="72"/>
      <c r="L8" s="72"/>
      <c r="M8" s="76"/>
      <c r="N8" s="76"/>
      <c r="O8" s="41" t="s">
        <v>38</v>
      </c>
      <c r="P8" s="41" t="s">
        <v>39</v>
      </c>
      <c r="Q8" s="41" t="s">
        <v>38</v>
      </c>
      <c r="R8" s="41" t="s">
        <v>40</v>
      </c>
      <c r="S8" s="86"/>
      <c r="T8" s="86"/>
      <c r="U8" s="71"/>
      <c r="V8" s="71"/>
      <c r="W8" s="71"/>
      <c r="X8" s="71"/>
      <c r="Y8" s="41" t="s">
        <v>38</v>
      </c>
      <c r="Z8" s="41" t="s">
        <v>39</v>
      </c>
      <c r="AA8" s="41" t="s">
        <v>38</v>
      </c>
      <c r="AB8" s="41" t="s">
        <v>40</v>
      </c>
      <c r="AC8" s="73"/>
      <c r="AD8" s="73"/>
      <c r="AE8" s="75"/>
      <c r="AF8" s="75"/>
      <c r="AG8" s="75"/>
      <c r="AH8" s="75"/>
      <c r="AI8" s="68"/>
    </row>
    <row r="9" spans="1:35" s="15" customFormat="1" ht="12.75">
      <c r="A9" s="88"/>
      <c r="B9" s="74"/>
      <c r="C9" s="48" t="s">
        <v>54</v>
      </c>
      <c r="D9" s="48" t="s">
        <v>55</v>
      </c>
      <c r="E9" s="48" t="s">
        <v>54</v>
      </c>
      <c r="F9" s="48" t="s">
        <v>55</v>
      </c>
      <c r="G9" s="48" t="s">
        <v>54</v>
      </c>
      <c r="H9" s="48" t="s">
        <v>55</v>
      </c>
      <c r="I9" s="48" t="s">
        <v>54</v>
      </c>
      <c r="J9" s="48" t="s">
        <v>55</v>
      </c>
      <c r="K9" s="48" t="s">
        <v>54</v>
      </c>
      <c r="L9" s="48" t="s">
        <v>55</v>
      </c>
      <c r="M9" s="48" t="s">
        <v>54</v>
      </c>
      <c r="N9" s="48" t="s">
        <v>55</v>
      </c>
      <c r="O9" s="110" t="s">
        <v>54</v>
      </c>
      <c r="P9" s="111"/>
      <c r="Q9" s="93" t="s">
        <v>55</v>
      </c>
      <c r="R9" s="93"/>
      <c r="S9" s="48" t="s">
        <v>54</v>
      </c>
      <c r="T9" s="48" t="s">
        <v>55</v>
      </c>
      <c r="U9" s="48" t="s">
        <v>54</v>
      </c>
      <c r="V9" s="48" t="s">
        <v>55</v>
      </c>
      <c r="W9" s="48" t="s">
        <v>54</v>
      </c>
      <c r="X9" s="48" t="s">
        <v>55</v>
      </c>
      <c r="Y9" s="93" t="s">
        <v>54</v>
      </c>
      <c r="Z9" s="93"/>
      <c r="AA9" s="93" t="s">
        <v>55</v>
      </c>
      <c r="AB9" s="93"/>
      <c r="AC9" s="48" t="s">
        <v>54</v>
      </c>
      <c r="AD9" s="48" t="s">
        <v>55</v>
      </c>
      <c r="AE9" s="48" t="s">
        <v>54</v>
      </c>
      <c r="AF9" s="48" t="s">
        <v>55</v>
      </c>
      <c r="AG9" s="48" t="s">
        <v>54</v>
      </c>
      <c r="AH9" s="48" t="s">
        <v>55</v>
      </c>
      <c r="AI9" s="69"/>
    </row>
    <row r="10" spans="1:35" s="2" customFormat="1" ht="14.25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4">
        <v>16</v>
      </c>
      <c r="R10" s="54">
        <v>17</v>
      </c>
      <c r="S10" s="18">
        <v>18</v>
      </c>
      <c r="T10" s="18">
        <v>19</v>
      </c>
      <c r="U10" s="54">
        <v>20</v>
      </c>
      <c r="V10" s="54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4.25">
      <c r="A11" s="16">
        <v>1</v>
      </c>
      <c r="B11" s="40" t="s">
        <v>19</v>
      </c>
      <c r="C11" s="18"/>
      <c r="D11" s="18"/>
      <c r="E11" s="18"/>
      <c r="F11" s="18"/>
      <c r="G11" s="18"/>
      <c r="H11" s="18"/>
      <c r="I11" s="18">
        <v>16</v>
      </c>
      <c r="J11" s="18">
        <v>16</v>
      </c>
      <c r="K11" s="18">
        <v>8</v>
      </c>
      <c r="L11" s="18">
        <v>8</v>
      </c>
      <c r="M11" s="18">
        <v>469</v>
      </c>
      <c r="N11" s="18">
        <v>199</v>
      </c>
      <c r="O11" s="18">
        <v>486618</v>
      </c>
      <c r="P11" s="18">
        <v>309867.5</v>
      </c>
      <c r="Q11" s="18">
        <v>533332.1</v>
      </c>
      <c r="R11" s="18">
        <v>317061.90000000002</v>
      </c>
      <c r="S11" s="18">
        <f t="shared" ref="S11" si="0">U11+W11</f>
        <v>28568.260000000002</v>
      </c>
      <c r="T11" s="18">
        <f t="shared" ref="T11" si="1">V11+X11</f>
        <v>5967.1999999999989</v>
      </c>
      <c r="U11" s="18"/>
      <c r="V11" s="18"/>
      <c r="W11" s="18">
        <v>28568.260000000002</v>
      </c>
      <c r="X11" s="18">
        <v>5967.1999999999989</v>
      </c>
      <c r="Y11" s="18">
        <v>204830</v>
      </c>
      <c r="Z11" s="18">
        <v>135660.20000000001</v>
      </c>
      <c r="AA11" s="18">
        <v>220649</v>
      </c>
      <c r="AB11" s="18">
        <v>126258.9</v>
      </c>
      <c r="AC11" s="18">
        <f t="shared" ref="AC11" si="2">AE11+AG11</f>
        <v>22850.86</v>
      </c>
      <c r="AD11" s="18">
        <f t="shared" ref="AD11" si="3">AF11+AH11</f>
        <v>4297.75</v>
      </c>
      <c r="AE11" s="38">
        <v>0</v>
      </c>
      <c r="AF11" s="38">
        <v>0</v>
      </c>
      <c r="AG11" s="18">
        <v>22850.86</v>
      </c>
      <c r="AH11" s="18">
        <v>4297.75</v>
      </c>
      <c r="AI11" s="54"/>
    </row>
    <row r="12" spans="1:35" s="2" customFormat="1" ht="14.25">
      <c r="A12" s="16">
        <v>2</v>
      </c>
      <c r="B12" s="40" t="s">
        <v>20</v>
      </c>
      <c r="C12" s="18">
        <v>5</v>
      </c>
      <c r="D12" s="18">
        <v>5</v>
      </c>
      <c r="E12" s="60">
        <v>1857</v>
      </c>
      <c r="F12" s="60">
        <v>694.5</v>
      </c>
      <c r="G12" s="18"/>
      <c r="H12" s="18"/>
      <c r="I12" s="18">
        <v>18</v>
      </c>
      <c r="J12" s="18">
        <v>18</v>
      </c>
      <c r="K12" s="18">
        <v>17</v>
      </c>
      <c r="L12" s="18">
        <v>17</v>
      </c>
      <c r="M12" s="18">
        <v>900</v>
      </c>
      <c r="N12" s="18">
        <v>516</v>
      </c>
      <c r="O12" s="18">
        <v>471385.1</v>
      </c>
      <c r="P12" s="18">
        <v>330047.7</v>
      </c>
      <c r="Q12" s="18">
        <v>567063.6</v>
      </c>
      <c r="R12" s="18">
        <v>334059.09999999998</v>
      </c>
      <c r="S12" s="18">
        <f t="shared" ref="S12" si="4">U12+W12</f>
        <v>21005.7</v>
      </c>
      <c r="T12" s="18">
        <f t="shared" ref="T12" si="5">V12+X12</f>
        <v>6208.9</v>
      </c>
      <c r="U12" s="18"/>
      <c r="V12" s="18"/>
      <c r="W12" s="18">
        <v>21005.7</v>
      </c>
      <c r="X12" s="18">
        <v>6208.9</v>
      </c>
      <c r="Y12" s="18">
        <v>243076.8</v>
      </c>
      <c r="Z12" s="18">
        <v>192464.2</v>
      </c>
      <c r="AA12" s="18">
        <v>286633.7</v>
      </c>
      <c r="AB12" s="18">
        <v>187439.1</v>
      </c>
      <c r="AC12" s="18">
        <f t="shared" ref="AC12" si="6">AE12+AG12</f>
        <v>21005.7</v>
      </c>
      <c r="AD12" s="18">
        <f t="shared" ref="AD12" si="7">AF12+AH12</f>
        <v>6208.9</v>
      </c>
      <c r="AE12" s="38">
        <v>0</v>
      </c>
      <c r="AF12" s="38">
        <v>0</v>
      </c>
      <c r="AG12" s="18">
        <v>21005.7</v>
      </c>
      <c r="AH12" s="18">
        <v>6208.9</v>
      </c>
      <c r="AI12" s="54"/>
    </row>
    <row r="13" spans="1:35" s="2" customFormat="1" ht="14.25">
      <c r="A13" s="16">
        <v>3</v>
      </c>
      <c r="B13" s="1" t="s">
        <v>21</v>
      </c>
      <c r="C13" s="61">
        <v>2</v>
      </c>
      <c r="D13" s="61">
        <v>2</v>
      </c>
      <c r="E13" s="60">
        <v>6259.7</v>
      </c>
      <c r="F13" s="60">
        <v>4886.2000000000007</v>
      </c>
      <c r="G13" s="18"/>
      <c r="H13" s="18"/>
      <c r="I13" s="18">
        <v>11</v>
      </c>
      <c r="J13" s="18">
        <v>11</v>
      </c>
      <c r="K13" s="18">
        <v>5</v>
      </c>
      <c r="L13" s="18">
        <v>5</v>
      </c>
      <c r="M13" s="18">
        <v>373</v>
      </c>
      <c r="N13" s="18">
        <v>0</v>
      </c>
      <c r="O13" s="18">
        <v>173962.3</v>
      </c>
      <c r="P13" s="18">
        <v>113503.20000000001</v>
      </c>
      <c r="Q13" s="18">
        <v>207051.49999999997</v>
      </c>
      <c r="R13" s="18">
        <v>123886.50000000001</v>
      </c>
      <c r="S13" s="18">
        <f t="shared" ref="S13" si="8">U13+W13</f>
        <v>11108.099999999999</v>
      </c>
      <c r="T13" s="18">
        <f t="shared" ref="T13" si="9">V13+X13</f>
        <v>3619.2999999999997</v>
      </c>
      <c r="U13" s="18"/>
      <c r="V13" s="18"/>
      <c r="W13" s="18">
        <v>11108.099999999999</v>
      </c>
      <c r="X13" s="18">
        <v>3619.2999999999997</v>
      </c>
      <c r="Y13" s="18">
        <v>103810.29999999999</v>
      </c>
      <c r="Z13" s="18">
        <v>68207.3</v>
      </c>
      <c r="AA13" s="18">
        <v>129557.9</v>
      </c>
      <c r="AB13" s="18">
        <v>77092.400000000009</v>
      </c>
      <c r="AC13" s="18">
        <f t="shared" ref="AC13" si="10">AE13+AG13</f>
        <v>8904.1999999999989</v>
      </c>
      <c r="AD13" s="18">
        <f t="shared" ref="AD13" si="11">AF13+AH13</f>
        <v>2816.5</v>
      </c>
      <c r="AE13" s="38">
        <v>0</v>
      </c>
      <c r="AF13" s="38">
        <v>0</v>
      </c>
      <c r="AG13" s="18">
        <v>8904.1999999999989</v>
      </c>
      <c r="AH13" s="18">
        <v>2816.5</v>
      </c>
      <c r="AI13" s="11"/>
    </row>
    <row r="14" spans="1:35" s="2" customFormat="1" ht="14.25">
      <c r="A14" s="16">
        <v>4</v>
      </c>
      <c r="B14" s="1" t="s">
        <v>22</v>
      </c>
      <c r="C14" s="18"/>
      <c r="D14" s="18"/>
      <c r="E14" s="60"/>
      <c r="F14" s="60"/>
      <c r="G14" s="18"/>
      <c r="H14" s="18"/>
      <c r="I14" s="18">
        <v>8</v>
      </c>
      <c r="J14" s="18">
        <v>8</v>
      </c>
      <c r="K14" s="18">
        <v>5</v>
      </c>
      <c r="L14" s="18">
        <v>5</v>
      </c>
      <c r="M14" s="18">
        <v>223</v>
      </c>
      <c r="N14" s="18">
        <v>65</v>
      </c>
      <c r="O14" s="18">
        <v>89157.5</v>
      </c>
      <c r="P14" s="18">
        <v>57862.9</v>
      </c>
      <c r="Q14" s="18">
        <v>105350</v>
      </c>
      <c r="R14" s="18">
        <v>61115.9</v>
      </c>
      <c r="S14" s="18">
        <f t="shared" ref="S14" si="12">U14+W14</f>
        <v>6346.4</v>
      </c>
      <c r="T14" s="18">
        <f t="shared" ref="T14" si="13">V14+X14</f>
        <v>2125.4</v>
      </c>
      <c r="U14" s="18"/>
      <c r="V14" s="18"/>
      <c r="W14" s="18">
        <v>6346.4</v>
      </c>
      <c r="X14" s="18">
        <v>2125.4</v>
      </c>
      <c r="Y14" s="18">
        <v>60632</v>
      </c>
      <c r="Z14" s="18">
        <v>38591.9</v>
      </c>
      <c r="AA14" s="18">
        <v>72329</v>
      </c>
      <c r="AB14" s="18">
        <v>37902.400000000001</v>
      </c>
      <c r="AC14" s="18">
        <f t="shared" ref="AC14" si="14">AE14+AG14</f>
        <v>5110.3999999999996</v>
      </c>
      <c r="AD14" s="18">
        <f t="shared" ref="AD14" si="15">AF14+AH14</f>
        <v>1074</v>
      </c>
      <c r="AE14" s="38">
        <v>0</v>
      </c>
      <c r="AF14" s="38">
        <v>0</v>
      </c>
      <c r="AG14" s="18">
        <v>5110.3999999999996</v>
      </c>
      <c r="AH14" s="18">
        <v>1074</v>
      </c>
      <c r="AI14" s="54"/>
    </row>
    <row r="15" spans="1:35" s="2" customFormat="1" ht="14.25">
      <c r="A15" s="16">
        <v>5</v>
      </c>
      <c r="B15" s="1" t="s">
        <v>11</v>
      </c>
      <c r="C15" s="18"/>
      <c r="D15" s="18"/>
      <c r="E15" s="60"/>
      <c r="F15" s="60"/>
      <c r="G15" s="18"/>
      <c r="H15" s="18"/>
      <c r="I15" s="18"/>
      <c r="J15" s="18">
        <v>6</v>
      </c>
      <c r="K15" s="18">
        <v>3</v>
      </c>
      <c r="L15" s="18">
        <v>3</v>
      </c>
      <c r="M15" s="38"/>
      <c r="N15" s="38"/>
      <c r="O15" s="18">
        <v>93386.1</v>
      </c>
      <c r="P15" s="18">
        <v>65851</v>
      </c>
      <c r="Q15" s="18">
        <v>140739.29999999999</v>
      </c>
      <c r="R15" s="18">
        <v>75631.199999999997</v>
      </c>
      <c r="S15" s="18">
        <f>U15+W15</f>
        <v>4110.7</v>
      </c>
      <c r="T15" s="18">
        <f t="shared" ref="T15" si="16">V15+X15</f>
        <v>1301.6999999999998</v>
      </c>
      <c r="U15" s="18"/>
      <c r="V15" s="18"/>
      <c r="W15" s="18">
        <v>4110.7</v>
      </c>
      <c r="X15" s="18">
        <v>1301.6999999999998</v>
      </c>
      <c r="Y15" s="18">
        <v>42305</v>
      </c>
      <c r="Z15" s="18">
        <v>30103.9</v>
      </c>
      <c r="AA15" s="18">
        <v>49179</v>
      </c>
      <c r="AB15" s="18">
        <v>30917.600000000002</v>
      </c>
      <c r="AC15" s="18">
        <f t="shared" ref="AC15" si="17">AE15+AG15</f>
        <v>3436.7000000000003</v>
      </c>
      <c r="AD15" s="18">
        <f t="shared" ref="AD15" si="18">AF15+AH15</f>
        <v>987.5</v>
      </c>
      <c r="AE15" s="38">
        <v>0</v>
      </c>
      <c r="AF15" s="38">
        <v>0</v>
      </c>
      <c r="AG15" s="18">
        <v>3436.7000000000003</v>
      </c>
      <c r="AH15" s="18">
        <v>987.5</v>
      </c>
      <c r="AI15" s="54"/>
    </row>
    <row r="16" spans="1:35" s="43" customFormat="1">
      <c r="A16" s="16">
        <v>6</v>
      </c>
      <c r="B16" s="1" t="s">
        <v>18</v>
      </c>
      <c r="C16" s="18"/>
      <c r="D16" s="18"/>
      <c r="E16" s="60">
        <v>20883.8</v>
      </c>
      <c r="F16" s="60">
        <v>19409.3</v>
      </c>
      <c r="G16" s="18"/>
      <c r="H16" s="18"/>
      <c r="I16" s="18">
        <v>9</v>
      </c>
      <c r="J16" s="18">
        <v>10</v>
      </c>
      <c r="K16" s="18">
        <v>3</v>
      </c>
      <c r="L16" s="18">
        <v>4</v>
      </c>
      <c r="M16" s="18">
        <v>421</v>
      </c>
      <c r="N16" s="18">
        <v>159</v>
      </c>
      <c r="O16" s="18">
        <v>262137.8</v>
      </c>
      <c r="P16" s="18">
        <v>188586.2</v>
      </c>
      <c r="Q16" s="18">
        <v>359932</v>
      </c>
      <c r="R16" s="18">
        <v>238215.5</v>
      </c>
      <c r="S16" s="18">
        <f t="shared" ref="S16:T22" si="19">U16+W16</f>
        <v>29995.9</v>
      </c>
      <c r="T16" s="18">
        <f t="shared" si="19"/>
        <v>17511.2</v>
      </c>
      <c r="U16" s="18">
        <v>29995.9</v>
      </c>
      <c r="V16" s="38">
        <v>0</v>
      </c>
      <c r="W16" s="38">
        <v>0</v>
      </c>
      <c r="X16" s="18">
        <v>17511.2</v>
      </c>
      <c r="Y16" s="18">
        <v>88358.6</v>
      </c>
      <c r="Z16" s="18">
        <v>64478.9</v>
      </c>
      <c r="AA16" s="18">
        <v>153128</v>
      </c>
      <c r="AB16" s="18">
        <v>93131.1</v>
      </c>
      <c r="AC16" s="18">
        <f t="shared" ref="AC16:AD21" si="20">AE16+AG16</f>
        <v>29995.9</v>
      </c>
      <c r="AD16" s="18">
        <f t="shared" si="20"/>
        <v>5906.4</v>
      </c>
      <c r="AE16" s="18">
        <v>29995.9</v>
      </c>
      <c r="AF16" s="38">
        <v>0</v>
      </c>
      <c r="AG16" s="38">
        <v>0</v>
      </c>
      <c r="AH16" s="18">
        <v>5906.4</v>
      </c>
      <c r="AI16" s="54"/>
    </row>
    <row r="17" spans="1:35" s="2" customFormat="1" ht="14.25">
      <c r="A17" s="16">
        <v>7</v>
      </c>
      <c r="B17" s="1" t="s">
        <v>3</v>
      </c>
      <c r="C17" s="18"/>
      <c r="D17" s="18"/>
      <c r="E17" s="18"/>
      <c r="F17" s="18"/>
      <c r="G17" s="18"/>
      <c r="H17" s="18"/>
      <c r="I17" s="18">
        <v>4</v>
      </c>
      <c r="J17" s="18">
        <v>4</v>
      </c>
      <c r="K17" s="18">
        <v>1</v>
      </c>
      <c r="L17" s="18">
        <v>1</v>
      </c>
      <c r="M17" s="18">
        <v>58</v>
      </c>
      <c r="N17" s="38">
        <v>0</v>
      </c>
      <c r="O17" s="18">
        <v>45160</v>
      </c>
      <c r="P17" s="18">
        <v>31231</v>
      </c>
      <c r="Q17" s="18">
        <v>55555.4</v>
      </c>
      <c r="R17" s="18">
        <v>42552.3</v>
      </c>
      <c r="S17" s="18">
        <f t="shared" ref="S17" si="21">U17+W17</f>
        <v>2334.6</v>
      </c>
      <c r="T17" s="18">
        <f t="shared" ref="T17" si="22">V17+X17</f>
        <v>60</v>
      </c>
      <c r="U17" s="18"/>
      <c r="V17" s="18"/>
      <c r="W17" s="18">
        <v>2334.6</v>
      </c>
      <c r="X17" s="18">
        <v>60</v>
      </c>
      <c r="Y17" s="18">
        <v>16470</v>
      </c>
      <c r="Z17" s="18">
        <v>11532.5</v>
      </c>
      <c r="AA17" s="18">
        <v>20220</v>
      </c>
      <c r="AB17" s="18">
        <v>12306</v>
      </c>
      <c r="AC17" s="18">
        <f t="shared" ref="AC17" si="23">AE17+AG17</f>
        <v>1351.7</v>
      </c>
      <c r="AD17" s="18">
        <f t="shared" ref="AD17" si="24">AF17+AH17</f>
        <v>60</v>
      </c>
      <c r="AE17" s="38">
        <v>0</v>
      </c>
      <c r="AF17" s="38">
        <v>0</v>
      </c>
      <c r="AG17" s="18">
        <v>1351.7</v>
      </c>
      <c r="AH17" s="18">
        <v>60</v>
      </c>
      <c r="AI17" s="54"/>
    </row>
    <row r="18" spans="1:35" s="43" customFormat="1">
      <c r="A18" s="16">
        <v>8</v>
      </c>
      <c r="B18" s="1" t="s">
        <v>4</v>
      </c>
      <c r="C18" s="13"/>
      <c r="D18" s="13"/>
      <c r="E18" s="37"/>
      <c r="F18" s="37"/>
      <c r="G18" s="18"/>
      <c r="H18" s="18"/>
      <c r="I18" s="18">
        <v>2</v>
      </c>
      <c r="J18" s="18">
        <v>2</v>
      </c>
      <c r="K18" s="18">
        <v>1</v>
      </c>
      <c r="L18" s="18">
        <v>1</v>
      </c>
      <c r="M18" s="18">
        <v>95</v>
      </c>
      <c r="N18" s="18">
        <v>32</v>
      </c>
      <c r="O18" s="18">
        <v>39030</v>
      </c>
      <c r="P18" s="18">
        <v>29272.5</v>
      </c>
      <c r="Q18" s="18">
        <v>48382</v>
      </c>
      <c r="R18" s="18">
        <v>30876.6</v>
      </c>
      <c r="S18" s="18">
        <f t="shared" ref="S18" si="25">U18+W18</f>
        <v>0</v>
      </c>
      <c r="T18" s="18">
        <f t="shared" ref="T18" si="26">V18+X18</f>
        <v>0</v>
      </c>
      <c r="U18" s="18"/>
      <c r="V18" s="18"/>
      <c r="W18" s="38">
        <v>0</v>
      </c>
      <c r="X18" s="38">
        <v>0</v>
      </c>
      <c r="Y18" s="18">
        <v>26524</v>
      </c>
      <c r="Z18" s="18">
        <v>19893</v>
      </c>
      <c r="AA18" s="18">
        <v>34700</v>
      </c>
      <c r="AB18" s="18">
        <v>20615.099999999999</v>
      </c>
      <c r="AC18" s="18">
        <f t="shared" ref="AC18:AC20" si="27">AE18+AG18</f>
        <v>0</v>
      </c>
      <c r="AD18" s="18">
        <f t="shared" ref="AD18:AD20" si="28">AF18+AH18</f>
        <v>0</v>
      </c>
      <c r="AE18" s="38">
        <v>0</v>
      </c>
      <c r="AF18" s="38">
        <v>0</v>
      </c>
      <c r="AG18" s="38">
        <v>0</v>
      </c>
      <c r="AH18" s="38">
        <v>0</v>
      </c>
      <c r="AI18" s="58"/>
    </row>
    <row r="19" spans="1:35" s="2" customFormat="1" ht="14.25">
      <c r="A19" s="16">
        <v>9</v>
      </c>
      <c r="B19" s="55" t="s">
        <v>5</v>
      </c>
      <c r="C19" s="59"/>
      <c r="D19" s="59"/>
      <c r="E19" s="59"/>
      <c r="F19" s="59"/>
      <c r="G19" s="59"/>
      <c r="H19" s="59"/>
      <c r="I19" s="12">
        <v>3</v>
      </c>
      <c r="J19" s="12">
        <v>3</v>
      </c>
      <c r="K19" s="12">
        <v>1</v>
      </c>
      <c r="L19" s="12">
        <v>1</v>
      </c>
      <c r="M19" s="59"/>
      <c r="N19" s="59">
        <v>105</v>
      </c>
      <c r="O19" s="11">
        <v>0</v>
      </c>
      <c r="P19" s="11">
        <v>0</v>
      </c>
      <c r="Q19" s="56">
        <v>66300</v>
      </c>
      <c r="R19" s="56">
        <v>42041</v>
      </c>
      <c r="S19" s="18">
        <f t="shared" ref="S19" si="29">U19+W19</f>
        <v>0</v>
      </c>
      <c r="T19" s="18">
        <f t="shared" ref="T19" si="30">V19+X19</f>
        <v>862.2</v>
      </c>
      <c r="U19" s="56"/>
      <c r="V19" s="56"/>
      <c r="W19" s="56">
        <v>0</v>
      </c>
      <c r="X19" s="56">
        <v>862.2</v>
      </c>
      <c r="Y19" s="11">
        <v>0</v>
      </c>
      <c r="Z19" s="11">
        <v>0</v>
      </c>
      <c r="AA19" s="56">
        <v>30000</v>
      </c>
      <c r="AB19" s="56">
        <v>20056</v>
      </c>
      <c r="AC19" s="18">
        <f t="shared" si="27"/>
        <v>0</v>
      </c>
      <c r="AD19" s="18">
        <f t="shared" si="28"/>
        <v>543.70000000000005</v>
      </c>
      <c r="AE19" s="11">
        <v>0</v>
      </c>
      <c r="AF19" s="11">
        <v>0</v>
      </c>
      <c r="AG19" s="11">
        <v>0</v>
      </c>
      <c r="AH19" s="56">
        <v>543.70000000000005</v>
      </c>
      <c r="AI19" s="18"/>
    </row>
    <row r="20" spans="1:35" s="2" customFormat="1" ht="14.25">
      <c r="A20" s="16">
        <v>10</v>
      </c>
      <c r="B20" s="1" t="s">
        <v>6</v>
      </c>
      <c r="C20" s="18"/>
      <c r="D20" s="18"/>
      <c r="E20" s="18"/>
      <c r="F20" s="18"/>
      <c r="G20" s="18"/>
      <c r="H20" s="18"/>
      <c r="I20" s="18">
        <v>3</v>
      </c>
      <c r="J20" s="18">
        <v>3</v>
      </c>
      <c r="K20" s="18">
        <v>1</v>
      </c>
      <c r="L20" s="18">
        <v>1</v>
      </c>
      <c r="M20" s="18">
        <v>85</v>
      </c>
      <c r="N20" s="18">
        <v>36</v>
      </c>
      <c r="O20" s="18">
        <v>45142</v>
      </c>
      <c r="P20" s="18">
        <v>32547</v>
      </c>
      <c r="Q20" s="18">
        <v>54524.4</v>
      </c>
      <c r="R20" s="18">
        <v>35605.699999999997</v>
      </c>
      <c r="S20" s="18">
        <f t="shared" ref="S20" si="31">U20+W20</f>
        <v>2057.9</v>
      </c>
      <c r="T20" s="18">
        <f t="shared" ref="T20" si="32">V20+X20</f>
        <v>402.8</v>
      </c>
      <c r="U20" s="18"/>
      <c r="V20" s="18"/>
      <c r="W20" s="18">
        <v>2057.9</v>
      </c>
      <c r="X20" s="18">
        <v>402.8</v>
      </c>
      <c r="Y20" s="18">
        <v>25056</v>
      </c>
      <c r="Z20" s="18">
        <v>18687.400000000001</v>
      </c>
      <c r="AA20" s="18">
        <v>30296</v>
      </c>
      <c r="AB20" s="18">
        <v>20075.400000000001</v>
      </c>
      <c r="AC20" s="18">
        <f t="shared" si="27"/>
        <v>2057.9</v>
      </c>
      <c r="AD20" s="18">
        <f t="shared" si="28"/>
        <v>402.8</v>
      </c>
      <c r="AE20" s="38">
        <v>0</v>
      </c>
      <c r="AF20" s="38">
        <v>0</v>
      </c>
      <c r="AG20" s="18">
        <v>2057.9</v>
      </c>
      <c r="AH20" s="18">
        <v>402.8</v>
      </c>
      <c r="AI20" s="54"/>
    </row>
    <row r="21" spans="1:35" s="49" customFormat="1">
      <c r="A21" s="16">
        <v>11</v>
      </c>
      <c r="B21" s="1" t="s">
        <v>7</v>
      </c>
      <c r="C21" s="13"/>
      <c r="D21" s="13"/>
      <c r="E21" s="37"/>
      <c r="F21" s="37"/>
      <c r="G21" s="18"/>
      <c r="H21" s="18"/>
      <c r="I21" s="18">
        <v>2</v>
      </c>
      <c r="J21" s="18">
        <v>2</v>
      </c>
      <c r="K21" s="18">
        <v>1</v>
      </c>
      <c r="L21" s="18">
        <v>1</v>
      </c>
      <c r="M21" s="18">
        <v>56</v>
      </c>
      <c r="N21" s="18">
        <v>5</v>
      </c>
      <c r="O21" s="18">
        <v>20600</v>
      </c>
      <c r="P21" s="18">
        <v>15555</v>
      </c>
      <c r="Q21" s="18">
        <v>24500</v>
      </c>
      <c r="R21" s="18">
        <v>16230</v>
      </c>
      <c r="S21" s="18">
        <f t="shared" si="19"/>
        <v>774</v>
      </c>
      <c r="T21" s="18">
        <f t="shared" si="19"/>
        <v>198</v>
      </c>
      <c r="U21" s="18"/>
      <c r="V21" s="18"/>
      <c r="W21" s="18">
        <v>774</v>
      </c>
      <c r="X21" s="18">
        <v>198</v>
      </c>
      <c r="Y21" s="18">
        <v>16560</v>
      </c>
      <c r="Z21" s="18">
        <v>12555</v>
      </c>
      <c r="AA21" s="18">
        <v>19500</v>
      </c>
      <c r="AB21" s="18">
        <v>12520</v>
      </c>
      <c r="AC21" s="18">
        <f t="shared" si="20"/>
        <v>774</v>
      </c>
      <c r="AD21" s="18">
        <f t="shared" si="20"/>
        <v>198</v>
      </c>
      <c r="AE21" s="38">
        <v>0</v>
      </c>
      <c r="AF21" s="38">
        <v>0</v>
      </c>
      <c r="AG21" s="18">
        <v>774</v>
      </c>
      <c r="AH21" s="18">
        <v>198</v>
      </c>
      <c r="AI21" s="11"/>
    </row>
    <row r="22" spans="1:35" s="49" customFormat="1">
      <c r="A22" s="16">
        <v>12</v>
      </c>
      <c r="B22" s="1" t="s">
        <v>8</v>
      </c>
      <c r="C22" s="18">
        <v>1</v>
      </c>
      <c r="D22" s="18">
        <v>1</v>
      </c>
      <c r="E22" s="18"/>
      <c r="F22" s="18"/>
      <c r="G22" s="18"/>
      <c r="H22" s="18"/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18">
        <v>13000</v>
      </c>
      <c r="P22" s="18">
        <v>5510</v>
      </c>
      <c r="Q22" s="18">
        <v>16100</v>
      </c>
      <c r="R22" s="18">
        <v>7356.1450000000004</v>
      </c>
      <c r="S22" s="18">
        <f t="shared" si="19"/>
        <v>0</v>
      </c>
      <c r="T22" s="18">
        <f t="shared" si="19"/>
        <v>0</v>
      </c>
      <c r="U22" s="18"/>
      <c r="V22" s="18"/>
      <c r="W22" s="38">
        <v>0</v>
      </c>
      <c r="X22" s="38">
        <v>0</v>
      </c>
      <c r="Y22" s="18">
        <v>13000</v>
      </c>
      <c r="Z22" s="18">
        <v>5510</v>
      </c>
      <c r="AA22" s="18">
        <v>16100</v>
      </c>
      <c r="AB22" s="18">
        <v>7356.1450000000004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13"/>
    </row>
    <row r="23" spans="1:35" s="49" customFormat="1">
      <c r="A23" s="16">
        <v>13</v>
      </c>
      <c r="B23" s="1" t="s">
        <v>9</v>
      </c>
      <c r="C23" s="13"/>
      <c r="D23" s="13"/>
      <c r="E23" s="37"/>
      <c r="F23" s="37"/>
      <c r="G23" s="18"/>
      <c r="H23" s="18"/>
      <c r="I23" s="18">
        <v>2</v>
      </c>
      <c r="J23" s="18">
        <v>2</v>
      </c>
      <c r="K23" s="18">
        <v>1</v>
      </c>
      <c r="L23" s="18">
        <v>1</v>
      </c>
      <c r="M23" s="18">
        <v>35</v>
      </c>
      <c r="N23" s="18">
        <v>35</v>
      </c>
      <c r="O23" s="18">
        <v>14840</v>
      </c>
      <c r="P23" s="18">
        <v>11687.9</v>
      </c>
      <c r="Q23" s="18">
        <v>18139</v>
      </c>
      <c r="R23" s="18">
        <v>11399</v>
      </c>
      <c r="S23" s="18">
        <f t="shared" ref="S23" si="33">U23+W23</f>
        <v>897.9</v>
      </c>
      <c r="T23" s="18">
        <f t="shared" ref="T23" si="34">V23+X23</f>
        <v>0</v>
      </c>
      <c r="U23" s="18"/>
      <c r="V23" s="18"/>
      <c r="W23" s="18">
        <v>897.9</v>
      </c>
      <c r="X23" s="38">
        <v>0</v>
      </c>
      <c r="Y23" s="18">
        <v>9200</v>
      </c>
      <c r="Z23" s="18">
        <v>6711</v>
      </c>
      <c r="AA23" s="18">
        <v>11328</v>
      </c>
      <c r="AB23" s="18">
        <v>6787</v>
      </c>
      <c r="AC23" s="18">
        <f t="shared" ref="AC23" si="35">AE23+AG23</f>
        <v>897.9</v>
      </c>
      <c r="AD23" s="38">
        <v>0</v>
      </c>
      <c r="AE23" s="38">
        <v>0</v>
      </c>
      <c r="AF23" s="38">
        <v>0</v>
      </c>
      <c r="AG23" s="18">
        <v>897.9</v>
      </c>
      <c r="AH23" s="38">
        <v>0</v>
      </c>
      <c r="AI23" s="13"/>
    </row>
    <row r="24" spans="1:35" s="49" customFormat="1">
      <c r="A24" s="16">
        <v>14</v>
      </c>
      <c r="B24" s="1" t="s">
        <v>10</v>
      </c>
      <c r="C24" s="18"/>
      <c r="D24" s="18"/>
      <c r="E24" s="60"/>
      <c r="F24" s="60"/>
      <c r="G24" s="18"/>
      <c r="H24" s="18"/>
      <c r="I24" s="18">
        <v>1</v>
      </c>
      <c r="J24" s="18">
        <v>1</v>
      </c>
      <c r="K24" s="18">
        <v>1</v>
      </c>
      <c r="L24" s="18">
        <v>1</v>
      </c>
      <c r="M24" s="18">
        <v>50</v>
      </c>
      <c r="N24" s="18">
        <v>0</v>
      </c>
      <c r="O24" s="18">
        <v>15174</v>
      </c>
      <c r="P24" s="18">
        <v>10872.8</v>
      </c>
      <c r="Q24" s="18">
        <v>17627.3</v>
      </c>
      <c r="R24" s="18">
        <v>10994.8</v>
      </c>
      <c r="S24" s="18">
        <f t="shared" ref="S24" si="36">U24+W24</f>
        <v>1294.5</v>
      </c>
      <c r="T24" s="18">
        <f t="shared" ref="T24" si="37">V24+X24</f>
        <v>350</v>
      </c>
      <c r="U24" s="18"/>
      <c r="V24" s="18"/>
      <c r="W24" s="18">
        <v>1294.5</v>
      </c>
      <c r="X24" s="18">
        <v>350</v>
      </c>
      <c r="Y24" s="18">
        <v>15174</v>
      </c>
      <c r="Z24" s="18">
        <v>10872.8</v>
      </c>
      <c r="AA24" s="18">
        <v>17627.3</v>
      </c>
      <c r="AB24" s="18">
        <v>10994.8</v>
      </c>
      <c r="AC24" s="18">
        <f t="shared" ref="AC24" si="38">AE24+AG24</f>
        <v>1294.5</v>
      </c>
      <c r="AD24" s="18">
        <f t="shared" ref="AD24" si="39">AF24+AH24</f>
        <v>350</v>
      </c>
      <c r="AE24" s="38">
        <v>0</v>
      </c>
      <c r="AF24" s="38">
        <v>0</v>
      </c>
      <c r="AG24" s="18">
        <v>1294.5</v>
      </c>
      <c r="AH24" s="18">
        <v>350</v>
      </c>
      <c r="AI24" s="13"/>
    </row>
    <row r="25" spans="1:35" s="50" customFormat="1" ht="14.25">
      <c r="A25" s="65" t="s">
        <v>41</v>
      </c>
      <c r="B25" s="66"/>
      <c r="C25" s="35">
        <f t="shared" ref="C25:AF25" si="40">SUM(C11:C24)</f>
        <v>8</v>
      </c>
      <c r="D25" s="35">
        <f t="shared" si="40"/>
        <v>8</v>
      </c>
      <c r="E25" s="36">
        <f t="shared" si="40"/>
        <v>29000.5</v>
      </c>
      <c r="F25" s="36">
        <f t="shared" si="40"/>
        <v>24990</v>
      </c>
      <c r="G25" s="35">
        <f t="shared" si="40"/>
        <v>0</v>
      </c>
      <c r="H25" s="35">
        <f t="shared" si="40"/>
        <v>0</v>
      </c>
      <c r="I25" s="35">
        <f t="shared" si="40"/>
        <v>80</v>
      </c>
      <c r="J25" s="35">
        <f t="shared" si="40"/>
        <v>87</v>
      </c>
      <c r="K25" s="35">
        <f t="shared" si="40"/>
        <v>49</v>
      </c>
      <c r="L25" s="35">
        <f t="shared" si="40"/>
        <v>50</v>
      </c>
      <c r="M25" s="35">
        <f t="shared" si="40"/>
        <v>2765</v>
      </c>
      <c r="N25" s="35">
        <f t="shared" si="40"/>
        <v>1152</v>
      </c>
      <c r="O25" s="36">
        <f t="shared" si="40"/>
        <v>1769592.8</v>
      </c>
      <c r="P25" s="36">
        <f t="shared" si="40"/>
        <v>1202394.7</v>
      </c>
      <c r="Q25" s="36">
        <f t="shared" si="40"/>
        <v>2214596.5999999996</v>
      </c>
      <c r="R25" s="36">
        <f t="shared" si="40"/>
        <v>1347025.6450000003</v>
      </c>
      <c r="S25" s="36">
        <f t="shared" si="40"/>
        <v>108493.95999999999</v>
      </c>
      <c r="T25" s="36">
        <f t="shared" si="40"/>
        <v>38606.699999999997</v>
      </c>
      <c r="U25" s="36">
        <f t="shared" si="40"/>
        <v>29995.9</v>
      </c>
      <c r="V25" s="36">
        <f t="shared" si="40"/>
        <v>0</v>
      </c>
      <c r="W25" s="36">
        <f t="shared" si="40"/>
        <v>78498.06</v>
      </c>
      <c r="X25" s="36">
        <f t="shared" si="40"/>
        <v>38606.699999999997</v>
      </c>
      <c r="Y25" s="36">
        <f t="shared" si="40"/>
        <v>864996.7</v>
      </c>
      <c r="Z25" s="36">
        <f t="shared" si="40"/>
        <v>615268.10000000009</v>
      </c>
      <c r="AA25" s="36">
        <f t="shared" si="40"/>
        <v>1091247.9000000001</v>
      </c>
      <c r="AB25" s="36">
        <f t="shared" si="40"/>
        <v>663451.94500000007</v>
      </c>
      <c r="AC25" s="36">
        <f t="shared" si="40"/>
        <v>97679.75999999998</v>
      </c>
      <c r="AD25" s="36">
        <f t="shared" si="40"/>
        <v>22845.55</v>
      </c>
      <c r="AE25" s="36">
        <f t="shared" si="40"/>
        <v>29995.9</v>
      </c>
      <c r="AF25" s="36">
        <f t="shared" si="40"/>
        <v>0</v>
      </c>
      <c r="AG25" s="36">
        <f>SUM(AG11:AG24)</f>
        <v>67683.859999999986</v>
      </c>
      <c r="AH25" s="36">
        <f>SUM(AH11:AH24)</f>
        <v>22845.55</v>
      </c>
      <c r="AI25" s="35"/>
    </row>
    <row r="26" spans="1:35" s="49" customFormat="1">
      <c r="A26" s="53"/>
      <c r="B26" s="53"/>
    </row>
    <row r="27" spans="1:35" s="49" customFormat="1">
      <c r="A27" s="53"/>
      <c r="B27" s="53"/>
    </row>
    <row r="28" spans="1:35" s="10" customFormat="1">
      <c r="A28" s="53"/>
      <c r="B28" s="53"/>
    </row>
    <row r="29" spans="1:35" s="10" customFormat="1">
      <c r="A29" s="53"/>
      <c r="B29" s="53"/>
    </row>
    <row r="30" spans="1:35" s="10" customFormat="1">
      <c r="A30" s="53"/>
      <c r="B30" s="53"/>
    </row>
    <row r="31" spans="1:35" s="10" customFormat="1">
      <c r="A31" s="53"/>
      <c r="B31" s="53"/>
    </row>
    <row r="32" spans="1:35" s="10" customFormat="1">
      <c r="A32" s="53"/>
      <c r="B32" s="53"/>
    </row>
    <row r="33" spans="1:2" s="10" customFormat="1">
      <c r="A33" s="53"/>
      <c r="B33" s="53"/>
    </row>
    <row r="34" spans="1:2" s="10" customFormat="1">
      <c r="A34" s="53"/>
      <c r="B34" s="53"/>
    </row>
  </sheetData>
  <mergeCells count="30"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E15" sqref="E15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3.5703125" style="19" customWidth="1"/>
    <col min="12" max="12" width="1.140625" style="19" customWidth="1"/>
    <col min="13" max="16384" width="9.140625" style="19"/>
  </cols>
  <sheetData>
    <row r="1" spans="1:11" ht="11.25" customHeight="1">
      <c r="C1" s="44"/>
      <c r="D1" s="44"/>
      <c r="E1" s="44"/>
      <c r="F1" s="44"/>
      <c r="G1" s="45"/>
      <c r="H1" s="45"/>
      <c r="I1" s="45"/>
    </row>
    <row r="2" spans="1:11" ht="51.75" customHeight="1">
      <c r="C2" s="20"/>
      <c r="D2" s="100" t="s">
        <v>42</v>
      </c>
      <c r="E2" s="100"/>
      <c r="F2" s="100"/>
      <c r="G2" s="100"/>
      <c r="H2" s="100"/>
      <c r="I2" s="100"/>
      <c r="J2" s="100"/>
      <c r="K2" s="100"/>
    </row>
    <row r="3" spans="1:11">
      <c r="D3" s="22"/>
      <c r="E3" s="22"/>
      <c r="F3" s="22"/>
      <c r="G3" s="101"/>
      <c r="H3" s="101"/>
      <c r="I3" s="23"/>
      <c r="K3" s="64" t="s">
        <v>0</v>
      </c>
    </row>
    <row r="4" spans="1:11">
      <c r="B4" s="97" t="s">
        <v>51</v>
      </c>
      <c r="C4" s="97" t="s">
        <v>43</v>
      </c>
      <c r="D4" s="102" t="s">
        <v>2</v>
      </c>
      <c r="E4" s="105" t="s">
        <v>44</v>
      </c>
      <c r="F4" s="71"/>
      <c r="G4" s="106" t="s">
        <v>45</v>
      </c>
      <c r="H4" s="107"/>
      <c r="I4" s="107"/>
      <c r="J4" s="107"/>
      <c r="K4" s="108"/>
    </row>
    <row r="5" spans="1:11">
      <c r="B5" s="98"/>
      <c r="C5" s="98"/>
      <c r="D5" s="103"/>
      <c r="E5" s="71"/>
      <c r="F5" s="71"/>
      <c r="G5" s="109" t="s">
        <v>46</v>
      </c>
      <c r="H5" s="109"/>
      <c r="I5" s="77" t="s">
        <v>47</v>
      </c>
      <c r="J5" s="79"/>
      <c r="K5" s="71" t="s">
        <v>48</v>
      </c>
    </row>
    <row r="6" spans="1:11">
      <c r="B6" s="98"/>
      <c r="C6" s="98"/>
      <c r="D6" s="103"/>
      <c r="E6" s="71"/>
      <c r="F6" s="71"/>
      <c r="G6" s="109"/>
      <c r="H6" s="109"/>
      <c r="I6" s="80"/>
      <c r="J6" s="82"/>
      <c r="K6" s="71"/>
    </row>
    <row r="7" spans="1:11" ht="39" customHeight="1">
      <c r="B7" s="98"/>
      <c r="C7" s="98"/>
      <c r="D7" s="103"/>
      <c r="E7" s="71"/>
      <c r="F7" s="71"/>
      <c r="G7" s="109"/>
      <c r="H7" s="109"/>
      <c r="I7" s="80"/>
      <c r="J7" s="82"/>
      <c r="K7" s="71"/>
    </row>
    <row r="8" spans="1:11" s="25" customFormat="1">
      <c r="B8" s="99"/>
      <c r="C8" s="99"/>
      <c r="D8" s="104"/>
      <c r="E8" s="18" t="s">
        <v>52</v>
      </c>
      <c r="F8" s="18" t="s">
        <v>53</v>
      </c>
      <c r="G8" s="18" t="s">
        <v>52</v>
      </c>
      <c r="H8" s="18" t="s">
        <v>53</v>
      </c>
      <c r="I8" s="18" t="s">
        <v>52</v>
      </c>
      <c r="J8" s="18" t="s">
        <v>53</v>
      </c>
      <c r="K8" s="18" t="s">
        <v>53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40" t="s">
        <v>19</v>
      </c>
      <c r="E10" s="46">
        <f t="shared" ref="E10:E25" si="0">G10+I10</f>
        <v>18383.400000000001</v>
      </c>
      <c r="F10" s="46">
        <f t="shared" ref="F10:F25" si="1">H10+J10+K10</f>
        <v>17818.218000000001</v>
      </c>
      <c r="G10" s="32">
        <v>18383.400000000001</v>
      </c>
      <c r="H10" s="63">
        <v>17818.218000000001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40" t="s">
        <v>20</v>
      </c>
      <c r="E11" s="46">
        <f t="shared" si="0"/>
        <v>11727</v>
      </c>
      <c r="F11" s="46">
        <f t="shared" si="1"/>
        <v>11035</v>
      </c>
      <c r="G11" s="32">
        <v>11727</v>
      </c>
      <c r="H11" s="63">
        <v>11035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6">
        <f t="shared" si="0"/>
        <v>4290.5</v>
      </c>
      <c r="F12" s="46">
        <f t="shared" si="1"/>
        <v>4249.6633000000002</v>
      </c>
      <c r="G12" s="32">
        <v>4290.5</v>
      </c>
      <c r="H12" s="63">
        <v>4249.6633000000002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6">
        <f t="shared" si="0"/>
        <v>1217.9000000000001</v>
      </c>
      <c r="F13" s="46">
        <f t="shared" si="1"/>
        <v>1781.4</v>
      </c>
      <c r="G13" s="32">
        <v>1217.9000000000001</v>
      </c>
      <c r="H13" s="63">
        <v>1781.4</v>
      </c>
      <c r="I13" s="39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6">
        <f t="shared" si="0"/>
        <v>563.1</v>
      </c>
      <c r="F14" s="46">
        <f t="shared" si="1"/>
        <v>491.3</v>
      </c>
      <c r="G14" s="32">
        <v>563.1</v>
      </c>
      <c r="H14" s="63">
        <v>491.3</v>
      </c>
      <c r="I14" s="39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6">
        <f t="shared" si="0"/>
        <v>16423.3</v>
      </c>
      <c r="F15" s="46">
        <f t="shared" si="1"/>
        <v>19279.711500000001</v>
      </c>
      <c r="G15" s="32">
        <v>16423.3</v>
      </c>
      <c r="H15" s="63">
        <v>19279.711500000001</v>
      </c>
      <c r="I15" s="39">
        <v>0</v>
      </c>
      <c r="J15" s="11">
        <v>0</v>
      </c>
      <c r="K15" s="11">
        <v>0</v>
      </c>
    </row>
    <row r="16" spans="1:11">
      <c r="A16" s="26"/>
      <c r="B16" s="30">
        <v>7</v>
      </c>
      <c r="C16" s="31"/>
      <c r="D16" s="1" t="s">
        <v>3</v>
      </c>
      <c r="E16" s="46">
        <f t="shared" si="0"/>
        <v>1198</v>
      </c>
      <c r="F16" s="46">
        <f t="shared" si="1"/>
        <v>1547.6</v>
      </c>
      <c r="G16" s="32">
        <v>1198</v>
      </c>
      <c r="H16" s="32">
        <v>1547.6</v>
      </c>
      <c r="I16" s="32">
        <v>0</v>
      </c>
      <c r="J16" s="32">
        <v>0</v>
      </c>
      <c r="K16" s="11">
        <v>0</v>
      </c>
    </row>
    <row r="17" spans="1:11">
      <c r="A17" s="26"/>
      <c r="B17" s="30">
        <v>8</v>
      </c>
      <c r="C17" s="31"/>
      <c r="D17" s="1" t="s">
        <v>4</v>
      </c>
      <c r="E17" s="46">
        <f t="shared" si="0"/>
        <v>93.1</v>
      </c>
      <c r="F17" s="46">
        <f t="shared" si="1"/>
        <v>30</v>
      </c>
      <c r="G17" s="32">
        <v>93.1</v>
      </c>
      <c r="H17" s="63">
        <v>30</v>
      </c>
      <c r="I17" s="39">
        <v>0</v>
      </c>
      <c r="J17" s="11">
        <v>0</v>
      </c>
      <c r="K17" s="14">
        <v>0</v>
      </c>
    </row>
    <row r="18" spans="1:11">
      <c r="A18" s="26"/>
      <c r="B18" s="30">
        <v>9</v>
      </c>
      <c r="C18" s="31"/>
      <c r="D18" s="1" t="s">
        <v>5</v>
      </c>
      <c r="E18" s="46">
        <f t="shared" ref="E18" si="2">G18+I18</f>
        <v>0</v>
      </c>
      <c r="F18" s="46">
        <f t="shared" ref="F18" si="3">H18+J18+K18</f>
        <v>100</v>
      </c>
      <c r="G18" s="32">
        <v>0</v>
      </c>
      <c r="H18" s="32">
        <v>100</v>
      </c>
      <c r="I18" s="39">
        <v>0</v>
      </c>
      <c r="J18" s="11">
        <v>0</v>
      </c>
      <c r="K18" s="14">
        <v>0</v>
      </c>
    </row>
    <row r="19" spans="1:11">
      <c r="A19" s="26"/>
      <c r="B19" s="30">
        <v>10</v>
      </c>
      <c r="C19" s="31"/>
      <c r="D19" s="1" t="s">
        <v>6</v>
      </c>
      <c r="E19" s="46">
        <f t="shared" si="0"/>
        <v>173.6</v>
      </c>
      <c r="F19" s="46">
        <f t="shared" si="1"/>
        <v>119.4</v>
      </c>
      <c r="G19" s="32">
        <v>173.6</v>
      </c>
      <c r="H19" s="63">
        <v>119.4</v>
      </c>
      <c r="I19" s="39">
        <v>0</v>
      </c>
      <c r="J19" s="11">
        <v>0</v>
      </c>
      <c r="K19" s="14">
        <v>0</v>
      </c>
    </row>
    <row r="20" spans="1:11">
      <c r="A20" s="26"/>
      <c r="B20" s="30">
        <v>11</v>
      </c>
      <c r="C20" s="31"/>
      <c r="D20" s="1" t="s">
        <v>7</v>
      </c>
      <c r="E20" s="42">
        <f t="shared" si="0"/>
        <v>23.6</v>
      </c>
      <c r="F20" s="46">
        <f t="shared" si="1"/>
        <v>19.7</v>
      </c>
      <c r="G20" s="32">
        <v>23.6</v>
      </c>
      <c r="H20" s="63">
        <v>19.7</v>
      </c>
      <c r="I20" s="39">
        <v>0</v>
      </c>
      <c r="J20" s="11">
        <v>0</v>
      </c>
      <c r="K20" s="14">
        <v>0</v>
      </c>
    </row>
    <row r="21" spans="1:11">
      <c r="A21" s="26"/>
      <c r="B21" s="30">
        <v>12</v>
      </c>
      <c r="C21" s="31"/>
      <c r="D21" s="1" t="s">
        <v>49</v>
      </c>
      <c r="E21" s="46">
        <f t="shared" si="0"/>
        <v>33.5</v>
      </c>
      <c r="F21" s="46">
        <f t="shared" si="1"/>
        <v>112.47</v>
      </c>
      <c r="G21" s="32">
        <v>33.5</v>
      </c>
      <c r="H21" s="63">
        <v>112.47</v>
      </c>
      <c r="I21" s="39">
        <v>0</v>
      </c>
      <c r="J21" s="11">
        <v>0</v>
      </c>
      <c r="K21" s="14">
        <v>0</v>
      </c>
    </row>
    <row r="22" spans="1:11">
      <c r="A22" s="26"/>
      <c r="B22" s="30">
        <v>13</v>
      </c>
      <c r="C22" s="31"/>
      <c r="D22" s="1" t="s">
        <v>50</v>
      </c>
      <c r="E22" s="46">
        <f t="shared" si="0"/>
        <v>19.2</v>
      </c>
      <c r="F22" s="46">
        <f t="shared" si="1"/>
        <v>0</v>
      </c>
      <c r="G22" s="32">
        <v>19.2</v>
      </c>
      <c r="H22" s="32">
        <v>0</v>
      </c>
      <c r="I22" s="39">
        <v>0</v>
      </c>
      <c r="J22" s="11">
        <v>0</v>
      </c>
      <c r="K22" s="14">
        <v>0</v>
      </c>
    </row>
    <row r="23" spans="1:11">
      <c r="A23" s="26"/>
      <c r="B23" s="30">
        <v>14</v>
      </c>
      <c r="C23" s="31"/>
      <c r="D23" s="1" t="s">
        <v>8</v>
      </c>
      <c r="E23" s="46">
        <f t="shared" si="0"/>
        <v>221.41200000000001</v>
      </c>
      <c r="F23" s="46">
        <f t="shared" si="1"/>
        <v>245.994</v>
      </c>
      <c r="G23" s="57">
        <v>221.41200000000001</v>
      </c>
      <c r="H23" s="62">
        <v>245.994</v>
      </c>
      <c r="I23" s="39">
        <v>0</v>
      </c>
      <c r="J23" s="11">
        <v>0</v>
      </c>
      <c r="K23" s="14">
        <v>0</v>
      </c>
    </row>
    <row r="24" spans="1:11">
      <c r="A24" s="26"/>
      <c r="B24" s="30">
        <v>15</v>
      </c>
      <c r="C24" s="31"/>
      <c r="D24" s="1" t="s">
        <v>9</v>
      </c>
      <c r="E24" s="46">
        <f t="shared" si="0"/>
        <v>639.29999999999995</v>
      </c>
      <c r="F24" s="46">
        <f t="shared" si="1"/>
        <v>686.48199999999997</v>
      </c>
      <c r="G24" s="57">
        <v>639.29999999999995</v>
      </c>
      <c r="H24" s="63">
        <v>686.48199999999997</v>
      </c>
      <c r="I24" s="39">
        <v>0</v>
      </c>
      <c r="J24" s="32">
        <v>0</v>
      </c>
      <c r="K24" s="14">
        <v>0</v>
      </c>
    </row>
    <row r="25" spans="1:11">
      <c r="A25" s="26"/>
      <c r="B25" s="30">
        <v>16</v>
      </c>
      <c r="C25" s="31"/>
      <c r="D25" s="1" t="s">
        <v>10</v>
      </c>
      <c r="E25" s="46">
        <f t="shared" si="0"/>
        <v>0</v>
      </c>
      <c r="F25" s="46">
        <f t="shared" si="1"/>
        <v>0</v>
      </c>
      <c r="G25" s="32">
        <v>0</v>
      </c>
      <c r="H25" s="32">
        <v>0</v>
      </c>
      <c r="I25" s="39">
        <v>0</v>
      </c>
      <c r="J25" s="32">
        <v>0</v>
      </c>
      <c r="K25" s="14">
        <v>0</v>
      </c>
    </row>
    <row r="26" spans="1:11">
      <c r="A26" s="33"/>
      <c r="B26" s="94" t="s">
        <v>41</v>
      </c>
      <c r="C26" s="95"/>
      <c r="D26" s="96"/>
      <c r="E26" s="47">
        <f t="shared" ref="E26:K26" si="4">SUM(E10:E25)</f>
        <v>55006.911999999989</v>
      </c>
      <c r="F26" s="47">
        <f t="shared" si="4"/>
        <v>57516.938800000004</v>
      </c>
      <c r="G26" s="47">
        <f t="shared" si="4"/>
        <v>55006.911999999989</v>
      </c>
      <c r="H26" s="47">
        <f t="shared" si="4"/>
        <v>57516.938800000004</v>
      </c>
      <c r="I26" s="47">
        <f t="shared" si="4"/>
        <v>0</v>
      </c>
      <c r="J26" s="47">
        <f t="shared" si="4"/>
        <v>0</v>
      </c>
      <c r="K26" s="47">
        <f t="shared" si="4"/>
        <v>0</v>
      </c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D185" s="24"/>
      <c r="E185" s="24"/>
      <c r="F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G25:H25 G10:H22">
    <cfRule type="cellIs" dxfId="1" priority="1056" stopIfTrue="1" operator="lessThan">
      <formula>-60</formula>
    </cfRule>
  </conditionalFormatting>
  <conditionalFormatting sqref="I10:K25 E26:K26 G25:H25 G10:H22">
    <cfRule type="cellIs" dxfId="0" priority="1055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</vt:lpstr>
      <vt:lpstr>09-աղբ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2020-10-07T05:23:19Z</dcterms:modified>
</cp:coreProperties>
</file>