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90" windowHeight="8475" activeTab="0"/>
  </bookViews>
  <sheets>
    <sheet name="Շեղում" sheetId="1" r:id="rId1"/>
  </sheets>
  <externalReferences>
    <externalReference r:id="rId4"/>
    <externalReference r:id="rId5"/>
  </externalReferences>
  <definedNames>
    <definedName name="_xlnm.Print_Titles" localSheetId="0">'Շեղում'!$A:$A</definedName>
  </definedNames>
  <calcPr fullCalcOnLoad="1"/>
</workbook>
</file>

<file path=xl/sharedStrings.xml><?xml version="1.0" encoding="utf-8"?>
<sst xmlns="http://schemas.openxmlformats.org/spreadsheetml/2006/main" count="141" uniqueCount="111">
  <si>
    <t>No</t>
  </si>
  <si>
    <t>Ը Ն Դ Ա Մ Ե Ն Ը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</si>
  <si>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</si>
  <si>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</si>
  <si>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</si>
  <si>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Փաստացի (դրամարկղային) ցուցանիշը </t>
  </si>
  <si>
    <t>ԱՇԽԱՏԱՆՔԻ ՎԱՐՁԱՏՐՈՒԹՅՈՒՆ ԵՎ ԴՐԱՆ ՀԱՎԱՍԱՐԵՑՎԱԾ ՎՃԱՐՈՒՄՆԵՐ /այդ թվում` ԵԿԱՄՏԱՅԻՆ ՀԱՐԿ/</t>
  </si>
  <si>
    <t xml:space="preserve">ԾԱՌԱՅՈՒԹՅՈՒՆՆԵՐԻ ԵՎ ԱՊՐԱՆՔՆԵՐԻ ՁԵՌՔ ԲԵՐՄԱՆ ԴԻՄԱՑ ՎՃԱՐՈՒՄՆԵՐ </t>
  </si>
  <si>
    <t>ԱՅԼ ԾԱԽՍԵՐ</t>
  </si>
  <si>
    <t>Ծրագրային և փաստացի ցուցանիշների միջև շեղումը</t>
  </si>
  <si>
    <t>ԸՆԴԱՄԵՆԸ ԳՈՐԾԱՌՆԱԿԱՆ ԵԿԱՄՈՒՏՆԵՐ</t>
  </si>
  <si>
    <t>ԸՆԴԱՄԵՆԸ ԳՈՐԾԱՌՆԱԿԱՆ ԾԱԽՍԵՐ</t>
  </si>
  <si>
    <t xml:space="preserve">Հայաստանի Հանրապետության </t>
  </si>
  <si>
    <t xml:space="preserve">ֆինանսների նախարարի </t>
  </si>
  <si>
    <t>ա յ դ   թ վ ու մ`</t>
  </si>
  <si>
    <t>հազ. դրամ</t>
  </si>
  <si>
    <t>Ձև N 3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</si>
  <si>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</si>
  <si>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</si>
  <si>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Դրամական միջոցների տարեսկզբի (հաշվետու ժամանակաշրջանի սկզբի) մնացորդը</t>
  </si>
  <si>
    <t xml:space="preserve">                 ՀԱՇՎԵՏՎՈՒԹՅՈՒՆ</t>
  </si>
  <si>
    <t>Հավելված N 3</t>
  </si>
  <si>
    <t xml:space="preserve">Համակարգի բոլոր ՊՈԱԿ-ների գծով ամփոփ (ընդգծել)  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</si>
  <si>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</si>
  <si>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</si>
  <si>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r>
      <t xml:space="preserve">                                                                                          </t>
    </r>
    <r>
      <rPr>
        <b/>
        <sz val="11"/>
        <rFont val="GHEA Grapalat"/>
        <family val="3"/>
      </rPr>
      <t>(ՕՐԻՆԱԿԵԼԻ ՁԵՎ)</t>
    </r>
  </si>
  <si>
    <t xml:space="preserve">Ծրագրային ցուցանիշը </t>
  </si>
  <si>
    <t xml:space="preserve">Ծրագրային ցուցանիշը  </t>
  </si>
  <si>
    <t>2013 թվականի փետրվարի 4-ի  N 104-Ն հրամանի</t>
  </si>
  <si>
    <t>Պետական կառավարման լիազորված մարմնի անվանումը      ____ՏԱՎՈՒՇԻ  ՄԱՐԶՊԵՏԱՐԱՆ___</t>
  </si>
  <si>
    <t xml:space="preserve">ՊՈԱԿ­ի անվանումը </t>
  </si>
  <si>
    <t xml:space="preserve">  &lt;&lt;Իջևանի   թիվ  1  հիմնական դպրոց&gt;&gt; ՊՈԱԿ</t>
  </si>
  <si>
    <t xml:space="preserve">  &lt;&lt;Իջևանի   թիվ  3  հիմնական դպրոց&gt;&gt; ՊՈԱԿ</t>
  </si>
  <si>
    <t xml:space="preserve"> &lt;&lt; Իջևանի   թիվ  4  հիմնական դպրոց&gt;&gt; ՊՈԱԿ</t>
  </si>
  <si>
    <t xml:space="preserve">  &lt;&lt;Իջևանի   թիվ  5   հիմնական դպրոց&gt;&gt; ՊՈԱԿ</t>
  </si>
  <si>
    <t xml:space="preserve"> &lt;&lt; Իջևանի  վարժարան&gt;&gt; ՊՈԱԿ</t>
  </si>
  <si>
    <t xml:space="preserve"> &lt;&lt;Գանձաքարի  միջնակարգ դպրոց&gt;&gt; ՊՈԱԿ </t>
  </si>
  <si>
    <t xml:space="preserve">&lt;&lt; Գետահովիտի  միջնակարգ դպրոց&gt;&gt; ՊՈԱԿ </t>
  </si>
  <si>
    <t xml:space="preserve">&lt;&lt; Խաչարձանի  միջնակարգ դպրոց&gt;&gt; ՊՈԱԿ </t>
  </si>
  <si>
    <t xml:space="preserve">&lt;&lt; Աղավնավանքի  միջնակարգ դպրոց&gt;&gt; ՊՈԱԿ </t>
  </si>
  <si>
    <t xml:space="preserve"> &lt;&lt;Ազատամուտի  միջնակարգ դպրոց&gt;&gt; ՊՈԱԿ </t>
  </si>
  <si>
    <t xml:space="preserve">&lt;&lt; Աչաջրի  միջնակարգ դպրոց&gt;&gt; ՊՈԱԿ </t>
  </si>
  <si>
    <t xml:space="preserve"> &lt;&lt;Այգեհովտի  միջնակարգ դպրոց&gt;&gt; ՊՈԱԿ </t>
  </si>
  <si>
    <t xml:space="preserve"> &lt;&lt;Սևքարի միջնակարգ դպրոց&gt;&gt; ՊՈԱԿ </t>
  </si>
  <si>
    <t xml:space="preserve">&lt;&lt; Սարիգյուղի  միջնակարգ դպրոց&gt;&gt; ՊՈԱԿ </t>
  </si>
  <si>
    <t xml:space="preserve"> &lt;&lt;Ենոքավանի  միջնակարգ դպրոց&gt;&gt; ՊՈԱԿ </t>
  </si>
  <si>
    <t xml:space="preserve"> &lt;&lt;Վազաշենի  միջնակարգ դպրոց&gt;&gt; ՊՈԱԿ </t>
  </si>
  <si>
    <t xml:space="preserve"> &lt;&lt;Հովքի  միջնակարգ դպրոց&gt;&gt; ՊՈԱԿ </t>
  </si>
  <si>
    <t xml:space="preserve"> &lt;&lt;Խաշթառակի   միջնակարգ դպրոց&gt;&gt; ՊՈԱԿ </t>
  </si>
  <si>
    <t xml:space="preserve">&lt;&lt; Բերքաբերի  միջնակարգ դպրոց&gt;&gt; ՊՈԱԿ </t>
  </si>
  <si>
    <t xml:space="preserve"> &lt;&lt;Ն. Ծաղկավանի  միջնակարգ դպրոց&gt;&gt; ՊՈԱԿ </t>
  </si>
  <si>
    <t xml:space="preserve"> &lt;&lt;Կայանի  միջնակարգ դպրոց&gt;&gt; ՊՈԱԿ </t>
  </si>
  <si>
    <t xml:space="preserve"> &lt;&lt;Լուսաձորի հիմնական դպրոց&gt;&gt; ՊՈԱԿ</t>
  </si>
  <si>
    <t xml:space="preserve"> &lt;&lt;Լուսահովիտի հիմնական դպրոց&gt;&gt; ՊՈԱԿ</t>
  </si>
  <si>
    <t xml:space="preserve"> &lt;&lt;Աճարկուտի  հիմնական դպրոց&gt;&gt; ՊՈԱԿ</t>
  </si>
  <si>
    <t xml:space="preserve"> &lt;&lt;Դիտավանի   հիմնական դպրոց&gt;&gt; ՊՈԱԿ</t>
  </si>
  <si>
    <t>&lt;&lt; Կիրանցի  հիմնական դպրոց&gt;&gt; ՊՈԱԿ</t>
  </si>
  <si>
    <t xml:space="preserve"> &lt;&lt;Ակնաղբյուրի հիմնական դպրոց&gt;&gt; ՊՈԱԿ</t>
  </si>
  <si>
    <t>&lt;&lt; Դիլիջանի   թիվ  2  հիմնական դպրոց&gt;&gt; ՊՈԱԿ</t>
  </si>
  <si>
    <t xml:space="preserve"> &lt;&lt;Դիլիջանի   թիվ  4 հիմնական դպրոց&gt;&gt; ՊՈԱԿ</t>
  </si>
  <si>
    <t xml:space="preserve"> &lt;&lt;Դիլիջանի   թիվ  5  միջնակարգ դպրոց&gt;&gt; ՊՈԱԿ </t>
  </si>
  <si>
    <t xml:space="preserve"> &lt;&lt;Դիլիջանի   թիվ  6  հիմնական դպրոց&gt;&gt; ՊՈԱԿ</t>
  </si>
  <si>
    <t xml:space="preserve"> &lt;&lt;Հաղարծինի    միջնակարգ դպրոց&gt;&gt; ՊՈԱԿ </t>
  </si>
  <si>
    <t xml:space="preserve">&lt;&lt; Թեղուտի   մմիջնակարգ դպրոց&gt;&gt; ՊՈԱԿ </t>
  </si>
  <si>
    <t xml:space="preserve"> &lt;&lt;Գոշի    միջնակարգ դպրոց&gt;&gt; ՊՈԱԿ </t>
  </si>
  <si>
    <t xml:space="preserve"> &lt;&lt;Գոշի  հիմնական դպրոց&gt;&gt; ՊՈԱԿ</t>
  </si>
  <si>
    <t xml:space="preserve"> &lt;&lt;Բերդի թիվ 1   հիմնական դպրոց&gt;&gt; ՊՈԱԿ</t>
  </si>
  <si>
    <t xml:space="preserve"> &lt;&lt;Բերդի թիվ 3   հիմնական դպրոց&gt;&gt; ՊՈԱԿ</t>
  </si>
  <si>
    <t xml:space="preserve"> &lt;&lt;Բերդի թիվ 4   հիմնական դպրոց&gt;&gt; ՊՈԱԿ</t>
  </si>
  <si>
    <t xml:space="preserve"> &lt;&lt;Արծվաբերդի   միջնակարգ դպրոց&gt;&gt; ՊՈԱԿ </t>
  </si>
  <si>
    <t>&lt;&lt; Արծվաբերդի  հիմնական դպրոց&gt;&gt; ՊՈԱԿ</t>
  </si>
  <si>
    <t xml:space="preserve"> &lt;&lt;Իծաքարի հիմնական դպրոց&gt;&gt; ՊՈԱԿ</t>
  </si>
  <si>
    <t xml:space="preserve"> &lt;&lt;Նավուրի միջնակարգ դպրոց&gt;&gt; ՊՈԱԿ </t>
  </si>
  <si>
    <t xml:space="preserve"> &lt;&lt;Չինչինի միջնակարգ դպրոց&gt;&gt; ՊՈԱԿ </t>
  </si>
  <si>
    <t xml:space="preserve"> &lt;&lt;Վ.Ծաղկավանի  միջնակարգ դպրոց&gt;&gt; ՊՈԱԿ </t>
  </si>
  <si>
    <t xml:space="preserve"> &lt;&lt;Վարագավանի  միջնակարգ դպրոց&gt;&gt; ՊՈԱԿ </t>
  </si>
  <si>
    <t xml:space="preserve"> &lt;&lt;Պառավաքարի   միջնակարգ դպրոց&gt;&gt; ՊՈԱԿ </t>
  </si>
  <si>
    <t xml:space="preserve"> &lt;&lt;Վ.Կարմիր աղբյուրի միջնակարգ դպրոց&gt;&gt; ՊՈԱԿ </t>
  </si>
  <si>
    <t xml:space="preserve"> &lt;&lt;Ն..Կարմիր աղբյուրի միջնակարգ դպրոց&gt;&gt; ՊՈԱԿ </t>
  </si>
  <si>
    <t xml:space="preserve"> &lt;&lt;Տավուշի   միջնակարգ դպրոց&gt;&gt; ՊՈԱԿ </t>
  </si>
  <si>
    <t xml:space="preserve"> &lt;&lt;Այգեպարի  միջնակարգ դպրոց&gt;&gt; ՊՈԱԿ </t>
  </si>
  <si>
    <t xml:space="preserve"> &lt;&lt;Մոսեսգեղի միջնակարգ դպրոց&gt;&gt; ՊՈԱԿ </t>
  </si>
  <si>
    <t xml:space="preserve"> &lt;&lt;Այգեձորի   միջնակարգ դպրոց&gt;&gt; ՊՈԱԿ </t>
  </si>
  <si>
    <t xml:space="preserve"> &lt;&lt;Չորաթանի  միջնակարգ դպրոց&gt;&gt; ՊՈԱԿ </t>
  </si>
  <si>
    <t xml:space="preserve"> &lt;&lt;Նորաշենի   միջնակարգ դպրոց&gt;&gt; ՊՈԱԿ </t>
  </si>
  <si>
    <t xml:space="preserve"> &lt;&lt;Չինարի միջնակարգ դպրոց&gt;&gt; ՊՈԱԿ </t>
  </si>
  <si>
    <t>&lt;&lt;Նոյեմբերյանի թիվ 2 հիմնական դպրոց&gt;&gt; ՊՈԱԿ</t>
  </si>
  <si>
    <t xml:space="preserve"> &lt;&lt;Բագրատաշեն  թիվ  1  միջնակարգ դպրոց&gt;&gt; ՊՈԱԿ </t>
  </si>
  <si>
    <t xml:space="preserve"> &lt;&lt;Բագրատաշեն  թիվ  2  հիմնական դպրոց&gt;&gt; ՊՈԱԿ</t>
  </si>
  <si>
    <t xml:space="preserve"> &lt;&lt;Կողբի   թիվ 1  միջնակարգ դպրոց&gt;&gt; ՊՈԱԿ </t>
  </si>
  <si>
    <t xml:space="preserve">&lt;&lt; Կողբի   թիվ 2  միջնակարգ դպրոց&gt;&gt; ՊՈԱԿ </t>
  </si>
  <si>
    <t>&lt;&lt; Լճկաձորի  հիմնական դպրոց&gt;&gt; ՊՈԱԿ</t>
  </si>
  <si>
    <t>&lt;&lt;Դեղձավան հիմնական դպրոց&gt;&gt; ՊՈԱԿ</t>
  </si>
  <si>
    <t xml:space="preserve"> &lt;&lt;Այրումի  միջնակարգ դպրոց&gt;&gt; ՊՈԱԿ </t>
  </si>
  <si>
    <t xml:space="preserve"> &lt;&lt;Բերդավանի  միջնակարգ դպրոց&gt;&gt; ՊՈԱԿ </t>
  </si>
  <si>
    <t xml:space="preserve">&lt;&lt; Արճիսի  միջնակարգ դպրոց&gt;&gt; ՊՈԱԿ </t>
  </si>
  <si>
    <t xml:space="preserve">&lt;&lt; Ոսկեվանի  միջնակարգ դպրոց&gt;&gt; ՊՈԱԿ </t>
  </si>
  <si>
    <t xml:space="preserve"> &lt;&lt;Կոթիի  միջնակարգ դպրոց&gt;&gt; ՊՈԱԿ </t>
  </si>
  <si>
    <t xml:space="preserve"> &lt;&lt;Հաղթանակի միջնակարգ դպրոց&gt;&gt; ՊՈԱԿ </t>
  </si>
  <si>
    <t xml:space="preserve"> &lt;&lt;Զորականի  միջնակարգ դպրոց&gt;&gt; ՊՈԱԿ </t>
  </si>
  <si>
    <t xml:space="preserve"> &lt;&lt;Ոսկեպարի  միջնակարգ դպրոց&gt;&gt; ՊՈԱԿ </t>
  </si>
  <si>
    <t xml:space="preserve"> &lt;&lt;Բարեկամավանի   միջնակարգ դպրոց&gt;&gt; ՊՈԱԿ </t>
  </si>
  <si>
    <t xml:space="preserve"> &lt;&lt;Պտղավանի   միջնակարգ դպրոց&gt;&gt; ՊՈԱԿ </t>
  </si>
  <si>
    <t xml:space="preserve">&lt;&lt; Բաղանիսի   միջնակարգ դպրոց&gt;&gt; ՊՈԱԿ </t>
  </si>
  <si>
    <t xml:space="preserve"> &lt;&lt;Դովեղի  միջնակարգ դպրոց&gt;&gt; ՊՈԱԿ </t>
  </si>
  <si>
    <t xml:space="preserve"> &lt;&lt;Ջուջևանի   միջնակարգ դպրոց&gt;&gt; ՊՈԱԿ </t>
  </si>
  <si>
    <t xml:space="preserve"> &lt;&lt;Դեբեդավանի  միջնակարգ դպրոց&gt;&gt; ՊՈԱԿ </t>
  </si>
  <si>
    <t>ԱՄՓՈՓ</t>
  </si>
  <si>
    <t>Պետական ոչ առևտրային կազմակերպության անվանումը      ՀԱՆՐԱԿՐԹԱԿԱՆ  ՈՒՍՈՒՑՈՒՄ__</t>
  </si>
  <si>
    <t>ԴՐԱՄԱՇՆՈՐՀՆԵՐ ԵՎ ԱՅԼ ՏՐԱՆՍՖԵՐՏՆԵՐ ներդրումային դրամ.միջոցների ելքեր</t>
  </si>
  <si>
    <t xml:space="preserve">   (01. _01_ 2020թ. -- 30. _09. 2020 թ. ժամանակահատվածի համար)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</si>
</sst>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7">
    <font>
      <sz val="10"/>
      <name val="Arial"/>
      <family val="0"/>
    </font>
    <font>
      <sz val="10"/>
      <name val="GHEA Grapalat"/>
      <family val="3"/>
    </font>
    <font>
      <sz val="14"/>
      <name val="GHEA Grapalat"/>
      <family val="3"/>
    </font>
    <font>
      <sz val="8"/>
      <name val="GHEA Grapalat"/>
      <family val="3"/>
    </font>
    <font>
      <b/>
      <i/>
      <sz val="10"/>
      <name val="GHEA Grapalat"/>
      <family val="3"/>
    </font>
    <font>
      <sz val="8"/>
      <name val="Arial"/>
      <family val="2"/>
    </font>
    <font>
      <sz val="10.5"/>
      <color indexed="8"/>
      <name val="GHEA Grapalat"/>
      <family val="3"/>
    </font>
    <font>
      <sz val="13"/>
      <name val="GHEA Grapalat"/>
      <family val="3"/>
    </font>
    <font>
      <i/>
      <sz val="10"/>
      <name val="GHEA Grapalat"/>
      <family val="3"/>
    </font>
    <font>
      <sz val="7.5"/>
      <color indexed="8"/>
      <name val="GHEA Grapalat"/>
      <family val="3"/>
    </font>
    <font>
      <b/>
      <sz val="11"/>
      <name val="GHEA Grapalat"/>
      <family val="3"/>
    </font>
    <font>
      <b/>
      <sz val="12"/>
      <name val="GHEA Grapalat"/>
      <family val="3"/>
    </font>
    <font>
      <sz val="9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GHEA Grapalat"/>
      <family val="3"/>
    </font>
    <font>
      <b/>
      <sz val="14"/>
      <name val="GHEA Grapalat"/>
      <family val="3"/>
    </font>
    <font>
      <b/>
      <sz val="10"/>
      <name val="GHEA Grapalat"/>
      <family val="3"/>
    </font>
    <font>
      <sz val="7"/>
      <name val="GHEA Grapalat"/>
      <family val="3"/>
    </font>
    <font>
      <b/>
      <sz val="7"/>
      <name val="GHEA Grapalat"/>
      <family val="3"/>
    </font>
    <font>
      <b/>
      <i/>
      <sz val="7"/>
      <name val="GHEA Grapalat"/>
      <family val="3"/>
    </font>
    <font>
      <sz val="9"/>
      <color indexed="8"/>
      <name val="Arial LatArm"/>
      <family val="2"/>
    </font>
    <font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Alignment="1">
      <alignment vertical="center"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1" fillId="0" borderId="0" xfId="0" applyNumberFormat="1" applyFont="1" applyAlignment="1">
      <alignment/>
    </xf>
    <xf numFmtId="0" fontId="12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180" fontId="1" fillId="0" borderId="11" xfId="0" applyNumberFormat="1" applyFont="1" applyBorder="1" applyAlignment="1">
      <alignment horizontal="center"/>
    </xf>
    <xf numFmtId="180" fontId="6" fillId="0" borderId="0" xfId="0" applyNumberFormat="1" applyFont="1" applyAlignment="1">
      <alignment vertical="top"/>
    </xf>
    <xf numFmtId="180" fontId="3" fillId="34" borderId="10" xfId="0" applyNumberFormat="1" applyFont="1" applyFill="1" applyBorder="1" applyAlignment="1">
      <alignment horizontal="center" wrapText="1"/>
    </xf>
    <xf numFmtId="180" fontId="8" fillId="33" borderId="10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80" fontId="8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/>
    </xf>
    <xf numFmtId="2" fontId="1" fillId="0" borderId="0" xfId="0" applyNumberFormat="1" applyFont="1" applyAlignment="1">
      <alignment/>
    </xf>
    <xf numFmtId="180" fontId="3" fillId="35" borderId="10" xfId="0" applyNumberFormat="1" applyFont="1" applyFill="1" applyBorder="1" applyAlignment="1" applyProtection="1">
      <alignment horizontal="center"/>
      <protection locked="0"/>
    </xf>
    <xf numFmtId="180" fontId="1" fillId="0" borderId="10" xfId="0" applyNumberFormat="1" applyFont="1" applyBorder="1" applyAlignment="1" applyProtection="1">
      <alignment horizontal="center"/>
      <protection locked="0"/>
    </xf>
    <xf numFmtId="180" fontId="1" fillId="35" borderId="10" xfId="0" applyNumberFormat="1" applyFont="1" applyFill="1" applyBorder="1" applyAlignment="1" applyProtection="1">
      <alignment horizontal="center"/>
      <protection locked="0"/>
    </xf>
    <xf numFmtId="0" fontId="3" fillId="35" borderId="10" xfId="0" applyFont="1" applyFill="1" applyBorder="1" applyAlignment="1" applyProtection="1">
      <alignment wrapText="1"/>
      <protection locked="0"/>
    </xf>
    <xf numFmtId="180" fontId="1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/>
    </xf>
    <xf numFmtId="0" fontId="3" fillId="35" borderId="11" xfId="0" applyFont="1" applyFill="1" applyBorder="1" applyAlignment="1" applyProtection="1">
      <alignment wrapText="1"/>
      <protection locked="0"/>
    </xf>
    <xf numFmtId="180" fontId="3" fillId="33" borderId="11" xfId="0" applyNumberFormat="1" applyFont="1" applyFill="1" applyBorder="1" applyAlignment="1">
      <alignment horizontal="center" wrapText="1"/>
    </xf>
    <xf numFmtId="180" fontId="8" fillId="0" borderId="11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35" borderId="11" xfId="0" applyNumberFormat="1" applyFont="1" applyFill="1" applyBorder="1" applyAlignment="1" applyProtection="1">
      <alignment horizontal="center"/>
      <protection locked="0"/>
    </xf>
    <xf numFmtId="180" fontId="1" fillId="0" borderId="11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80" fontId="22" fillId="35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>
      <alignment horizontal="center"/>
    </xf>
    <xf numFmtId="180" fontId="22" fillId="35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80" fontId="22" fillId="0" borderId="10" xfId="0" applyNumberFormat="1" applyFont="1" applyFill="1" applyBorder="1" applyAlignment="1">
      <alignment horizontal="center" wrapText="1"/>
    </xf>
    <xf numFmtId="180" fontId="22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vertical="center"/>
    </xf>
    <xf numFmtId="0" fontId="18" fillId="33" borderId="28" xfId="0" applyFont="1" applyFill="1" applyBorder="1" applyAlignment="1">
      <alignment vertical="center"/>
    </xf>
    <xf numFmtId="0" fontId="18" fillId="33" borderId="29" xfId="0" applyFont="1" applyFill="1" applyBorder="1" applyAlignment="1">
      <alignment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12..2019%20%20dakan%20hosq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.07..2020%20%20dakan%20hosq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Лист1"/>
      <sheetName val="Лист2"/>
    </sheetNames>
    <sheetDataSet>
      <sheetData sheetId="1">
        <row r="5">
          <cell r="FU5">
            <v>1497.8000000000059</v>
          </cell>
        </row>
        <row r="6">
          <cell r="FU6">
            <v>6892.900000000006</v>
          </cell>
        </row>
        <row r="7">
          <cell r="FU7">
            <v>2623.999999999991</v>
          </cell>
        </row>
        <row r="8">
          <cell r="FU8">
            <v>5751.8999999999705</v>
          </cell>
        </row>
        <row r="9">
          <cell r="FU9">
            <v>18191.499999999993</v>
          </cell>
        </row>
        <row r="10">
          <cell r="FU10">
            <v>3765.5</v>
          </cell>
        </row>
        <row r="11">
          <cell r="FU11">
            <v>723.3</v>
          </cell>
        </row>
        <row r="12">
          <cell r="FU12">
            <v>1020.1000000000058</v>
          </cell>
        </row>
        <row r="13">
          <cell r="FU13">
            <v>5.699999999999999</v>
          </cell>
        </row>
        <row r="14">
          <cell r="FU14">
            <v>7151.299999999986</v>
          </cell>
        </row>
        <row r="15">
          <cell r="FU15">
            <v>6632.600000000011</v>
          </cell>
        </row>
        <row r="16">
          <cell r="FU16">
            <v>4254.900000000018</v>
          </cell>
        </row>
        <row r="17">
          <cell r="FU17">
            <v>5159.099999999997</v>
          </cell>
        </row>
        <row r="18">
          <cell r="FU18">
            <v>1101.7000000000044</v>
          </cell>
        </row>
        <row r="19">
          <cell r="FU19">
            <v>330.8999999999927</v>
          </cell>
        </row>
        <row r="20">
          <cell r="FU20">
            <v>556.1000000000029</v>
          </cell>
        </row>
        <row r="21">
          <cell r="FU21">
            <v>406.00000000000074</v>
          </cell>
        </row>
        <row r="22">
          <cell r="FU22">
            <v>335.40000000000583</v>
          </cell>
        </row>
        <row r="23">
          <cell r="FU23">
            <v>197.39999999999782</v>
          </cell>
        </row>
        <row r="24">
          <cell r="FU24">
            <v>603.8000000000044</v>
          </cell>
        </row>
        <row r="25">
          <cell r="FU25">
            <v>2271.5999999999926</v>
          </cell>
        </row>
        <row r="26">
          <cell r="FU26">
            <v>370.39999999999856</v>
          </cell>
        </row>
        <row r="27">
          <cell r="FU27">
            <v>38.90000000000218</v>
          </cell>
        </row>
        <row r="28">
          <cell r="FU28">
            <v>323.5999999999964</v>
          </cell>
        </row>
        <row r="29">
          <cell r="FU29">
            <v>505.8999999999978</v>
          </cell>
        </row>
        <row r="30">
          <cell r="FU30">
            <v>338.4</v>
          </cell>
        </row>
        <row r="31">
          <cell r="FU31">
            <v>141.6</v>
          </cell>
        </row>
        <row r="32">
          <cell r="FU32">
            <v>4830.199999999997</v>
          </cell>
        </row>
        <row r="33">
          <cell r="FU33">
            <v>11848.60000000001</v>
          </cell>
        </row>
        <row r="34">
          <cell r="FU34">
            <v>2524.500000000006</v>
          </cell>
        </row>
        <row r="35">
          <cell r="FU35">
            <v>968.4999999999942</v>
          </cell>
        </row>
        <row r="36">
          <cell r="FU36">
            <v>2458.800000000003</v>
          </cell>
        </row>
        <row r="37">
          <cell r="FU37">
            <v>1603.4</v>
          </cell>
        </row>
        <row r="38">
          <cell r="FU38">
            <v>583.5000000000015</v>
          </cell>
        </row>
        <row r="39">
          <cell r="FU39">
            <v>30.599999999997067</v>
          </cell>
        </row>
        <row r="40">
          <cell r="FU40">
            <v>3238.2000000000057</v>
          </cell>
        </row>
        <row r="41">
          <cell r="FU41">
            <v>1808.0000000000086</v>
          </cell>
        </row>
        <row r="42">
          <cell r="FU42">
            <v>3288.800000000003</v>
          </cell>
        </row>
        <row r="43">
          <cell r="FU43">
            <v>425.9999999999986</v>
          </cell>
        </row>
        <row r="44">
          <cell r="FU44">
            <v>358.4999999999942</v>
          </cell>
        </row>
        <row r="45">
          <cell r="FU45">
            <v>271.49999999999926</v>
          </cell>
        </row>
        <row r="46">
          <cell r="FU46">
            <v>124.9999999999971</v>
          </cell>
        </row>
        <row r="47">
          <cell r="FU47">
            <v>161.59999999999928</v>
          </cell>
        </row>
        <row r="48">
          <cell r="FU48">
            <v>356.29999999999416</v>
          </cell>
        </row>
        <row r="49">
          <cell r="FU49">
            <v>1760.0999999999956</v>
          </cell>
        </row>
        <row r="50">
          <cell r="FU50">
            <v>242.2999999999986</v>
          </cell>
        </row>
        <row r="51">
          <cell r="FU51">
            <v>182.79999999999416</v>
          </cell>
        </row>
        <row r="52">
          <cell r="FU52">
            <v>496.3</v>
          </cell>
        </row>
        <row r="53">
          <cell r="FU53">
            <v>403.5</v>
          </cell>
        </row>
        <row r="54">
          <cell r="FU54">
            <v>141.80000000000217</v>
          </cell>
        </row>
        <row r="55">
          <cell r="FU55">
            <v>645.7000000000058</v>
          </cell>
        </row>
        <row r="56">
          <cell r="FU56">
            <v>462.8000000000044</v>
          </cell>
        </row>
        <row r="57">
          <cell r="FU57">
            <v>133.10000000000144</v>
          </cell>
        </row>
        <row r="58">
          <cell r="FU58">
            <v>321.90000000000583</v>
          </cell>
        </row>
        <row r="59">
          <cell r="FU59">
            <v>171.50000000000438</v>
          </cell>
        </row>
        <row r="60">
          <cell r="FU60">
            <v>498.9000000000117</v>
          </cell>
        </row>
        <row r="61">
          <cell r="FU61">
            <v>2564.2000000000016</v>
          </cell>
        </row>
        <row r="62">
          <cell r="FU62">
            <v>1083.6999999999985</v>
          </cell>
        </row>
        <row r="63">
          <cell r="FU63">
            <v>1164.6000000000029</v>
          </cell>
        </row>
        <row r="64">
          <cell r="FU64">
            <v>812.7999999999986</v>
          </cell>
        </row>
        <row r="65">
          <cell r="FU65">
            <v>2102.7</v>
          </cell>
        </row>
        <row r="66">
          <cell r="FU66">
            <v>153.39999999999927</v>
          </cell>
        </row>
        <row r="67">
          <cell r="FU67">
            <v>3786.7000000000016</v>
          </cell>
        </row>
        <row r="68">
          <cell r="FU68">
            <v>498.09999999998547</v>
          </cell>
        </row>
        <row r="69">
          <cell r="FU69">
            <v>140</v>
          </cell>
        </row>
        <row r="70">
          <cell r="FU70">
            <v>523.9000000000015</v>
          </cell>
        </row>
        <row r="71">
          <cell r="FU71">
            <v>1056.2000000000014</v>
          </cell>
        </row>
        <row r="72">
          <cell r="FU72">
            <v>1590.1999999999957</v>
          </cell>
        </row>
        <row r="73">
          <cell r="FU73">
            <v>1135.5000000000014</v>
          </cell>
        </row>
        <row r="74">
          <cell r="FU74">
            <v>308.6</v>
          </cell>
        </row>
        <row r="75">
          <cell r="FU75">
            <v>122</v>
          </cell>
        </row>
        <row r="76">
          <cell r="FU76">
            <v>1066.1999999999998</v>
          </cell>
        </row>
        <row r="77">
          <cell r="FU77">
            <v>119.0000000000029</v>
          </cell>
        </row>
        <row r="78">
          <cell r="FU78">
            <v>629.6</v>
          </cell>
        </row>
        <row r="79">
          <cell r="FU79">
            <v>41.60000000000145</v>
          </cell>
        </row>
        <row r="80">
          <cell r="FU80">
            <v>286.30000000000587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">
          <cell r="K5">
            <v>90642.9</v>
          </cell>
          <cell r="BP5">
            <v>82548.5</v>
          </cell>
          <cell r="BQ5">
            <v>71029.8</v>
          </cell>
          <cell r="BY5">
            <v>9310.2</v>
          </cell>
          <cell r="BZ5">
            <v>4402.8</v>
          </cell>
          <cell r="EG5">
            <v>350</v>
          </cell>
        </row>
        <row r="6">
          <cell r="K6">
            <v>90437.1</v>
          </cell>
          <cell r="AI6">
            <v>18</v>
          </cell>
          <cell r="BP6">
            <v>81740.5</v>
          </cell>
          <cell r="BQ6">
            <v>68181.1</v>
          </cell>
          <cell r="BY6">
            <v>13865.7</v>
          </cell>
          <cell r="BZ6">
            <v>3512.3</v>
          </cell>
          <cell r="EG6">
            <v>1346</v>
          </cell>
        </row>
        <row r="7">
          <cell r="K7">
            <v>65575.6</v>
          </cell>
          <cell r="BP7">
            <v>59137</v>
          </cell>
          <cell r="BQ7">
            <v>48277.4</v>
          </cell>
          <cell r="BY7">
            <v>8184.1</v>
          </cell>
          <cell r="BZ7">
            <v>5491.6</v>
          </cell>
        </row>
        <row r="8">
          <cell r="K8">
            <v>124632.90000000001</v>
          </cell>
          <cell r="AI8">
            <v>148.2</v>
          </cell>
          <cell r="BP8">
            <v>111238.3</v>
          </cell>
          <cell r="BQ8">
            <v>101682.7</v>
          </cell>
          <cell r="BY8">
            <v>15907.3</v>
          </cell>
          <cell r="BZ8">
            <v>9324.1</v>
          </cell>
          <cell r="EG8">
            <v>225</v>
          </cell>
        </row>
        <row r="9">
          <cell r="K9">
            <v>39158.5</v>
          </cell>
          <cell r="BP9">
            <v>40730.2</v>
          </cell>
          <cell r="BQ9">
            <v>30017.9</v>
          </cell>
          <cell r="BY9">
            <v>8897.3</v>
          </cell>
          <cell r="BZ9">
            <v>1515.8</v>
          </cell>
          <cell r="EG9">
            <v>7722.5</v>
          </cell>
        </row>
        <row r="10">
          <cell r="K10">
            <v>77998.7</v>
          </cell>
          <cell r="BP10">
            <v>73365.2</v>
          </cell>
          <cell r="BQ10">
            <v>60246.8</v>
          </cell>
          <cell r="BY10">
            <v>6923.2</v>
          </cell>
          <cell r="BZ10">
            <v>3671.6</v>
          </cell>
          <cell r="EG10">
            <v>650</v>
          </cell>
        </row>
        <row r="11">
          <cell r="K11">
            <v>46314.799999999996</v>
          </cell>
          <cell r="BP11">
            <v>42829.3</v>
          </cell>
          <cell r="BQ11">
            <v>37829.4</v>
          </cell>
          <cell r="BY11">
            <v>4791.6</v>
          </cell>
          <cell r="BZ11">
            <v>2055.4</v>
          </cell>
        </row>
        <row r="12">
          <cell r="K12">
            <v>23950.4</v>
          </cell>
          <cell r="AI12">
            <v>223.6</v>
          </cell>
          <cell r="BP12">
            <v>23283</v>
          </cell>
          <cell r="BQ12">
            <v>21077.1</v>
          </cell>
          <cell r="BY12">
            <v>2011.2000000000044</v>
          </cell>
          <cell r="BZ12">
            <v>887.7</v>
          </cell>
        </row>
        <row r="13">
          <cell r="K13">
            <v>24789.2</v>
          </cell>
          <cell r="BP13">
            <v>22569.9</v>
          </cell>
          <cell r="BQ13">
            <v>20184</v>
          </cell>
          <cell r="BY13">
            <v>2377</v>
          </cell>
          <cell r="BZ13">
            <v>811.3</v>
          </cell>
        </row>
        <row r="14">
          <cell r="K14">
            <v>76065.70000000001</v>
          </cell>
          <cell r="AI14">
            <v>2062.6</v>
          </cell>
          <cell r="BP14">
            <v>73495.1</v>
          </cell>
          <cell r="BQ14">
            <v>62568.6</v>
          </cell>
          <cell r="BY14">
            <v>7866.8</v>
          </cell>
          <cell r="BZ14">
            <v>3136</v>
          </cell>
          <cell r="EG14">
            <v>187.9</v>
          </cell>
        </row>
        <row r="15">
          <cell r="K15">
            <v>96632</v>
          </cell>
          <cell r="BP15">
            <v>90636.5</v>
          </cell>
          <cell r="BQ15">
            <v>70126.9</v>
          </cell>
          <cell r="BY15">
            <v>11022</v>
          </cell>
          <cell r="BZ15">
            <v>5500.2</v>
          </cell>
          <cell r="EG15">
            <v>1800</v>
          </cell>
          <cell r="EH15">
            <v>993.72</v>
          </cell>
        </row>
        <row r="16">
          <cell r="K16">
            <v>65878.8</v>
          </cell>
          <cell r="BP16">
            <v>63023.5</v>
          </cell>
          <cell r="BQ16">
            <v>55190.6</v>
          </cell>
          <cell r="BY16">
            <v>6312.8</v>
          </cell>
          <cell r="BZ16">
            <v>2596.3</v>
          </cell>
        </row>
        <row r="17">
          <cell r="K17">
            <v>61981.299999999996</v>
          </cell>
          <cell r="AI17">
            <v>112.2</v>
          </cell>
          <cell r="BP17">
            <v>60714.3</v>
          </cell>
          <cell r="BQ17">
            <v>56587.2</v>
          </cell>
          <cell r="BY17">
            <v>6241.8</v>
          </cell>
          <cell r="BZ17">
            <v>3659.4</v>
          </cell>
        </row>
        <row r="18">
          <cell r="K18">
            <v>42942.899999999994</v>
          </cell>
          <cell r="BP18">
            <v>40356.1</v>
          </cell>
          <cell r="BQ18">
            <v>34580.9</v>
          </cell>
          <cell r="BY18">
            <v>3783.8</v>
          </cell>
          <cell r="BZ18">
            <v>2017.7</v>
          </cell>
        </row>
        <row r="19">
          <cell r="K19">
            <v>30770.3</v>
          </cell>
          <cell r="BP19">
            <v>29901.8</v>
          </cell>
          <cell r="BQ19">
            <v>25104.7</v>
          </cell>
          <cell r="BY19">
            <v>1281.3999999999942</v>
          </cell>
          <cell r="BZ19">
            <v>825.5</v>
          </cell>
        </row>
        <row r="20">
          <cell r="K20">
            <v>31518.9</v>
          </cell>
          <cell r="BP20">
            <v>30413</v>
          </cell>
          <cell r="BQ20">
            <v>27145.3</v>
          </cell>
          <cell r="BY20">
            <v>1942.1</v>
          </cell>
          <cell r="BZ20">
            <v>1195.1</v>
          </cell>
        </row>
        <row r="21">
          <cell r="K21">
            <v>25886.4</v>
          </cell>
          <cell r="BP21">
            <v>25084.3</v>
          </cell>
          <cell r="BQ21">
            <v>21554.8</v>
          </cell>
          <cell r="BY21">
            <v>2181.5000000000036</v>
          </cell>
          <cell r="BZ21">
            <v>776.7</v>
          </cell>
        </row>
        <row r="22">
          <cell r="K22">
            <v>42732.9</v>
          </cell>
          <cell r="BP22">
            <v>39935.8</v>
          </cell>
          <cell r="BQ22">
            <v>33996.1</v>
          </cell>
          <cell r="BY22">
            <v>3269.1</v>
          </cell>
          <cell r="BZ22">
            <v>2365</v>
          </cell>
        </row>
        <row r="23">
          <cell r="K23">
            <v>24728.499999999996</v>
          </cell>
          <cell r="BP23">
            <v>23762.9</v>
          </cell>
          <cell r="BQ23">
            <v>22036.6</v>
          </cell>
          <cell r="BY23">
            <v>1247.3</v>
          </cell>
          <cell r="BZ23">
            <v>880.6</v>
          </cell>
          <cell r="EG23">
            <v>23</v>
          </cell>
          <cell r="EH23">
            <v>23</v>
          </cell>
        </row>
        <row r="24">
          <cell r="K24">
            <v>34769.4</v>
          </cell>
          <cell r="BP24">
            <v>32561.6</v>
          </cell>
          <cell r="BQ24">
            <v>27677.5</v>
          </cell>
          <cell r="BY24">
            <v>3592.9</v>
          </cell>
          <cell r="BZ24">
            <v>1673</v>
          </cell>
        </row>
        <row r="25">
          <cell r="K25">
            <v>40170.8</v>
          </cell>
          <cell r="AI25">
            <v>6161.99</v>
          </cell>
          <cell r="BP25">
            <v>44007.9</v>
          </cell>
          <cell r="BQ25">
            <v>39694.8</v>
          </cell>
          <cell r="BY25">
            <v>4295.7</v>
          </cell>
          <cell r="BZ25">
            <v>2751.6</v>
          </cell>
          <cell r="EG25">
            <v>480.7</v>
          </cell>
          <cell r="EH25">
            <v>480.7</v>
          </cell>
        </row>
        <row r="26">
          <cell r="K26">
            <v>22967.9</v>
          </cell>
          <cell r="BP26">
            <v>21364.4</v>
          </cell>
          <cell r="BQ26">
            <v>17125.9</v>
          </cell>
          <cell r="BY26">
            <v>2109.4</v>
          </cell>
          <cell r="BZ26">
            <v>1246.6</v>
          </cell>
        </row>
        <row r="27">
          <cell r="K27">
            <v>19893.699999999997</v>
          </cell>
          <cell r="AI27">
            <v>2.3</v>
          </cell>
          <cell r="BP27">
            <v>18726.800000000003</v>
          </cell>
          <cell r="BQ27">
            <v>16335.6</v>
          </cell>
          <cell r="BY27">
            <v>1219.099999999995</v>
          </cell>
          <cell r="BZ27">
            <v>675.7</v>
          </cell>
        </row>
        <row r="28">
          <cell r="K28">
            <v>15718.699999999999</v>
          </cell>
          <cell r="BP28">
            <v>14252.8</v>
          </cell>
          <cell r="BQ28">
            <v>11717.8</v>
          </cell>
          <cell r="BY28">
            <v>1012</v>
          </cell>
          <cell r="BZ28">
            <v>544.4</v>
          </cell>
          <cell r="EG28">
            <v>320</v>
          </cell>
        </row>
        <row r="29">
          <cell r="K29">
            <v>21385</v>
          </cell>
          <cell r="BP29">
            <v>20302.9</v>
          </cell>
          <cell r="BQ29">
            <v>17557.3</v>
          </cell>
          <cell r="BY29">
            <v>1737.3</v>
          </cell>
          <cell r="BZ29">
            <v>919.4</v>
          </cell>
        </row>
        <row r="30">
          <cell r="K30">
            <v>23945.4</v>
          </cell>
          <cell r="AI30">
            <v>148.5</v>
          </cell>
          <cell r="BP30">
            <v>23280.2</v>
          </cell>
          <cell r="BQ30">
            <v>20349</v>
          </cell>
          <cell r="BY30">
            <v>1199.5</v>
          </cell>
          <cell r="BZ30">
            <v>400</v>
          </cell>
        </row>
        <row r="31">
          <cell r="K31">
            <v>23025.2</v>
          </cell>
          <cell r="BP31">
            <v>22446.2</v>
          </cell>
          <cell r="BQ31">
            <v>21467.7</v>
          </cell>
          <cell r="BY31">
            <v>900.8</v>
          </cell>
          <cell r="BZ31">
            <v>710.46</v>
          </cell>
        </row>
        <row r="32">
          <cell r="K32">
            <v>99135.29999999999</v>
          </cell>
          <cell r="AI32">
            <v>10</v>
          </cell>
          <cell r="BP32">
            <v>86646.7</v>
          </cell>
          <cell r="BQ32">
            <v>74557.2</v>
          </cell>
          <cell r="EG32">
            <v>700</v>
          </cell>
        </row>
        <row r="33">
          <cell r="K33">
            <v>74227.9</v>
          </cell>
          <cell r="BP33">
            <v>62004.9</v>
          </cell>
          <cell r="BQ33">
            <v>59924.6</v>
          </cell>
          <cell r="BY33">
            <v>9876</v>
          </cell>
          <cell r="BZ33">
            <v>3874.6</v>
          </cell>
          <cell r="EG33">
            <v>13315</v>
          </cell>
          <cell r="EH33">
            <v>5813.77</v>
          </cell>
        </row>
        <row r="34">
          <cell r="K34">
            <v>66441.3</v>
          </cell>
          <cell r="AI34">
            <v>11.5</v>
          </cell>
          <cell r="BP34">
            <v>60586.100000000006</v>
          </cell>
          <cell r="BQ34">
            <v>51640</v>
          </cell>
          <cell r="BY34">
            <v>7429.7</v>
          </cell>
          <cell r="BZ34">
            <v>4480</v>
          </cell>
          <cell r="EG34">
            <v>292.7</v>
          </cell>
        </row>
        <row r="35">
          <cell r="K35">
            <v>35488.2</v>
          </cell>
          <cell r="BP35">
            <v>33053.2</v>
          </cell>
          <cell r="BQ35">
            <v>27456.5</v>
          </cell>
          <cell r="BY35">
            <v>3403.4999999999927</v>
          </cell>
          <cell r="BZ35">
            <v>2513.5</v>
          </cell>
        </row>
        <row r="36">
          <cell r="K36">
            <v>89554.59999999999</v>
          </cell>
          <cell r="BP36">
            <v>82766.79999999999</v>
          </cell>
          <cell r="BQ36">
            <v>77832.6</v>
          </cell>
          <cell r="BY36">
            <v>9184.4</v>
          </cell>
          <cell r="BZ36">
            <v>4763</v>
          </cell>
          <cell r="EG36">
            <v>200</v>
          </cell>
          <cell r="EH36">
            <v>124</v>
          </cell>
        </row>
        <row r="37">
          <cell r="K37">
            <v>51098.7</v>
          </cell>
          <cell r="BP37">
            <v>48397.9</v>
          </cell>
          <cell r="BQ37">
            <v>46334</v>
          </cell>
          <cell r="BY37">
            <v>3673.9</v>
          </cell>
          <cell r="BZ37">
            <v>2629.5</v>
          </cell>
        </row>
        <row r="38">
          <cell r="K38">
            <v>36742.9</v>
          </cell>
          <cell r="BP38">
            <v>35962.9</v>
          </cell>
          <cell r="BQ38">
            <v>29582.3</v>
          </cell>
          <cell r="BY38">
            <v>1533.7</v>
          </cell>
          <cell r="BZ38">
            <v>930.9</v>
          </cell>
        </row>
        <row r="39">
          <cell r="K39">
            <v>19756.3</v>
          </cell>
          <cell r="BP39">
            <v>18436.8</v>
          </cell>
          <cell r="BQ39">
            <v>17096.11</v>
          </cell>
          <cell r="BY39">
            <v>1387.1</v>
          </cell>
          <cell r="BZ39">
            <v>726.1</v>
          </cell>
          <cell r="EG39">
            <v>100</v>
          </cell>
        </row>
        <row r="40">
          <cell r="K40">
            <v>60536.4</v>
          </cell>
          <cell r="BP40">
            <v>53405.2</v>
          </cell>
          <cell r="BQ40">
            <v>47463.1</v>
          </cell>
          <cell r="BY40">
            <v>10369.400000000009</v>
          </cell>
          <cell r="BZ40">
            <v>3371.8</v>
          </cell>
        </row>
        <row r="41">
          <cell r="K41">
            <v>64564.2</v>
          </cell>
          <cell r="BP41">
            <v>58898.3</v>
          </cell>
          <cell r="BQ41">
            <v>50088</v>
          </cell>
          <cell r="BY41">
            <v>6729.6</v>
          </cell>
          <cell r="BZ41">
            <v>3304.8</v>
          </cell>
          <cell r="EG41">
            <v>500</v>
          </cell>
        </row>
        <row r="42">
          <cell r="K42">
            <v>31947.800000000003</v>
          </cell>
          <cell r="BP42">
            <v>29681.6</v>
          </cell>
          <cell r="BQ42">
            <v>25961.4</v>
          </cell>
          <cell r="BY42">
            <v>2704.9</v>
          </cell>
          <cell r="BZ42">
            <v>1209.1</v>
          </cell>
        </row>
        <row r="43">
          <cell r="K43">
            <v>46233</v>
          </cell>
          <cell r="BP43">
            <v>42402.1</v>
          </cell>
          <cell r="BQ43">
            <v>39531.9</v>
          </cell>
          <cell r="BY43">
            <v>3849</v>
          </cell>
          <cell r="BZ43">
            <v>2343.4</v>
          </cell>
          <cell r="EG43">
            <v>430</v>
          </cell>
        </row>
        <row r="44">
          <cell r="K44">
            <v>31425.600000000002</v>
          </cell>
          <cell r="BP44">
            <v>28042.2</v>
          </cell>
          <cell r="BQ44">
            <v>25876.7</v>
          </cell>
          <cell r="BY44">
            <v>2914</v>
          </cell>
          <cell r="BZ44">
            <v>1154</v>
          </cell>
          <cell r="EG44">
            <v>650</v>
          </cell>
        </row>
        <row r="45">
          <cell r="K45">
            <v>20379.3</v>
          </cell>
          <cell r="BP45">
            <v>16997</v>
          </cell>
          <cell r="BQ45">
            <v>15833</v>
          </cell>
          <cell r="BY45">
            <v>2087.3</v>
          </cell>
          <cell r="BZ45">
            <v>699.6</v>
          </cell>
          <cell r="EG45">
            <v>2000</v>
          </cell>
        </row>
        <row r="46">
          <cell r="K46">
            <v>38901.5</v>
          </cell>
          <cell r="AI46">
            <v>90</v>
          </cell>
          <cell r="BP46">
            <v>36851.1</v>
          </cell>
          <cell r="BQ46">
            <v>33278.4</v>
          </cell>
          <cell r="BY46">
            <v>2493.800000000003</v>
          </cell>
          <cell r="BZ46">
            <v>1559</v>
          </cell>
        </row>
        <row r="47">
          <cell r="K47">
            <v>23386.7</v>
          </cell>
          <cell r="AI47">
            <v>373.9</v>
          </cell>
          <cell r="BP47">
            <v>22113.5</v>
          </cell>
          <cell r="BQ47">
            <v>18856.08</v>
          </cell>
          <cell r="BY47">
            <v>1823.1</v>
          </cell>
          <cell r="BZ47">
            <v>768.1</v>
          </cell>
          <cell r="EG47">
            <v>360</v>
          </cell>
          <cell r="EH47">
            <v>330</v>
          </cell>
        </row>
        <row r="48">
          <cell r="K48">
            <v>38395.8</v>
          </cell>
          <cell r="BP48">
            <v>36736.5</v>
          </cell>
          <cell r="BQ48">
            <v>31713.2</v>
          </cell>
          <cell r="BY48">
            <v>2015.7</v>
          </cell>
          <cell r="BZ48">
            <v>1147.1</v>
          </cell>
        </row>
        <row r="49">
          <cell r="K49">
            <v>27770.700000000004</v>
          </cell>
          <cell r="BP49">
            <v>26262.8</v>
          </cell>
          <cell r="BQ49">
            <v>23709.6</v>
          </cell>
          <cell r="BY49">
            <v>1857.5</v>
          </cell>
          <cell r="BZ49">
            <v>1297</v>
          </cell>
        </row>
        <row r="50">
          <cell r="K50">
            <v>45973.5</v>
          </cell>
          <cell r="BP50">
            <v>43363.8</v>
          </cell>
          <cell r="BQ50">
            <v>38055.8</v>
          </cell>
          <cell r="BY50">
            <v>2978</v>
          </cell>
          <cell r="BZ50">
            <v>1483.1</v>
          </cell>
        </row>
        <row r="51">
          <cell r="K51">
            <v>42272.5</v>
          </cell>
          <cell r="BP51">
            <v>40059.8</v>
          </cell>
          <cell r="BQ51">
            <v>37444.7</v>
          </cell>
          <cell r="BY51">
            <v>2462.2</v>
          </cell>
          <cell r="BZ51">
            <v>1378.1</v>
          </cell>
        </row>
        <row r="52">
          <cell r="K52">
            <v>29305</v>
          </cell>
          <cell r="AI52">
            <v>114.7</v>
          </cell>
          <cell r="BP52">
            <v>27925.6</v>
          </cell>
          <cell r="BQ52">
            <v>23857.9</v>
          </cell>
          <cell r="BY52">
            <v>2262.4000000000015</v>
          </cell>
          <cell r="BZ52">
            <v>1467.5</v>
          </cell>
        </row>
        <row r="53">
          <cell r="K53">
            <v>42578.7</v>
          </cell>
          <cell r="BP53">
            <v>39308.2</v>
          </cell>
          <cell r="BQ53">
            <v>36522.8</v>
          </cell>
          <cell r="BY53">
            <v>3674.8</v>
          </cell>
          <cell r="BZ53">
            <v>2374.9</v>
          </cell>
        </row>
        <row r="54">
          <cell r="K54">
            <v>25872.5</v>
          </cell>
          <cell r="AI54">
            <v>5.5</v>
          </cell>
          <cell r="BP54">
            <v>24515.300000000003</v>
          </cell>
          <cell r="BQ54">
            <v>21667.12</v>
          </cell>
          <cell r="BY54">
            <v>1590.5</v>
          </cell>
          <cell r="BZ54">
            <v>1011.8</v>
          </cell>
        </row>
        <row r="55">
          <cell r="K55">
            <v>34206.4</v>
          </cell>
          <cell r="AI55">
            <v>382.1</v>
          </cell>
          <cell r="BP55">
            <v>33080.5</v>
          </cell>
          <cell r="BQ55">
            <v>27290.8</v>
          </cell>
          <cell r="BY55">
            <v>2449</v>
          </cell>
          <cell r="BZ55">
            <v>1713.5</v>
          </cell>
        </row>
        <row r="56">
          <cell r="K56">
            <v>41072.5</v>
          </cell>
          <cell r="BP56">
            <v>40231.3</v>
          </cell>
          <cell r="BQ56">
            <v>36040.7</v>
          </cell>
          <cell r="BY56">
            <v>1611.5</v>
          </cell>
          <cell r="BZ56">
            <v>921.8</v>
          </cell>
        </row>
        <row r="57">
          <cell r="K57">
            <v>31688.5</v>
          </cell>
          <cell r="AI57">
            <v>157.2</v>
          </cell>
          <cell r="BP57">
            <v>29907.700000000004</v>
          </cell>
          <cell r="BQ57">
            <v>27782.2</v>
          </cell>
          <cell r="BY57">
            <v>2112.1</v>
          </cell>
          <cell r="BZ57">
            <v>1518.7</v>
          </cell>
        </row>
        <row r="58">
          <cell r="K58">
            <v>40049.7</v>
          </cell>
          <cell r="AI58">
            <v>148.78</v>
          </cell>
          <cell r="BP58">
            <v>37961.8</v>
          </cell>
          <cell r="BQ58">
            <v>35405</v>
          </cell>
          <cell r="BY58">
            <v>2094.8</v>
          </cell>
          <cell r="BZ58">
            <v>1413.3</v>
          </cell>
          <cell r="EG58">
            <v>370</v>
          </cell>
          <cell r="EH58">
            <v>370</v>
          </cell>
        </row>
        <row r="59">
          <cell r="K59">
            <v>30619.8</v>
          </cell>
          <cell r="BP59">
            <v>29117.1</v>
          </cell>
          <cell r="BQ59">
            <v>24989.2</v>
          </cell>
          <cell r="BY59">
            <v>1845.2</v>
          </cell>
          <cell r="BZ59">
            <v>1020.4</v>
          </cell>
        </row>
        <row r="60">
          <cell r="K60">
            <v>86372.9</v>
          </cell>
          <cell r="BP60">
            <v>76325.8</v>
          </cell>
          <cell r="BQ60">
            <v>66248.4</v>
          </cell>
          <cell r="BY60">
            <v>10653</v>
          </cell>
          <cell r="BZ60">
            <v>4566.3</v>
          </cell>
        </row>
        <row r="61">
          <cell r="K61">
            <v>54241</v>
          </cell>
          <cell r="BP61">
            <v>47900.4</v>
          </cell>
          <cell r="BQ61">
            <v>39639.5</v>
          </cell>
          <cell r="BY61">
            <v>7422</v>
          </cell>
          <cell r="BZ61">
            <v>575.4</v>
          </cell>
          <cell r="EG61">
            <v>1350</v>
          </cell>
          <cell r="EH61">
            <v>660.5</v>
          </cell>
        </row>
        <row r="62">
          <cell r="K62">
            <v>33474.7</v>
          </cell>
          <cell r="BP62">
            <v>31027.3</v>
          </cell>
          <cell r="BQ62">
            <v>24921.2</v>
          </cell>
          <cell r="BY62">
            <v>2561</v>
          </cell>
          <cell r="BZ62">
            <v>897.1</v>
          </cell>
          <cell r="EG62">
            <v>1140</v>
          </cell>
          <cell r="EH62">
            <v>900</v>
          </cell>
        </row>
        <row r="63">
          <cell r="K63">
            <v>48536.1</v>
          </cell>
          <cell r="BP63">
            <v>46200.7</v>
          </cell>
          <cell r="BQ63">
            <v>43744</v>
          </cell>
          <cell r="BY63">
            <v>3500.0000000000073</v>
          </cell>
          <cell r="BZ63">
            <v>1717.6</v>
          </cell>
        </row>
        <row r="64">
          <cell r="K64">
            <v>49950.5</v>
          </cell>
          <cell r="BP64">
            <v>46524.100000000006</v>
          </cell>
          <cell r="BQ64">
            <v>40193.6</v>
          </cell>
          <cell r="BY64">
            <v>4876</v>
          </cell>
          <cell r="BZ64">
            <v>1715</v>
          </cell>
        </row>
        <row r="65">
          <cell r="K65">
            <v>29034.9</v>
          </cell>
          <cell r="BP65">
            <v>28643.9</v>
          </cell>
          <cell r="BQ65">
            <v>27468.3</v>
          </cell>
          <cell r="BY65">
            <v>2506.8</v>
          </cell>
          <cell r="BZ65">
            <v>1230.5</v>
          </cell>
        </row>
        <row r="66">
          <cell r="K66">
            <v>22633.5</v>
          </cell>
          <cell r="BP66">
            <v>20502</v>
          </cell>
          <cell r="BQ66">
            <v>17065.1</v>
          </cell>
          <cell r="BY66">
            <v>1444.2</v>
          </cell>
          <cell r="BZ66">
            <v>767.3</v>
          </cell>
          <cell r="EG66">
            <v>990</v>
          </cell>
          <cell r="EH66">
            <v>990</v>
          </cell>
        </row>
        <row r="67">
          <cell r="K67">
            <v>56958.299999999996</v>
          </cell>
          <cell r="BP67">
            <v>52725.9</v>
          </cell>
          <cell r="BQ67">
            <v>43094.4</v>
          </cell>
          <cell r="BY67">
            <v>6035.8</v>
          </cell>
          <cell r="BZ67">
            <v>2552.7</v>
          </cell>
          <cell r="EG67">
            <v>2000</v>
          </cell>
          <cell r="EH67">
            <v>995</v>
          </cell>
        </row>
        <row r="68">
          <cell r="K68">
            <v>71025</v>
          </cell>
          <cell r="BP68">
            <v>64864</v>
          </cell>
          <cell r="BQ68">
            <v>61722.6</v>
          </cell>
          <cell r="BY68">
            <v>6702.599999999991</v>
          </cell>
          <cell r="BZ68">
            <v>2792.5</v>
          </cell>
          <cell r="EG68">
            <v>710</v>
          </cell>
          <cell r="EH68">
            <v>91.9</v>
          </cell>
        </row>
        <row r="69">
          <cell r="K69">
            <v>37378.7</v>
          </cell>
          <cell r="BP69">
            <v>33793.7</v>
          </cell>
          <cell r="BQ69">
            <v>28981.5</v>
          </cell>
          <cell r="BY69">
            <v>2575</v>
          </cell>
          <cell r="BZ69">
            <v>1329.1</v>
          </cell>
          <cell r="EG69">
            <v>1010</v>
          </cell>
        </row>
        <row r="70">
          <cell r="K70">
            <v>38564</v>
          </cell>
          <cell r="BP70">
            <v>36239.8</v>
          </cell>
          <cell r="BQ70">
            <v>34527.1</v>
          </cell>
          <cell r="BY70">
            <v>2875</v>
          </cell>
          <cell r="BZ70">
            <v>1307</v>
          </cell>
        </row>
        <row r="71">
          <cell r="K71">
            <v>38847.600000000006</v>
          </cell>
          <cell r="BP71">
            <v>36704.399999999994</v>
          </cell>
          <cell r="BQ71">
            <v>31202.8</v>
          </cell>
          <cell r="BY71">
            <v>3485.8000000000175</v>
          </cell>
          <cell r="BZ71">
            <v>2368.1</v>
          </cell>
        </row>
        <row r="72">
          <cell r="K72">
            <v>40358.3</v>
          </cell>
          <cell r="BP72">
            <v>37051.2</v>
          </cell>
          <cell r="BQ72">
            <v>30665.45</v>
          </cell>
          <cell r="BY72">
            <v>4830.3</v>
          </cell>
          <cell r="BZ72">
            <v>1740.8</v>
          </cell>
        </row>
        <row r="73">
          <cell r="K73">
            <v>39070.4</v>
          </cell>
          <cell r="BP73">
            <v>37088.9</v>
          </cell>
          <cell r="BQ73">
            <v>30816.2</v>
          </cell>
          <cell r="BY73">
            <v>3171.4</v>
          </cell>
          <cell r="BZ73">
            <v>1697.7</v>
          </cell>
        </row>
        <row r="74">
          <cell r="K74">
            <v>29296.4</v>
          </cell>
          <cell r="BP74">
            <v>27002.6</v>
          </cell>
          <cell r="BQ74">
            <v>23616.9</v>
          </cell>
          <cell r="BY74">
            <v>2724.800000000003</v>
          </cell>
          <cell r="BZ74">
            <v>1633.2</v>
          </cell>
        </row>
        <row r="75">
          <cell r="K75">
            <v>19932.3</v>
          </cell>
          <cell r="BP75">
            <v>19441.3</v>
          </cell>
          <cell r="BQ75">
            <v>16381.2</v>
          </cell>
          <cell r="BY75">
            <v>676.5</v>
          </cell>
          <cell r="BZ75">
            <v>236.5</v>
          </cell>
        </row>
        <row r="76">
          <cell r="K76">
            <v>36611.9</v>
          </cell>
          <cell r="BP76">
            <v>35107.2</v>
          </cell>
          <cell r="BQ76">
            <v>28893.9</v>
          </cell>
          <cell r="BY76">
            <v>3001.5</v>
          </cell>
          <cell r="BZ76">
            <v>1180.9</v>
          </cell>
        </row>
        <row r="77">
          <cell r="K77">
            <v>32205.3</v>
          </cell>
          <cell r="BP77">
            <v>30472.4</v>
          </cell>
          <cell r="BQ77">
            <v>26124.6</v>
          </cell>
          <cell r="BY77">
            <v>1659.6</v>
          </cell>
          <cell r="BZ77">
            <v>1135.1</v>
          </cell>
          <cell r="EG77">
            <v>390</v>
          </cell>
          <cell r="EH77">
            <v>190</v>
          </cell>
        </row>
        <row r="78">
          <cell r="K78">
            <v>29657.3</v>
          </cell>
          <cell r="BP78">
            <v>28034.9</v>
          </cell>
          <cell r="BQ78">
            <v>22932.3</v>
          </cell>
          <cell r="BY78">
            <v>2251.9999999999964</v>
          </cell>
          <cell r="BZ78">
            <v>1259.6</v>
          </cell>
        </row>
        <row r="79">
          <cell r="K79">
            <v>29235.700000000004</v>
          </cell>
          <cell r="BP79">
            <v>28237</v>
          </cell>
          <cell r="BQ79">
            <v>26279.3</v>
          </cell>
          <cell r="BY79">
            <v>1174.6</v>
          </cell>
          <cell r="BZ79">
            <v>814.4</v>
          </cell>
        </row>
        <row r="80">
          <cell r="K80">
            <v>35031.3</v>
          </cell>
          <cell r="BP80">
            <v>33328.1</v>
          </cell>
          <cell r="BQ80">
            <v>30888.5</v>
          </cell>
          <cell r="BY80">
            <v>1991.4</v>
          </cell>
          <cell r="BZ80">
            <v>1154.3</v>
          </cell>
          <cell r="EG80">
            <v>462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5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5.57421875" style="2" customWidth="1"/>
    <col min="2" max="2" width="44.57421875" style="1" customWidth="1"/>
    <col min="3" max="3" width="15.57421875" style="1" customWidth="1"/>
    <col min="4" max="4" width="9.421875" style="1" customWidth="1"/>
    <col min="5" max="5" width="14.00390625" style="1" customWidth="1"/>
    <col min="6" max="6" width="12.140625" style="1" customWidth="1"/>
    <col min="7" max="7" width="10.421875" style="1" customWidth="1"/>
    <col min="8" max="8" width="12.8515625" style="1" customWidth="1"/>
    <col min="9" max="9" width="14.00390625" style="1" customWidth="1"/>
    <col min="10" max="10" width="9.8515625" style="1" customWidth="1"/>
    <col min="11" max="11" width="13.00390625" style="1" customWidth="1"/>
    <col min="12" max="12" width="14.140625" style="1" customWidth="1"/>
    <col min="13" max="13" width="9.57421875" style="1" customWidth="1"/>
    <col min="14" max="14" width="13.00390625" style="1" customWidth="1"/>
    <col min="15" max="15" width="13.140625" style="1" customWidth="1"/>
    <col min="16" max="16" width="11.00390625" style="1" customWidth="1"/>
    <col min="17" max="18" width="13.7109375" style="1" customWidth="1"/>
    <col min="19" max="19" width="10.57421875" style="1" customWidth="1"/>
    <col min="20" max="20" width="13.7109375" style="1" customWidth="1"/>
    <col min="21" max="21" width="12.00390625" style="1" customWidth="1"/>
    <col min="22" max="22" width="10.57421875" style="1" customWidth="1"/>
    <col min="23" max="23" width="14.28125" style="1" customWidth="1"/>
    <col min="24" max="24" width="13.57421875" style="1" customWidth="1"/>
    <col min="25" max="25" width="10.421875" style="1" customWidth="1"/>
    <col min="26" max="26" width="14.57421875" style="1" customWidth="1"/>
    <col min="27" max="27" width="14.8515625" style="1" customWidth="1"/>
    <col min="28" max="28" width="10.28125" style="1" customWidth="1"/>
    <col min="29" max="29" width="14.57421875" style="1" customWidth="1"/>
    <col min="30" max="30" width="14.00390625" style="1" customWidth="1"/>
    <col min="31" max="31" width="10.00390625" style="1" customWidth="1"/>
    <col min="32" max="32" width="13.421875" style="1" customWidth="1"/>
    <col min="33" max="33" width="12.00390625" style="1" customWidth="1"/>
    <col min="34" max="34" width="10.57421875" style="1" customWidth="1"/>
    <col min="35" max="35" width="14.8515625" style="1" customWidth="1"/>
    <col min="36" max="36" width="15.140625" style="1" customWidth="1"/>
    <col min="37" max="37" width="9.28125" style="1" bestFit="1" customWidth="1"/>
    <col min="38" max="39" width="9.140625" style="1" customWidth="1"/>
    <col min="40" max="40" width="10.7109375" style="1" customWidth="1"/>
    <col min="41" max="41" width="10.28125" style="1" customWidth="1"/>
    <col min="42" max="16384" width="9.140625" style="1" customWidth="1"/>
  </cols>
  <sheetData>
    <row r="1" ht="13.5">
      <c r="I1" s="4" t="s">
        <v>21</v>
      </c>
    </row>
    <row r="2" ht="13.5">
      <c r="I2" s="4" t="s">
        <v>16</v>
      </c>
    </row>
    <row r="3" ht="13.5">
      <c r="I3" s="4" t="s">
        <v>12</v>
      </c>
    </row>
    <row r="4" ht="13.5">
      <c r="I4" s="4" t="s">
        <v>13</v>
      </c>
    </row>
    <row r="5" spans="9:25" ht="13.5">
      <c r="I5" s="4" t="s">
        <v>28</v>
      </c>
      <c r="M5" s="4"/>
      <c r="N5" s="4"/>
      <c r="P5" s="4"/>
      <c r="Q5" s="4"/>
      <c r="S5" s="4"/>
      <c r="T5" s="4"/>
      <c r="U5" s="4"/>
      <c r="X5" s="4"/>
      <c r="Y5" s="4"/>
    </row>
    <row r="7" spans="2:18" ht="30" customHeight="1">
      <c r="B7" s="15"/>
      <c r="C7" s="16" t="s">
        <v>20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26.25" customHeight="1">
      <c r="A8" s="14" t="s">
        <v>23</v>
      </c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7"/>
      <c r="Q8" s="7"/>
      <c r="R8" s="7"/>
    </row>
    <row r="9" spans="1:18" ht="18" customHeight="1">
      <c r="A9" s="14"/>
      <c r="B9" s="14" t="s">
        <v>24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7"/>
      <c r="Q9" s="7"/>
      <c r="R9" s="7"/>
    </row>
    <row r="10" spans="2:21" ht="21" customHeight="1">
      <c r="B10" s="14" t="s">
        <v>25</v>
      </c>
      <c r="C10" s="14"/>
      <c r="D10" s="14"/>
      <c r="E10" s="14"/>
      <c r="F10" s="14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18" ht="20.25" customHeight="1">
      <c r="A11" s="11"/>
      <c r="B11" s="11"/>
      <c r="C11" s="13" t="s">
        <v>110</v>
      </c>
      <c r="D11" s="13"/>
      <c r="E11" s="13"/>
      <c r="F11" s="13"/>
      <c r="G11" s="11"/>
      <c r="H11" s="11"/>
      <c r="I11" s="11"/>
      <c r="J11" s="11"/>
      <c r="K11" s="11"/>
      <c r="L11" s="11"/>
      <c r="M11" s="11"/>
      <c r="N11" s="11"/>
      <c r="O11" s="11"/>
      <c r="P11" s="7"/>
      <c r="Q11" s="7"/>
      <c r="R11" s="7"/>
    </row>
    <row r="12" spans="1:18" ht="20.25" customHeight="1">
      <c r="A12" s="11"/>
      <c r="B12" s="11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7"/>
      <c r="Q12" s="7"/>
      <c r="R12" s="7"/>
    </row>
    <row r="13" spans="1:18" ht="15" customHeight="1">
      <c r="A13" s="12" t="s">
        <v>29</v>
      </c>
      <c r="B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2.75" customHeight="1">
      <c r="A14" s="20" t="s">
        <v>22</v>
      </c>
      <c r="B14" s="2"/>
      <c r="C14" s="2"/>
      <c r="D14" s="49" t="s">
        <v>107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3" ht="21.75" customHeight="1">
      <c r="A15" s="21" t="s">
        <v>108</v>
      </c>
      <c r="B15" s="2"/>
      <c r="C15" s="2"/>
    </row>
    <row r="16" spans="1:9" ht="14.25" customHeight="1" thickBot="1">
      <c r="A16" s="21"/>
      <c r="B16" s="2"/>
      <c r="C16" s="2"/>
      <c r="I16" s="10" t="s">
        <v>15</v>
      </c>
    </row>
    <row r="17" spans="1:36" s="50" customFormat="1" ht="24.75" customHeight="1" thickBot="1">
      <c r="A17" s="86" t="s">
        <v>0</v>
      </c>
      <c r="B17" s="83" t="s">
        <v>30</v>
      </c>
      <c r="C17" s="89" t="s">
        <v>19</v>
      </c>
      <c r="D17" s="89" t="s">
        <v>10</v>
      </c>
      <c r="E17" s="90"/>
      <c r="F17" s="91"/>
      <c r="G17" s="96" t="s">
        <v>14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79" t="s">
        <v>11</v>
      </c>
      <c r="W17" s="79"/>
      <c r="X17" s="79"/>
      <c r="Y17" s="81" t="s">
        <v>14</v>
      </c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2"/>
    </row>
    <row r="18" spans="1:36" s="50" customFormat="1" ht="77.25" customHeight="1" thickBot="1">
      <c r="A18" s="87"/>
      <c r="B18" s="84"/>
      <c r="C18" s="95"/>
      <c r="D18" s="92"/>
      <c r="E18" s="93"/>
      <c r="F18" s="94"/>
      <c r="G18" s="97" t="s">
        <v>17</v>
      </c>
      <c r="H18" s="78"/>
      <c r="I18" s="78"/>
      <c r="J18" s="78" t="s">
        <v>18</v>
      </c>
      <c r="K18" s="78"/>
      <c r="L18" s="78"/>
      <c r="M18" s="78" t="s">
        <v>2</v>
      </c>
      <c r="N18" s="78"/>
      <c r="O18" s="78"/>
      <c r="P18" s="78" t="s">
        <v>3</v>
      </c>
      <c r="Q18" s="78"/>
      <c r="R18" s="78"/>
      <c r="S18" s="78" t="s">
        <v>4</v>
      </c>
      <c r="T18" s="78"/>
      <c r="U18" s="78"/>
      <c r="V18" s="80"/>
      <c r="W18" s="80"/>
      <c r="X18" s="80"/>
      <c r="Y18" s="76" t="s">
        <v>6</v>
      </c>
      <c r="Z18" s="76"/>
      <c r="AA18" s="76"/>
      <c r="AB18" s="76" t="s">
        <v>7</v>
      </c>
      <c r="AC18" s="76"/>
      <c r="AD18" s="76"/>
      <c r="AE18" s="76" t="s">
        <v>109</v>
      </c>
      <c r="AF18" s="76"/>
      <c r="AG18" s="76"/>
      <c r="AH18" s="76" t="s">
        <v>8</v>
      </c>
      <c r="AI18" s="76"/>
      <c r="AJ18" s="77"/>
    </row>
    <row r="19" spans="1:36" s="50" customFormat="1" ht="60" customHeight="1" thickBot="1">
      <c r="A19" s="88"/>
      <c r="B19" s="85"/>
      <c r="C19" s="92"/>
      <c r="D19" s="51" t="s">
        <v>26</v>
      </c>
      <c r="E19" s="52" t="s">
        <v>5</v>
      </c>
      <c r="F19" s="53" t="s">
        <v>9</v>
      </c>
      <c r="G19" s="54" t="s">
        <v>26</v>
      </c>
      <c r="H19" s="55" t="s">
        <v>5</v>
      </c>
      <c r="I19" s="55" t="s">
        <v>9</v>
      </c>
      <c r="J19" s="55" t="s">
        <v>26</v>
      </c>
      <c r="K19" s="55" t="s">
        <v>5</v>
      </c>
      <c r="L19" s="55" t="s">
        <v>9</v>
      </c>
      <c r="M19" s="55" t="s">
        <v>26</v>
      </c>
      <c r="N19" s="55" t="s">
        <v>5</v>
      </c>
      <c r="O19" s="55" t="s">
        <v>9</v>
      </c>
      <c r="P19" s="52" t="s">
        <v>26</v>
      </c>
      <c r="Q19" s="52" t="s">
        <v>5</v>
      </c>
      <c r="R19" s="52" t="s">
        <v>9</v>
      </c>
      <c r="S19" s="52" t="s">
        <v>26</v>
      </c>
      <c r="T19" s="52" t="s">
        <v>5</v>
      </c>
      <c r="U19" s="52" t="s">
        <v>9</v>
      </c>
      <c r="V19" s="52" t="s">
        <v>27</v>
      </c>
      <c r="W19" s="52" t="s">
        <v>5</v>
      </c>
      <c r="X19" s="52" t="s">
        <v>9</v>
      </c>
      <c r="Y19" s="56" t="s">
        <v>26</v>
      </c>
      <c r="Z19" s="56" t="s">
        <v>5</v>
      </c>
      <c r="AA19" s="56" t="s">
        <v>9</v>
      </c>
      <c r="AB19" s="56" t="s">
        <v>26</v>
      </c>
      <c r="AC19" s="56" t="s">
        <v>5</v>
      </c>
      <c r="AD19" s="56" t="s">
        <v>9</v>
      </c>
      <c r="AE19" s="56" t="s">
        <v>26</v>
      </c>
      <c r="AF19" s="56" t="s">
        <v>5</v>
      </c>
      <c r="AG19" s="56" t="s">
        <v>9</v>
      </c>
      <c r="AH19" s="56" t="s">
        <v>26</v>
      </c>
      <c r="AI19" s="56" t="s">
        <v>5</v>
      </c>
      <c r="AJ19" s="57" t="s">
        <v>9</v>
      </c>
    </row>
    <row r="20" spans="1:36" s="50" customFormat="1" ht="11.25" thickBot="1">
      <c r="A20" s="58">
        <v>1</v>
      </c>
      <c r="B20" s="59">
        <v>2</v>
      </c>
      <c r="C20" s="60">
        <v>3</v>
      </c>
      <c r="D20" s="61">
        <v>4</v>
      </c>
      <c r="E20" s="62">
        <v>5</v>
      </c>
      <c r="F20" s="63">
        <v>6</v>
      </c>
      <c r="G20" s="64">
        <v>7</v>
      </c>
      <c r="H20" s="65">
        <v>8</v>
      </c>
      <c r="I20" s="62">
        <v>9</v>
      </c>
      <c r="J20" s="62">
        <v>10</v>
      </c>
      <c r="K20" s="65">
        <v>11</v>
      </c>
      <c r="L20" s="62">
        <v>12</v>
      </c>
      <c r="M20" s="65">
        <v>13</v>
      </c>
      <c r="N20" s="62">
        <v>14</v>
      </c>
      <c r="O20" s="65">
        <v>15</v>
      </c>
      <c r="P20" s="62">
        <v>16</v>
      </c>
      <c r="Q20" s="65">
        <v>17</v>
      </c>
      <c r="R20" s="62">
        <v>18</v>
      </c>
      <c r="S20" s="65">
        <v>19</v>
      </c>
      <c r="T20" s="62">
        <v>20</v>
      </c>
      <c r="U20" s="65">
        <v>21</v>
      </c>
      <c r="V20" s="62">
        <v>22</v>
      </c>
      <c r="W20" s="65">
        <v>23</v>
      </c>
      <c r="X20" s="62">
        <v>24</v>
      </c>
      <c r="Y20" s="65">
        <v>25</v>
      </c>
      <c r="Z20" s="62">
        <v>26</v>
      </c>
      <c r="AA20" s="65">
        <v>27</v>
      </c>
      <c r="AB20" s="62">
        <v>28</v>
      </c>
      <c r="AC20" s="65">
        <v>29</v>
      </c>
      <c r="AD20" s="62">
        <v>30</v>
      </c>
      <c r="AE20" s="65">
        <v>31</v>
      </c>
      <c r="AF20" s="62">
        <v>32</v>
      </c>
      <c r="AG20" s="65">
        <v>33</v>
      </c>
      <c r="AH20" s="62">
        <v>34</v>
      </c>
      <c r="AI20" s="65">
        <v>35</v>
      </c>
      <c r="AJ20" s="66">
        <v>36</v>
      </c>
    </row>
    <row r="21" spans="1:40" ht="14.25" customHeight="1">
      <c r="A21" s="42">
        <v>1</v>
      </c>
      <c r="B21" s="43" t="s">
        <v>31</v>
      </c>
      <c r="C21" s="67">
        <f>'[1]Лист1'!FU5</f>
        <v>1497.8000000000059</v>
      </c>
      <c r="D21" s="44">
        <f>G21+J21+M21+P21+S21</f>
        <v>91111.5</v>
      </c>
      <c r="E21" s="44">
        <f>H21+K21+N21+Q21+T21</f>
        <v>92969.29999999999</v>
      </c>
      <c r="F21" s="45">
        <f>D21-E21</f>
        <v>-1857.7999999999884</v>
      </c>
      <c r="G21" s="46"/>
      <c r="H21" s="22"/>
      <c r="I21" s="45">
        <f aca="true" t="shared" si="0" ref="I21:I84">G21-H21</f>
        <v>0</v>
      </c>
      <c r="J21" s="71">
        <f>'[2]Лист1'!AI5</f>
        <v>0</v>
      </c>
      <c r="K21" s="71">
        <v>1857.8</v>
      </c>
      <c r="L21" s="45">
        <f aca="true" t="shared" si="1" ref="L21:L52">J21-K21</f>
        <v>-1857.8</v>
      </c>
      <c r="M21" s="71">
        <v>468.6</v>
      </c>
      <c r="N21" s="71">
        <v>468.6</v>
      </c>
      <c r="O21" s="45">
        <f>M21-N21</f>
        <v>0</v>
      </c>
      <c r="P21" s="47">
        <f>'[2]Лист1'!K5</f>
        <v>90642.9</v>
      </c>
      <c r="Q21" s="47">
        <f>'[2]Лист1'!K5</f>
        <v>90642.9</v>
      </c>
      <c r="R21" s="45">
        <f>P21-Q21</f>
        <v>0</v>
      </c>
      <c r="S21" s="72"/>
      <c r="T21" s="69"/>
      <c r="U21" s="45"/>
      <c r="V21" s="22">
        <f>Y21+AB21+AE21</f>
        <v>92208.7</v>
      </c>
      <c r="W21" s="22">
        <f>Z21+AC21+AF21</f>
        <v>75432.6</v>
      </c>
      <c r="X21" s="45">
        <f>V21-W21</f>
        <v>16776.09999999999</v>
      </c>
      <c r="Y21" s="72">
        <f>'[2]Лист1'!BP5</f>
        <v>82548.5</v>
      </c>
      <c r="Z21" s="69">
        <f>'[2]Лист1'!BQ5</f>
        <v>71029.8</v>
      </c>
      <c r="AA21" s="45">
        <f>Y21-Z21</f>
        <v>11518.699999999997</v>
      </c>
      <c r="AB21" s="22">
        <f>'[2]Лист1'!BY5</f>
        <v>9310.2</v>
      </c>
      <c r="AC21" s="48">
        <f>'[2]Лист1'!BZ5</f>
        <v>4402.8</v>
      </c>
      <c r="AD21" s="22">
        <f>AB21-AC21</f>
        <v>4907.400000000001</v>
      </c>
      <c r="AE21" s="68">
        <f>'[2]Лист1'!EG5</f>
        <v>350</v>
      </c>
      <c r="AF21" s="69">
        <f>'[2]Лист1'!EH5</f>
        <v>0</v>
      </c>
      <c r="AG21" s="45">
        <f>AE21-AF21</f>
        <v>350</v>
      </c>
      <c r="AH21" s="22"/>
      <c r="AI21" s="22"/>
      <c r="AJ21" s="45">
        <f>AH21-AI21</f>
        <v>0</v>
      </c>
      <c r="AL21" s="31"/>
      <c r="AM21" s="19"/>
      <c r="AN21" s="19"/>
    </row>
    <row r="22" spans="1:40" ht="14.25" customHeight="1">
      <c r="A22" s="37">
        <v>2</v>
      </c>
      <c r="B22" s="35" t="s">
        <v>32</v>
      </c>
      <c r="C22" s="67">
        <f>'[1]Лист1'!FU6</f>
        <v>6892.900000000006</v>
      </c>
      <c r="D22" s="44">
        <f aca="true" t="shared" si="2" ref="D22:D85">G22+J22+M22+P22+S22</f>
        <v>90455.1</v>
      </c>
      <c r="E22" s="44">
        <f aca="true" t="shared" si="3" ref="E22:E85">H22+K22+N22+Q22+T22</f>
        <v>90455.1</v>
      </c>
      <c r="F22" s="17">
        <f aca="true" t="shared" si="4" ref="F22:F84">D22-E22</f>
        <v>0</v>
      </c>
      <c r="G22" s="38"/>
      <c r="H22" s="18"/>
      <c r="I22" s="17">
        <f t="shared" si="0"/>
        <v>0</v>
      </c>
      <c r="J22" s="71">
        <f>'[2]Лист1'!AI6</f>
        <v>18</v>
      </c>
      <c r="K22" s="71">
        <v>18</v>
      </c>
      <c r="L22" s="17">
        <f t="shared" si="1"/>
        <v>0</v>
      </c>
      <c r="M22" s="71"/>
      <c r="N22" s="71"/>
      <c r="O22" s="17">
        <f aca="true" t="shared" si="5" ref="O22:O84">M22-N22</f>
        <v>0</v>
      </c>
      <c r="P22" s="32">
        <f>'[2]Лист1'!K6</f>
        <v>90437.1</v>
      </c>
      <c r="Q22" s="32">
        <f>'[2]Лист1'!K6</f>
        <v>90437.1</v>
      </c>
      <c r="R22" s="17">
        <f aca="true" t="shared" si="6" ref="R22:R59">P22-Q22</f>
        <v>0</v>
      </c>
      <c r="S22" s="72"/>
      <c r="T22" s="69"/>
      <c r="U22" s="45"/>
      <c r="V22" s="22">
        <f aca="true" t="shared" si="7" ref="V22:V85">Y22+AB22+AE22</f>
        <v>96952.2</v>
      </c>
      <c r="W22" s="22">
        <f aca="true" t="shared" si="8" ref="W22:W85">Z22+AC22+AF22</f>
        <v>71693.40000000001</v>
      </c>
      <c r="X22" s="17">
        <f>V22-W22</f>
        <v>25258.79999999999</v>
      </c>
      <c r="Y22" s="72">
        <f>'[2]Лист1'!BP6</f>
        <v>81740.5</v>
      </c>
      <c r="Z22" s="69">
        <f>'[2]Лист1'!BQ6</f>
        <v>68181.1</v>
      </c>
      <c r="AA22" s="17">
        <f aca="true" t="shared" si="9" ref="AA22:AA84">Y22-Z22</f>
        <v>13559.399999999994</v>
      </c>
      <c r="AB22" s="18">
        <f>'[2]Лист1'!BY6</f>
        <v>13865.7</v>
      </c>
      <c r="AC22" s="33">
        <f>'[2]Лист1'!BZ6</f>
        <v>3512.3</v>
      </c>
      <c r="AD22" s="18">
        <f aca="true" t="shared" si="10" ref="AD22:AD34">AB22-AC22</f>
        <v>10353.400000000001</v>
      </c>
      <c r="AE22" s="68">
        <f>'[2]Лист1'!EG6</f>
        <v>1346</v>
      </c>
      <c r="AF22" s="69">
        <f>'[2]Лист1'!EH6</f>
        <v>0</v>
      </c>
      <c r="AG22" s="45">
        <f aca="true" t="shared" si="11" ref="AG22:AG85">AE22-AF22</f>
        <v>1346</v>
      </c>
      <c r="AH22" s="22"/>
      <c r="AI22" s="22"/>
      <c r="AJ22" s="45">
        <f aca="true" t="shared" si="12" ref="AJ22:AJ85">AH22-AI22</f>
        <v>0</v>
      </c>
      <c r="AL22" s="31"/>
      <c r="AM22" s="19"/>
      <c r="AN22" s="19"/>
    </row>
    <row r="23" spans="1:40" ht="14.25" customHeight="1">
      <c r="A23" s="37">
        <v>3</v>
      </c>
      <c r="B23" s="35" t="s">
        <v>33</v>
      </c>
      <c r="C23" s="67">
        <f>'[1]Лист1'!FU7</f>
        <v>2623.999999999991</v>
      </c>
      <c r="D23" s="44">
        <f t="shared" si="2"/>
        <v>65575.6</v>
      </c>
      <c r="E23" s="44">
        <f t="shared" si="3"/>
        <v>65668.8</v>
      </c>
      <c r="F23" s="17">
        <f t="shared" si="4"/>
        <v>-93.19999999999709</v>
      </c>
      <c r="G23" s="38"/>
      <c r="H23" s="18"/>
      <c r="I23" s="17">
        <f t="shared" si="0"/>
        <v>0</v>
      </c>
      <c r="J23" s="71">
        <f>'[2]Лист1'!AI7</f>
        <v>0</v>
      </c>
      <c r="K23" s="71"/>
      <c r="L23" s="17">
        <f t="shared" si="1"/>
        <v>0</v>
      </c>
      <c r="M23" s="71"/>
      <c r="N23" s="71">
        <v>93.2</v>
      </c>
      <c r="O23" s="17">
        <f t="shared" si="5"/>
        <v>-93.2</v>
      </c>
      <c r="P23" s="32">
        <f>'[2]Лист1'!K7</f>
        <v>65575.6</v>
      </c>
      <c r="Q23" s="32">
        <f>'[2]Лист1'!K7</f>
        <v>65575.6</v>
      </c>
      <c r="R23" s="17">
        <f t="shared" si="6"/>
        <v>0</v>
      </c>
      <c r="S23" s="72"/>
      <c r="T23" s="69"/>
      <c r="U23" s="45"/>
      <c r="V23" s="22">
        <f t="shared" si="7"/>
        <v>67321.1</v>
      </c>
      <c r="W23" s="22">
        <f t="shared" si="8"/>
        <v>53769</v>
      </c>
      <c r="X23" s="17">
        <f aca="true" t="shared" si="13" ref="X23:X84">V23-W23</f>
        <v>13552.100000000006</v>
      </c>
      <c r="Y23" s="72">
        <f>'[2]Лист1'!BP7</f>
        <v>59137</v>
      </c>
      <c r="Z23" s="69">
        <f>'[2]Лист1'!BQ7</f>
        <v>48277.4</v>
      </c>
      <c r="AA23" s="17">
        <f t="shared" si="9"/>
        <v>10859.599999999999</v>
      </c>
      <c r="AB23" s="18">
        <f>'[2]Лист1'!BY7</f>
        <v>8184.1</v>
      </c>
      <c r="AC23" s="33">
        <f>'[2]Лист1'!BZ7</f>
        <v>5491.6</v>
      </c>
      <c r="AD23" s="18">
        <f t="shared" si="10"/>
        <v>2692.5</v>
      </c>
      <c r="AE23" s="68">
        <f>'[2]Лист1'!EG7</f>
        <v>0</v>
      </c>
      <c r="AF23" s="69">
        <f>'[2]Лист1'!EH7</f>
        <v>0</v>
      </c>
      <c r="AG23" s="45">
        <f t="shared" si="11"/>
        <v>0</v>
      </c>
      <c r="AH23" s="22"/>
      <c r="AI23" s="22"/>
      <c r="AJ23" s="45">
        <f t="shared" si="12"/>
        <v>0</v>
      </c>
      <c r="AL23" s="31"/>
      <c r="AM23" s="19"/>
      <c r="AN23" s="19"/>
    </row>
    <row r="24" spans="1:40" ht="14.25" customHeight="1">
      <c r="A24" s="37">
        <v>4</v>
      </c>
      <c r="B24" s="35" t="s">
        <v>34</v>
      </c>
      <c r="C24" s="67">
        <f>'[1]Лист1'!FU8</f>
        <v>5751.8999999999705</v>
      </c>
      <c r="D24" s="44">
        <f t="shared" si="2"/>
        <v>125382.50000000001</v>
      </c>
      <c r="E24" s="44">
        <f t="shared" si="3"/>
        <v>125382.50000000001</v>
      </c>
      <c r="F24" s="17">
        <f t="shared" si="4"/>
        <v>0</v>
      </c>
      <c r="G24" s="38"/>
      <c r="H24" s="18"/>
      <c r="I24" s="17">
        <f t="shared" si="0"/>
        <v>0</v>
      </c>
      <c r="J24" s="71">
        <f>'[2]Лист1'!AI8</f>
        <v>148.2</v>
      </c>
      <c r="K24" s="71">
        <v>148.2</v>
      </c>
      <c r="L24" s="17">
        <f t="shared" si="1"/>
        <v>0</v>
      </c>
      <c r="M24" s="71">
        <v>601.4</v>
      </c>
      <c r="N24" s="71">
        <v>601.4</v>
      </c>
      <c r="O24" s="17">
        <f t="shared" si="5"/>
        <v>0</v>
      </c>
      <c r="P24" s="32">
        <f>'[2]Лист1'!K8</f>
        <v>124632.90000000001</v>
      </c>
      <c r="Q24" s="32">
        <f>'[2]Лист1'!K8</f>
        <v>124632.90000000001</v>
      </c>
      <c r="R24" s="17">
        <f t="shared" si="6"/>
        <v>0</v>
      </c>
      <c r="S24" s="72"/>
      <c r="T24" s="69"/>
      <c r="U24" s="45"/>
      <c r="V24" s="22">
        <f t="shared" si="7"/>
        <v>127370.6</v>
      </c>
      <c r="W24" s="22">
        <f t="shared" si="8"/>
        <v>111006.8</v>
      </c>
      <c r="X24" s="17">
        <f t="shared" si="13"/>
        <v>16363.800000000003</v>
      </c>
      <c r="Y24" s="72">
        <f>'[2]Лист1'!BP8</f>
        <v>111238.3</v>
      </c>
      <c r="Z24" s="69">
        <f>'[2]Лист1'!BQ8</f>
        <v>101682.7</v>
      </c>
      <c r="AA24" s="17">
        <f t="shared" si="9"/>
        <v>9555.600000000006</v>
      </c>
      <c r="AB24" s="18">
        <f>'[2]Лист1'!BY8</f>
        <v>15907.3</v>
      </c>
      <c r="AC24" s="33">
        <f>'[2]Лист1'!BZ8</f>
        <v>9324.1</v>
      </c>
      <c r="AD24" s="18">
        <f t="shared" si="10"/>
        <v>6583.199999999999</v>
      </c>
      <c r="AE24" s="68">
        <f>'[2]Лист1'!EG8</f>
        <v>225</v>
      </c>
      <c r="AF24" s="69">
        <f>'[2]Лист1'!EH8</f>
        <v>0</v>
      </c>
      <c r="AG24" s="45">
        <f t="shared" si="11"/>
        <v>225</v>
      </c>
      <c r="AH24" s="22"/>
      <c r="AI24" s="22"/>
      <c r="AJ24" s="45">
        <f t="shared" si="12"/>
        <v>0</v>
      </c>
      <c r="AL24" s="31"/>
      <c r="AM24" s="19"/>
      <c r="AN24" s="19"/>
    </row>
    <row r="25" spans="1:40" ht="14.25" customHeight="1">
      <c r="A25" s="37">
        <v>5</v>
      </c>
      <c r="B25" s="35" t="s">
        <v>35</v>
      </c>
      <c r="C25" s="67">
        <f>'[1]Лист1'!FU9</f>
        <v>18191.499999999993</v>
      </c>
      <c r="D25" s="44">
        <f t="shared" si="2"/>
        <v>39158.5</v>
      </c>
      <c r="E25" s="44">
        <f t="shared" si="3"/>
        <v>39380.8</v>
      </c>
      <c r="F25" s="17">
        <f t="shared" si="4"/>
        <v>-222.3000000000029</v>
      </c>
      <c r="G25" s="38"/>
      <c r="H25" s="18"/>
      <c r="I25" s="17">
        <f t="shared" si="0"/>
        <v>0</v>
      </c>
      <c r="J25" s="71">
        <f>'[2]Лист1'!AI9</f>
        <v>0</v>
      </c>
      <c r="K25" s="71"/>
      <c r="L25" s="17">
        <f t="shared" si="1"/>
        <v>0</v>
      </c>
      <c r="M25" s="71"/>
      <c r="N25" s="71">
        <v>222.3</v>
      </c>
      <c r="O25" s="17">
        <f t="shared" si="5"/>
        <v>-222.3</v>
      </c>
      <c r="P25" s="32">
        <f>'[2]Лист1'!K9</f>
        <v>39158.5</v>
      </c>
      <c r="Q25" s="32">
        <f>'[2]Лист1'!K9</f>
        <v>39158.5</v>
      </c>
      <c r="R25" s="17">
        <f t="shared" si="6"/>
        <v>0</v>
      </c>
      <c r="S25" s="72"/>
      <c r="T25" s="69"/>
      <c r="U25" s="45"/>
      <c r="V25" s="22">
        <f t="shared" si="7"/>
        <v>57350</v>
      </c>
      <c r="W25" s="22">
        <f t="shared" si="8"/>
        <v>31533.7</v>
      </c>
      <c r="X25" s="17">
        <f t="shared" si="13"/>
        <v>25816.3</v>
      </c>
      <c r="Y25" s="72">
        <f>'[2]Лист1'!BP9</f>
        <v>40730.2</v>
      </c>
      <c r="Z25" s="69">
        <f>'[2]Лист1'!BQ9</f>
        <v>30017.9</v>
      </c>
      <c r="AA25" s="17">
        <f t="shared" si="9"/>
        <v>10712.299999999996</v>
      </c>
      <c r="AB25" s="18">
        <f>'[2]Лист1'!BY9</f>
        <v>8897.3</v>
      </c>
      <c r="AC25" s="33">
        <f>'[2]Лист1'!BZ9</f>
        <v>1515.8</v>
      </c>
      <c r="AD25" s="18">
        <f t="shared" si="10"/>
        <v>7381.499999999999</v>
      </c>
      <c r="AE25" s="68">
        <f>'[2]Лист1'!EG9</f>
        <v>7722.5</v>
      </c>
      <c r="AF25" s="69">
        <f>'[2]Лист1'!EH9</f>
        <v>0</v>
      </c>
      <c r="AG25" s="45">
        <f t="shared" si="11"/>
        <v>7722.5</v>
      </c>
      <c r="AH25" s="22"/>
      <c r="AI25" s="22"/>
      <c r="AJ25" s="45">
        <f t="shared" si="12"/>
        <v>0</v>
      </c>
      <c r="AL25" s="31"/>
      <c r="AM25" s="19"/>
      <c r="AN25" s="19"/>
    </row>
    <row r="26" spans="1:40" ht="14.25" customHeight="1">
      <c r="A26" s="37">
        <v>6</v>
      </c>
      <c r="B26" s="35" t="s">
        <v>36</v>
      </c>
      <c r="C26" s="67">
        <f>'[1]Лист1'!FU10</f>
        <v>3765.5</v>
      </c>
      <c r="D26" s="44">
        <f t="shared" si="2"/>
        <v>78384.9</v>
      </c>
      <c r="E26" s="44">
        <f t="shared" si="3"/>
        <v>78144.09999999999</v>
      </c>
      <c r="F26" s="17">
        <f t="shared" si="4"/>
        <v>240.8000000000029</v>
      </c>
      <c r="G26" s="38"/>
      <c r="H26" s="18"/>
      <c r="I26" s="17">
        <f t="shared" si="0"/>
        <v>0</v>
      </c>
      <c r="J26" s="71">
        <f>'[2]Лист1'!AI10</f>
        <v>0</v>
      </c>
      <c r="K26" s="71"/>
      <c r="L26" s="17">
        <f t="shared" si="1"/>
        <v>0</v>
      </c>
      <c r="M26" s="71">
        <v>386.2</v>
      </c>
      <c r="N26" s="71">
        <v>145.4</v>
      </c>
      <c r="O26" s="17">
        <f t="shared" si="5"/>
        <v>240.79999999999998</v>
      </c>
      <c r="P26" s="32">
        <f>'[2]Лист1'!K10</f>
        <v>77998.7</v>
      </c>
      <c r="Q26" s="32">
        <f>'[2]Лист1'!K10</f>
        <v>77998.7</v>
      </c>
      <c r="R26" s="17">
        <f t="shared" si="6"/>
        <v>0</v>
      </c>
      <c r="S26" s="72"/>
      <c r="T26" s="69"/>
      <c r="U26" s="45"/>
      <c r="V26" s="22">
        <f t="shared" si="7"/>
        <v>80938.4</v>
      </c>
      <c r="W26" s="22">
        <f t="shared" si="8"/>
        <v>63918.4</v>
      </c>
      <c r="X26" s="17">
        <f t="shared" si="13"/>
        <v>17019.999999999993</v>
      </c>
      <c r="Y26" s="72">
        <f>'[2]Лист1'!BP10</f>
        <v>73365.2</v>
      </c>
      <c r="Z26" s="69">
        <f>'[2]Лист1'!BQ10</f>
        <v>60246.8</v>
      </c>
      <c r="AA26" s="17">
        <f t="shared" si="9"/>
        <v>13118.399999999994</v>
      </c>
      <c r="AB26" s="18">
        <f>'[2]Лист1'!BY10</f>
        <v>6923.2</v>
      </c>
      <c r="AC26" s="33">
        <f>'[2]Лист1'!BZ10</f>
        <v>3671.6</v>
      </c>
      <c r="AD26" s="18">
        <f t="shared" si="10"/>
        <v>3251.6</v>
      </c>
      <c r="AE26" s="68">
        <f>'[2]Лист1'!EG10</f>
        <v>650</v>
      </c>
      <c r="AF26" s="69">
        <f>'[2]Лист1'!EH10</f>
        <v>0</v>
      </c>
      <c r="AG26" s="45">
        <f t="shared" si="11"/>
        <v>650</v>
      </c>
      <c r="AH26" s="22"/>
      <c r="AI26" s="22"/>
      <c r="AJ26" s="45">
        <f t="shared" si="12"/>
        <v>0</v>
      </c>
      <c r="AL26" s="31"/>
      <c r="AM26" s="19"/>
      <c r="AN26" s="19"/>
    </row>
    <row r="27" spans="1:40" ht="14.25" customHeight="1">
      <c r="A27" s="37">
        <v>7</v>
      </c>
      <c r="B27" s="35" t="s">
        <v>37</v>
      </c>
      <c r="C27" s="67">
        <f>'[1]Лист1'!FU11</f>
        <v>723.3</v>
      </c>
      <c r="D27" s="44">
        <f t="shared" si="2"/>
        <v>46467.2</v>
      </c>
      <c r="E27" s="44">
        <f t="shared" si="3"/>
        <v>46415.899999999994</v>
      </c>
      <c r="F27" s="17">
        <f t="shared" si="4"/>
        <v>51.30000000000291</v>
      </c>
      <c r="G27" s="38"/>
      <c r="H27" s="18"/>
      <c r="I27" s="17">
        <f t="shared" si="0"/>
        <v>0</v>
      </c>
      <c r="J27" s="71">
        <f>'[2]Лист1'!AI11</f>
        <v>0</v>
      </c>
      <c r="K27" s="71"/>
      <c r="L27" s="17">
        <f t="shared" si="1"/>
        <v>0</v>
      </c>
      <c r="M27" s="71">
        <v>152.4</v>
      </c>
      <c r="N27" s="71">
        <v>101.1</v>
      </c>
      <c r="O27" s="17">
        <f t="shared" si="5"/>
        <v>51.30000000000001</v>
      </c>
      <c r="P27" s="32">
        <f>'[2]Лист1'!K11</f>
        <v>46314.799999999996</v>
      </c>
      <c r="Q27" s="32">
        <f>'[2]Лист1'!K11</f>
        <v>46314.799999999996</v>
      </c>
      <c r="R27" s="17">
        <f t="shared" si="6"/>
        <v>0</v>
      </c>
      <c r="S27" s="72"/>
      <c r="T27" s="69"/>
      <c r="U27" s="45"/>
      <c r="V27" s="22">
        <f t="shared" si="7"/>
        <v>47620.9</v>
      </c>
      <c r="W27" s="22">
        <f t="shared" si="8"/>
        <v>39884.8</v>
      </c>
      <c r="X27" s="17">
        <f t="shared" si="13"/>
        <v>7736.0999999999985</v>
      </c>
      <c r="Y27" s="72">
        <f>'[2]Лист1'!BP11</f>
        <v>42829.3</v>
      </c>
      <c r="Z27" s="69">
        <f>'[2]Лист1'!BQ11</f>
        <v>37829.4</v>
      </c>
      <c r="AA27" s="17">
        <f t="shared" si="9"/>
        <v>4999.9000000000015</v>
      </c>
      <c r="AB27" s="18">
        <f>'[2]Лист1'!BY11</f>
        <v>4791.6</v>
      </c>
      <c r="AC27" s="33">
        <f>'[2]Лист1'!BZ11</f>
        <v>2055.4</v>
      </c>
      <c r="AD27" s="18">
        <f t="shared" si="10"/>
        <v>2736.2000000000003</v>
      </c>
      <c r="AE27" s="68">
        <f>'[2]Лист1'!EG11</f>
        <v>0</v>
      </c>
      <c r="AF27" s="69">
        <f>'[2]Лист1'!EH11</f>
        <v>0</v>
      </c>
      <c r="AG27" s="45">
        <f t="shared" si="11"/>
        <v>0</v>
      </c>
      <c r="AH27" s="22"/>
      <c r="AI27" s="22"/>
      <c r="AJ27" s="45">
        <f t="shared" si="12"/>
        <v>0</v>
      </c>
      <c r="AL27" s="31"/>
      <c r="AM27" s="19"/>
      <c r="AN27" s="19"/>
    </row>
    <row r="28" spans="1:40" ht="14.25" customHeight="1">
      <c r="A28" s="37">
        <v>8</v>
      </c>
      <c r="B28" s="35" t="s">
        <v>38</v>
      </c>
      <c r="C28" s="67">
        <f>'[1]Лист1'!FU12</f>
        <v>1020.1000000000058</v>
      </c>
      <c r="D28" s="44">
        <f t="shared" si="2"/>
        <v>24274.100000000002</v>
      </c>
      <c r="E28" s="44">
        <f t="shared" si="3"/>
        <v>24338.9</v>
      </c>
      <c r="F28" s="17">
        <f t="shared" si="4"/>
        <v>-64.79999999999927</v>
      </c>
      <c r="G28" s="38"/>
      <c r="H28" s="18"/>
      <c r="I28" s="17">
        <f t="shared" si="0"/>
        <v>0</v>
      </c>
      <c r="J28" s="71">
        <f>'[2]Лист1'!AI12</f>
        <v>223.6</v>
      </c>
      <c r="K28" s="71">
        <v>352.3</v>
      </c>
      <c r="L28" s="17">
        <f t="shared" si="1"/>
        <v>-128.70000000000002</v>
      </c>
      <c r="M28" s="71">
        <v>100.1</v>
      </c>
      <c r="N28" s="71">
        <v>36.2</v>
      </c>
      <c r="O28" s="17">
        <f t="shared" si="5"/>
        <v>63.89999999999999</v>
      </c>
      <c r="P28" s="32">
        <f>'[2]Лист1'!K12</f>
        <v>23950.4</v>
      </c>
      <c r="Q28" s="32">
        <f>'[2]Лист1'!K12</f>
        <v>23950.4</v>
      </c>
      <c r="R28" s="17">
        <f t="shared" si="6"/>
        <v>0</v>
      </c>
      <c r="S28" s="72"/>
      <c r="T28" s="72"/>
      <c r="U28" s="45"/>
      <c r="V28" s="22">
        <f t="shared" si="7"/>
        <v>25294.200000000004</v>
      </c>
      <c r="W28" s="22">
        <f t="shared" si="8"/>
        <v>21964.8</v>
      </c>
      <c r="X28" s="17">
        <f t="shared" si="13"/>
        <v>3329.400000000005</v>
      </c>
      <c r="Y28" s="72">
        <f>'[2]Лист1'!BP12</f>
        <v>23283</v>
      </c>
      <c r="Z28" s="72">
        <f>'[2]Лист1'!BQ12</f>
        <v>21077.1</v>
      </c>
      <c r="AA28" s="17">
        <f t="shared" si="9"/>
        <v>2205.9000000000015</v>
      </c>
      <c r="AB28" s="18">
        <f>'[2]Лист1'!BY12</f>
        <v>2011.2000000000044</v>
      </c>
      <c r="AC28" s="33">
        <f>'[2]Лист1'!BZ12</f>
        <v>887.7</v>
      </c>
      <c r="AD28" s="18">
        <f t="shared" si="10"/>
        <v>1123.5000000000043</v>
      </c>
      <c r="AE28" s="68">
        <f>'[2]Лист1'!EG12</f>
        <v>0</v>
      </c>
      <c r="AF28" s="69">
        <f>'[2]Лист1'!EH12</f>
        <v>0</v>
      </c>
      <c r="AG28" s="45">
        <f t="shared" si="11"/>
        <v>0</v>
      </c>
      <c r="AH28" s="22"/>
      <c r="AI28" s="22"/>
      <c r="AJ28" s="45">
        <f t="shared" si="12"/>
        <v>0</v>
      </c>
      <c r="AL28" s="31"/>
      <c r="AM28" s="19"/>
      <c r="AN28" s="19"/>
    </row>
    <row r="29" spans="1:40" s="30" customFormat="1" ht="14.25" customHeight="1">
      <c r="A29" s="39">
        <v>9</v>
      </c>
      <c r="B29" s="35" t="s">
        <v>39</v>
      </c>
      <c r="C29" s="67">
        <f>'[1]Лист1'!FU13</f>
        <v>5.699999999999999</v>
      </c>
      <c r="D29" s="44">
        <f t="shared" si="2"/>
        <v>24941.2</v>
      </c>
      <c r="E29" s="44">
        <f t="shared" si="3"/>
        <v>24850.8</v>
      </c>
      <c r="F29" s="17">
        <f t="shared" si="4"/>
        <v>90.40000000000146</v>
      </c>
      <c r="G29" s="38"/>
      <c r="H29" s="29"/>
      <c r="I29" s="28">
        <f t="shared" si="0"/>
        <v>0</v>
      </c>
      <c r="J29" s="71">
        <f>'[2]Лист1'!AI13</f>
        <v>0</v>
      </c>
      <c r="K29" s="71"/>
      <c r="L29" s="28">
        <f t="shared" si="1"/>
        <v>0</v>
      </c>
      <c r="M29" s="71">
        <v>152</v>
      </c>
      <c r="N29" s="71">
        <v>61.6</v>
      </c>
      <c r="O29" s="28">
        <f t="shared" si="5"/>
        <v>90.4</v>
      </c>
      <c r="P29" s="32">
        <f>'[2]Лист1'!K13</f>
        <v>24789.2</v>
      </c>
      <c r="Q29" s="32">
        <f>'[2]Лист1'!K13</f>
        <v>24789.2</v>
      </c>
      <c r="R29" s="28">
        <f t="shared" si="6"/>
        <v>0</v>
      </c>
      <c r="S29" s="72"/>
      <c r="T29" s="69"/>
      <c r="U29" s="45"/>
      <c r="V29" s="22">
        <f t="shared" si="7"/>
        <v>24946.9</v>
      </c>
      <c r="W29" s="22">
        <f t="shared" si="8"/>
        <v>20995.3</v>
      </c>
      <c r="X29" s="28">
        <f t="shared" si="13"/>
        <v>3951.600000000002</v>
      </c>
      <c r="Y29" s="72">
        <f>'[2]Лист1'!BP13</f>
        <v>22569.9</v>
      </c>
      <c r="Z29" s="69">
        <f>'[2]Лист1'!BQ13</f>
        <v>20184</v>
      </c>
      <c r="AA29" s="28">
        <f t="shared" si="9"/>
        <v>2385.9000000000015</v>
      </c>
      <c r="AB29" s="18">
        <f>'[2]Лист1'!BY13</f>
        <v>2377</v>
      </c>
      <c r="AC29" s="33">
        <f>'[2]Лист1'!BZ13</f>
        <v>811.3</v>
      </c>
      <c r="AD29" s="18">
        <f t="shared" si="10"/>
        <v>1565.7</v>
      </c>
      <c r="AE29" s="68">
        <f>'[2]Лист1'!EG13</f>
        <v>0</v>
      </c>
      <c r="AF29" s="69">
        <f>'[2]Лист1'!EH13</f>
        <v>0</v>
      </c>
      <c r="AG29" s="45">
        <f t="shared" si="11"/>
        <v>0</v>
      </c>
      <c r="AH29" s="22"/>
      <c r="AI29" s="22"/>
      <c r="AJ29" s="45">
        <f t="shared" si="12"/>
        <v>0</v>
      </c>
      <c r="AK29" s="1"/>
      <c r="AL29" s="31"/>
      <c r="AM29" s="19"/>
      <c r="AN29" s="19"/>
    </row>
    <row r="30" spans="1:40" ht="14.25" customHeight="1">
      <c r="A30" s="37">
        <v>10</v>
      </c>
      <c r="B30" s="35" t="s">
        <v>40</v>
      </c>
      <c r="C30" s="67">
        <f>'[1]Лист1'!FU14</f>
        <v>7151.299999999986</v>
      </c>
      <c r="D30" s="44">
        <f t="shared" si="2"/>
        <v>78727.80000000002</v>
      </c>
      <c r="E30" s="44">
        <f t="shared" si="3"/>
        <v>78530.20000000001</v>
      </c>
      <c r="F30" s="17">
        <f t="shared" si="4"/>
        <v>197.60000000000582</v>
      </c>
      <c r="G30" s="38"/>
      <c r="H30" s="18"/>
      <c r="I30" s="17">
        <f t="shared" si="0"/>
        <v>0</v>
      </c>
      <c r="J30" s="71">
        <f>'[2]Лист1'!AI14</f>
        <v>2062.6</v>
      </c>
      <c r="K30" s="71">
        <v>2062.6</v>
      </c>
      <c r="L30" s="17">
        <f t="shared" si="1"/>
        <v>0</v>
      </c>
      <c r="M30" s="71">
        <v>599.5</v>
      </c>
      <c r="N30" s="71">
        <v>401.9</v>
      </c>
      <c r="O30" s="17">
        <f t="shared" si="5"/>
        <v>197.60000000000002</v>
      </c>
      <c r="P30" s="32">
        <f>'[2]Лист1'!K14</f>
        <v>76065.70000000001</v>
      </c>
      <c r="Q30" s="32">
        <f>'[2]Лист1'!K14</f>
        <v>76065.70000000001</v>
      </c>
      <c r="R30" s="17">
        <f t="shared" si="6"/>
        <v>0</v>
      </c>
      <c r="S30" s="72"/>
      <c r="T30" s="69"/>
      <c r="U30" s="45"/>
      <c r="V30" s="22">
        <f t="shared" si="7"/>
        <v>81549.8</v>
      </c>
      <c r="W30" s="22">
        <f t="shared" si="8"/>
        <v>65704.6</v>
      </c>
      <c r="X30" s="17">
        <f t="shared" si="13"/>
        <v>15845.199999999997</v>
      </c>
      <c r="Y30" s="72">
        <f>'[2]Лист1'!BP14</f>
        <v>73495.1</v>
      </c>
      <c r="Z30" s="69">
        <f>'[2]Лист1'!BQ14</f>
        <v>62568.6</v>
      </c>
      <c r="AA30" s="17">
        <f t="shared" si="9"/>
        <v>10926.500000000007</v>
      </c>
      <c r="AB30" s="18">
        <f>'[2]Лист1'!BY14</f>
        <v>7866.8</v>
      </c>
      <c r="AC30" s="34">
        <f>'[2]Лист1'!BZ14</f>
        <v>3136</v>
      </c>
      <c r="AD30" s="18">
        <f t="shared" si="10"/>
        <v>4730.8</v>
      </c>
      <c r="AE30" s="68">
        <f>'[2]Лист1'!EG14</f>
        <v>187.9</v>
      </c>
      <c r="AF30" s="69">
        <f>'[2]Лист1'!EH14</f>
        <v>0</v>
      </c>
      <c r="AG30" s="45">
        <f t="shared" si="11"/>
        <v>187.9</v>
      </c>
      <c r="AH30" s="22"/>
      <c r="AI30" s="22"/>
      <c r="AJ30" s="45">
        <f t="shared" si="12"/>
        <v>0</v>
      </c>
      <c r="AL30" s="31"/>
      <c r="AM30" s="19"/>
      <c r="AN30" s="19"/>
    </row>
    <row r="31" spans="1:40" ht="14.25" customHeight="1">
      <c r="A31" s="37">
        <v>11</v>
      </c>
      <c r="B31" s="35" t="s">
        <v>41</v>
      </c>
      <c r="C31" s="67">
        <f>'[1]Лист1'!FU15</f>
        <v>6632.600000000011</v>
      </c>
      <c r="D31" s="44">
        <f t="shared" si="2"/>
        <v>96825.9</v>
      </c>
      <c r="E31" s="44">
        <f t="shared" si="3"/>
        <v>96771.7</v>
      </c>
      <c r="F31" s="17">
        <f t="shared" si="4"/>
        <v>54.19999999999709</v>
      </c>
      <c r="G31" s="38"/>
      <c r="H31" s="18"/>
      <c r="I31" s="17">
        <f t="shared" si="0"/>
        <v>0</v>
      </c>
      <c r="J31" s="71">
        <f>'[2]Лист1'!AI15</f>
        <v>0</v>
      </c>
      <c r="K31" s="71"/>
      <c r="L31" s="17">
        <f t="shared" si="1"/>
        <v>0</v>
      </c>
      <c r="M31" s="71">
        <v>193.9</v>
      </c>
      <c r="N31" s="71">
        <v>139.7</v>
      </c>
      <c r="O31" s="17">
        <f t="shared" si="5"/>
        <v>54.20000000000002</v>
      </c>
      <c r="P31" s="32">
        <f>'[2]Лист1'!K15</f>
        <v>96632</v>
      </c>
      <c r="Q31" s="32">
        <f>'[2]Лист1'!K15</f>
        <v>96632</v>
      </c>
      <c r="R31" s="17">
        <f>P31-Q31</f>
        <v>0</v>
      </c>
      <c r="S31" s="72"/>
      <c r="T31" s="69"/>
      <c r="U31" s="45"/>
      <c r="V31" s="22">
        <f t="shared" si="7"/>
        <v>103458.5</v>
      </c>
      <c r="W31" s="22">
        <f t="shared" si="8"/>
        <v>76620.81999999999</v>
      </c>
      <c r="X31" s="17">
        <f t="shared" si="13"/>
        <v>26837.680000000008</v>
      </c>
      <c r="Y31" s="72">
        <f>'[2]Лист1'!BP15</f>
        <v>90636.5</v>
      </c>
      <c r="Z31" s="69">
        <f>'[2]Лист1'!BQ15</f>
        <v>70126.9</v>
      </c>
      <c r="AA31" s="17">
        <f t="shared" si="9"/>
        <v>20509.600000000006</v>
      </c>
      <c r="AB31" s="18">
        <f>'[2]Лист1'!BY15</f>
        <v>11022</v>
      </c>
      <c r="AC31" s="33">
        <f>'[2]Лист1'!BZ15</f>
        <v>5500.2</v>
      </c>
      <c r="AD31" s="18">
        <f t="shared" si="10"/>
        <v>5521.8</v>
      </c>
      <c r="AE31" s="68">
        <f>'[2]Лист1'!EG15</f>
        <v>1800</v>
      </c>
      <c r="AF31" s="69">
        <f>'[2]Лист1'!EH15</f>
        <v>993.72</v>
      </c>
      <c r="AG31" s="45">
        <f t="shared" si="11"/>
        <v>806.28</v>
      </c>
      <c r="AH31" s="22"/>
      <c r="AI31" s="22"/>
      <c r="AJ31" s="45">
        <f t="shared" si="12"/>
        <v>0</v>
      </c>
      <c r="AL31" s="31"/>
      <c r="AM31" s="19"/>
      <c r="AN31" s="19"/>
    </row>
    <row r="32" spans="1:40" ht="14.25" customHeight="1">
      <c r="A32" s="37">
        <v>12</v>
      </c>
      <c r="B32" s="35" t="s">
        <v>42</v>
      </c>
      <c r="C32" s="67">
        <f>'[1]Лист1'!FU16</f>
        <v>4254.900000000018</v>
      </c>
      <c r="D32" s="44">
        <f t="shared" si="2"/>
        <v>65922.3</v>
      </c>
      <c r="E32" s="44">
        <f t="shared" si="3"/>
        <v>65895.2</v>
      </c>
      <c r="F32" s="17">
        <f t="shared" si="4"/>
        <v>27.10000000000582</v>
      </c>
      <c r="G32" s="38"/>
      <c r="H32" s="18"/>
      <c r="I32" s="17">
        <f t="shared" si="0"/>
        <v>0</v>
      </c>
      <c r="J32" s="71">
        <f>'[2]Лист1'!AI16</f>
        <v>0</v>
      </c>
      <c r="K32" s="71"/>
      <c r="L32" s="17">
        <f t="shared" si="1"/>
        <v>0</v>
      </c>
      <c r="M32" s="71">
        <v>43.5</v>
      </c>
      <c r="N32" s="71">
        <v>16.4</v>
      </c>
      <c r="O32" s="17">
        <f t="shared" si="5"/>
        <v>27.1</v>
      </c>
      <c r="P32" s="32">
        <f>'[2]Лист1'!K16</f>
        <v>65878.8</v>
      </c>
      <c r="Q32" s="32">
        <f>'[2]Лист1'!K16</f>
        <v>65878.8</v>
      </c>
      <c r="R32" s="17">
        <f t="shared" si="6"/>
        <v>0</v>
      </c>
      <c r="S32" s="72"/>
      <c r="T32" s="69"/>
      <c r="U32" s="45"/>
      <c r="V32" s="22">
        <f t="shared" si="7"/>
        <v>69336.3</v>
      </c>
      <c r="W32" s="22">
        <f t="shared" si="8"/>
        <v>57786.9</v>
      </c>
      <c r="X32" s="17">
        <f t="shared" si="13"/>
        <v>11549.400000000001</v>
      </c>
      <c r="Y32" s="72">
        <f>'[2]Лист1'!BP16</f>
        <v>63023.5</v>
      </c>
      <c r="Z32" s="69">
        <f>'[2]Лист1'!BQ16</f>
        <v>55190.6</v>
      </c>
      <c r="AA32" s="17">
        <f t="shared" si="9"/>
        <v>7832.9000000000015</v>
      </c>
      <c r="AB32" s="18">
        <f>'[2]Лист1'!BY16</f>
        <v>6312.8</v>
      </c>
      <c r="AC32" s="33">
        <f>'[2]Лист1'!BZ16</f>
        <v>2596.3</v>
      </c>
      <c r="AD32" s="18">
        <f t="shared" si="10"/>
        <v>3716.5</v>
      </c>
      <c r="AE32" s="68">
        <f>'[2]Лист1'!EG16</f>
        <v>0</v>
      </c>
      <c r="AF32" s="69">
        <f>'[2]Лист1'!EH16</f>
        <v>0</v>
      </c>
      <c r="AG32" s="45">
        <f t="shared" si="11"/>
        <v>0</v>
      </c>
      <c r="AH32" s="22"/>
      <c r="AI32" s="22"/>
      <c r="AJ32" s="45">
        <f t="shared" si="12"/>
        <v>0</v>
      </c>
      <c r="AL32" s="31"/>
      <c r="AM32" s="19"/>
      <c r="AN32" s="19"/>
    </row>
    <row r="33" spans="1:40" ht="14.25" customHeight="1">
      <c r="A33" s="37">
        <v>13</v>
      </c>
      <c r="B33" s="35" t="s">
        <v>43</v>
      </c>
      <c r="C33" s="67">
        <f>'[1]Лист1'!FU17</f>
        <v>5159.099999999997</v>
      </c>
      <c r="D33" s="44">
        <f t="shared" si="2"/>
        <v>62223.99999999999</v>
      </c>
      <c r="E33" s="44">
        <f t="shared" si="3"/>
        <v>62163.1</v>
      </c>
      <c r="F33" s="17">
        <f t="shared" si="4"/>
        <v>60.89999999999418</v>
      </c>
      <c r="G33" s="38"/>
      <c r="H33" s="18"/>
      <c r="I33" s="17">
        <f t="shared" si="0"/>
        <v>0</v>
      </c>
      <c r="J33" s="71">
        <f>'[2]Лист1'!AI17</f>
        <v>112.2</v>
      </c>
      <c r="K33" s="71">
        <v>112.2</v>
      </c>
      <c r="L33" s="17">
        <f t="shared" si="1"/>
        <v>0</v>
      </c>
      <c r="M33" s="71">
        <v>130.5</v>
      </c>
      <c r="N33" s="71">
        <v>69.6</v>
      </c>
      <c r="O33" s="17">
        <f t="shared" si="5"/>
        <v>60.900000000000006</v>
      </c>
      <c r="P33" s="32">
        <f>'[2]Лист1'!K17</f>
        <v>61981.299999999996</v>
      </c>
      <c r="Q33" s="32">
        <f>'[2]Лист1'!K17</f>
        <v>61981.299999999996</v>
      </c>
      <c r="R33" s="17">
        <f t="shared" si="6"/>
        <v>0</v>
      </c>
      <c r="S33" s="72"/>
      <c r="T33" s="69"/>
      <c r="U33" s="45"/>
      <c r="V33" s="22">
        <f t="shared" si="7"/>
        <v>66956.1</v>
      </c>
      <c r="W33" s="22">
        <f t="shared" si="8"/>
        <v>60246.6</v>
      </c>
      <c r="X33" s="17">
        <f t="shared" si="13"/>
        <v>6709.500000000007</v>
      </c>
      <c r="Y33" s="72">
        <f>'[2]Лист1'!BP17</f>
        <v>60714.3</v>
      </c>
      <c r="Z33" s="69">
        <f>'[2]Лист1'!BQ17</f>
        <v>56587.2</v>
      </c>
      <c r="AA33" s="17">
        <f t="shared" si="9"/>
        <v>4127.100000000006</v>
      </c>
      <c r="AB33" s="18">
        <f>'[2]Лист1'!BY17</f>
        <v>6241.8</v>
      </c>
      <c r="AC33" s="33">
        <f>'[2]Лист1'!BZ17</f>
        <v>3659.4</v>
      </c>
      <c r="AD33" s="18">
        <f t="shared" si="10"/>
        <v>2582.4</v>
      </c>
      <c r="AE33" s="68">
        <f>'[2]Лист1'!EG17</f>
        <v>0</v>
      </c>
      <c r="AF33" s="69">
        <f>'[2]Лист1'!EH17</f>
        <v>0</v>
      </c>
      <c r="AG33" s="45">
        <f t="shared" si="11"/>
        <v>0</v>
      </c>
      <c r="AH33" s="22"/>
      <c r="AI33" s="22"/>
      <c r="AJ33" s="45">
        <f t="shared" si="12"/>
        <v>0</v>
      </c>
      <c r="AL33" s="31"/>
      <c r="AM33" s="19"/>
      <c r="AN33" s="19"/>
    </row>
    <row r="34" spans="1:40" ht="14.25" customHeight="1">
      <c r="A34" s="37">
        <v>14</v>
      </c>
      <c r="B34" s="35" t="s">
        <v>44</v>
      </c>
      <c r="C34" s="67">
        <f>'[1]Лист1'!FU18</f>
        <v>1101.7000000000044</v>
      </c>
      <c r="D34" s="44">
        <f t="shared" si="2"/>
        <v>42942.899999999994</v>
      </c>
      <c r="E34" s="44">
        <f t="shared" si="3"/>
        <v>43012.399999999994</v>
      </c>
      <c r="F34" s="17">
        <f t="shared" si="4"/>
        <v>-69.5</v>
      </c>
      <c r="G34" s="38"/>
      <c r="H34" s="18"/>
      <c r="I34" s="17">
        <f t="shared" si="0"/>
        <v>0</v>
      </c>
      <c r="J34" s="71">
        <f>'[2]Лист1'!AI18</f>
        <v>0</v>
      </c>
      <c r="K34" s="71"/>
      <c r="L34" s="17">
        <f t="shared" si="1"/>
        <v>0</v>
      </c>
      <c r="M34" s="71"/>
      <c r="N34" s="71">
        <v>69.5</v>
      </c>
      <c r="O34" s="17">
        <f t="shared" si="5"/>
        <v>-69.5</v>
      </c>
      <c r="P34" s="32">
        <f>'[2]Лист1'!K18</f>
        <v>42942.899999999994</v>
      </c>
      <c r="Q34" s="32">
        <f>'[2]Лист1'!K18</f>
        <v>42942.899999999994</v>
      </c>
      <c r="R34" s="17">
        <f t="shared" si="6"/>
        <v>0</v>
      </c>
      <c r="S34" s="72"/>
      <c r="T34" s="69"/>
      <c r="U34" s="45"/>
      <c r="V34" s="22">
        <f t="shared" si="7"/>
        <v>44139.9</v>
      </c>
      <c r="W34" s="22">
        <f t="shared" si="8"/>
        <v>36598.6</v>
      </c>
      <c r="X34" s="17">
        <f t="shared" si="13"/>
        <v>7541.300000000003</v>
      </c>
      <c r="Y34" s="72">
        <f>'[2]Лист1'!BP18</f>
        <v>40356.1</v>
      </c>
      <c r="Z34" s="69">
        <f>'[2]Лист1'!BQ18</f>
        <v>34580.9</v>
      </c>
      <c r="AA34" s="17">
        <f t="shared" si="9"/>
        <v>5775.199999999997</v>
      </c>
      <c r="AB34" s="18">
        <f>'[2]Лист1'!BY18</f>
        <v>3783.8</v>
      </c>
      <c r="AC34" s="33">
        <f>'[2]Лист1'!BZ18</f>
        <v>2017.7</v>
      </c>
      <c r="AD34" s="18">
        <f t="shared" si="10"/>
        <v>1766.1000000000001</v>
      </c>
      <c r="AE34" s="68">
        <f>'[2]Лист1'!EG18</f>
        <v>0</v>
      </c>
      <c r="AF34" s="69">
        <f>'[2]Лист1'!EH18</f>
        <v>0</v>
      </c>
      <c r="AG34" s="45">
        <f t="shared" si="11"/>
        <v>0</v>
      </c>
      <c r="AH34" s="22"/>
      <c r="AI34" s="22"/>
      <c r="AJ34" s="45">
        <f t="shared" si="12"/>
        <v>0</v>
      </c>
      <c r="AL34" s="31"/>
      <c r="AM34" s="19"/>
      <c r="AN34" s="19"/>
    </row>
    <row r="35" spans="1:40" ht="14.25" customHeight="1">
      <c r="A35" s="37">
        <v>15</v>
      </c>
      <c r="B35" s="35" t="s">
        <v>45</v>
      </c>
      <c r="C35" s="67">
        <f>'[1]Лист1'!FU19</f>
        <v>330.8999999999927</v>
      </c>
      <c r="D35" s="44">
        <f t="shared" si="2"/>
        <v>30852.3</v>
      </c>
      <c r="E35" s="44">
        <f t="shared" si="3"/>
        <v>30852.3</v>
      </c>
      <c r="F35" s="17">
        <f t="shared" si="4"/>
        <v>0</v>
      </c>
      <c r="G35" s="38"/>
      <c r="H35" s="18"/>
      <c r="I35" s="17">
        <f t="shared" si="0"/>
        <v>0</v>
      </c>
      <c r="J35" s="71">
        <f>'[2]Лист1'!AI19</f>
        <v>0</v>
      </c>
      <c r="K35" s="71"/>
      <c r="L35" s="17">
        <f t="shared" si="1"/>
        <v>0</v>
      </c>
      <c r="M35" s="71">
        <v>82</v>
      </c>
      <c r="N35" s="71">
        <v>82</v>
      </c>
      <c r="O35" s="17">
        <f t="shared" si="5"/>
        <v>0</v>
      </c>
      <c r="P35" s="32">
        <f>'[2]Лист1'!K19</f>
        <v>30770.3</v>
      </c>
      <c r="Q35" s="32">
        <f>'[2]Лист1'!K19</f>
        <v>30770.3</v>
      </c>
      <c r="R35" s="17">
        <f t="shared" si="6"/>
        <v>0</v>
      </c>
      <c r="S35" s="72"/>
      <c r="T35" s="69"/>
      <c r="U35" s="45"/>
      <c r="V35" s="22">
        <f t="shared" si="7"/>
        <v>31183.199999999993</v>
      </c>
      <c r="W35" s="22">
        <f t="shared" si="8"/>
        <v>25930.2</v>
      </c>
      <c r="X35" s="17">
        <f t="shared" si="13"/>
        <v>5252.999999999993</v>
      </c>
      <c r="Y35" s="72">
        <f>'[2]Лист1'!BP19</f>
        <v>29901.8</v>
      </c>
      <c r="Z35" s="69">
        <f>'[2]Лист1'!BQ19</f>
        <v>25104.7</v>
      </c>
      <c r="AA35" s="17">
        <f t="shared" si="9"/>
        <v>4797.0999999999985</v>
      </c>
      <c r="AB35" s="18">
        <f>'[2]Лист1'!BY19</f>
        <v>1281.3999999999942</v>
      </c>
      <c r="AC35" s="33">
        <f>'[2]Лист1'!BZ19</f>
        <v>825.5</v>
      </c>
      <c r="AD35" s="18">
        <f>AB35-AC35</f>
        <v>455.8999999999942</v>
      </c>
      <c r="AE35" s="68">
        <f>'[2]Лист1'!EG19</f>
        <v>0</v>
      </c>
      <c r="AF35" s="69">
        <f>'[2]Лист1'!EH19</f>
        <v>0</v>
      </c>
      <c r="AG35" s="45">
        <f t="shared" si="11"/>
        <v>0</v>
      </c>
      <c r="AH35" s="22"/>
      <c r="AI35" s="22"/>
      <c r="AJ35" s="45">
        <f t="shared" si="12"/>
        <v>0</v>
      </c>
      <c r="AL35" s="31"/>
      <c r="AM35" s="19"/>
      <c r="AN35" s="19"/>
    </row>
    <row r="36" spans="1:40" ht="14.25" customHeight="1">
      <c r="A36" s="37">
        <v>16</v>
      </c>
      <c r="B36" s="35" t="s">
        <v>46</v>
      </c>
      <c r="C36" s="67">
        <f>'[1]Лист1'!FU20</f>
        <v>556.1000000000029</v>
      </c>
      <c r="D36" s="44">
        <f t="shared" si="2"/>
        <v>31799</v>
      </c>
      <c r="E36" s="44">
        <f t="shared" si="3"/>
        <v>31753.800000000003</v>
      </c>
      <c r="F36" s="17">
        <f t="shared" si="4"/>
        <v>45.19999999999709</v>
      </c>
      <c r="G36" s="38"/>
      <c r="H36" s="18"/>
      <c r="I36" s="17">
        <f t="shared" si="0"/>
        <v>0</v>
      </c>
      <c r="J36" s="71">
        <f>'[2]Лист1'!AI20</f>
        <v>0</v>
      </c>
      <c r="K36" s="71">
        <v>111.9</v>
      </c>
      <c r="L36" s="17">
        <f t="shared" si="1"/>
        <v>-111.9</v>
      </c>
      <c r="M36" s="71">
        <v>280.1</v>
      </c>
      <c r="N36" s="71">
        <v>123</v>
      </c>
      <c r="O36" s="17">
        <f t="shared" si="5"/>
        <v>157.10000000000002</v>
      </c>
      <c r="P36" s="38">
        <f>'[2]Лист1'!K20</f>
        <v>31518.9</v>
      </c>
      <c r="Q36" s="38">
        <f>'[2]Лист1'!K20</f>
        <v>31518.9</v>
      </c>
      <c r="R36" s="17">
        <f t="shared" si="6"/>
        <v>0</v>
      </c>
      <c r="S36" s="72"/>
      <c r="T36" s="69"/>
      <c r="U36" s="45"/>
      <c r="V36" s="22">
        <f t="shared" si="7"/>
        <v>32355.1</v>
      </c>
      <c r="W36" s="22">
        <f t="shared" si="8"/>
        <v>28340.399999999998</v>
      </c>
      <c r="X36" s="17">
        <f t="shared" si="13"/>
        <v>4014.7000000000007</v>
      </c>
      <c r="Y36" s="72">
        <f>'[2]Лист1'!BP20</f>
        <v>30413</v>
      </c>
      <c r="Z36" s="69">
        <f>'[2]Лист1'!BQ20</f>
        <v>27145.3</v>
      </c>
      <c r="AA36" s="17">
        <f t="shared" si="9"/>
        <v>3267.7000000000007</v>
      </c>
      <c r="AB36" s="18">
        <f>'[2]Лист1'!BY20</f>
        <v>1942.1</v>
      </c>
      <c r="AC36" s="33">
        <f>'[2]Лист1'!BZ20</f>
        <v>1195.1</v>
      </c>
      <c r="AD36" s="18">
        <f aca="true" t="shared" si="14" ref="AD36:AD95">AB36-AC36</f>
        <v>747</v>
      </c>
      <c r="AE36" s="68">
        <f>'[2]Лист1'!EG20</f>
        <v>0</v>
      </c>
      <c r="AF36" s="69">
        <f>'[2]Лист1'!EH20</f>
        <v>0</v>
      </c>
      <c r="AG36" s="45">
        <f t="shared" si="11"/>
        <v>0</v>
      </c>
      <c r="AH36" s="22"/>
      <c r="AI36" s="22"/>
      <c r="AJ36" s="45">
        <v>0</v>
      </c>
      <c r="AL36" s="31"/>
      <c r="AM36" s="19"/>
      <c r="AN36" s="19"/>
    </row>
    <row r="37" spans="1:40" ht="14.25" customHeight="1">
      <c r="A37" s="37">
        <v>17</v>
      </c>
      <c r="B37" s="35" t="s">
        <v>47</v>
      </c>
      <c r="C37" s="67">
        <f>'[1]Лист1'!FU21</f>
        <v>406.00000000000074</v>
      </c>
      <c r="D37" s="44">
        <f t="shared" si="2"/>
        <v>26859.800000000003</v>
      </c>
      <c r="E37" s="44">
        <f t="shared" si="3"/>
        <v>26320.2</v>
      </c>
      <c r="F37" s="17">
        <f t="shared" si="4"/>
        <v>539.6000000000022</v>
      </c>
      <c r="G37" s="38"/>
      <c r="H37" s="18"/>
      <c r="I37" s="17">
        <f t="shared" si="0"/>
        <v>0</v>
      </c>
      <c r="J37" s="71">
        <f>'[2]Лист1'!AI21</f>
        <v>0</v>
      </c>
      <c r="K37" s="71"/>
      <c r="L37" s="17">
        <f t="shared" si="1"/>
        <v>0</v>
      </c>
      <c r="M37" s="71">
        <v>973.4</v>
      </c>
      <c r="N37" s="71">
        <v>433.8</v>
      </c>
      <c r="O37" s="17">
        <f t="shared" si="5"/>
        <v>539.5999999999999</v>
      </c>
      <c r="P37" s="32">
        <f>'[2]Лист1'!K21</f>
        <v>25886.4</v>
      </c>
      <c r="Q37" s="32">
        <f>'[2]Лист1'!K21</f>
        <v>25886.4</v>
      </c>
      <c r="R37" s="17">
        <f t="shared" si="6"/>
        <v>0</v>
      </c>
      <c r="S37" s="72"/>
      <c r="T37" s="69"/>
      <c r="U37" s="45"/>
      <c r="V37" s="22">
        <f t="shared" si="7"/>
        <v>27265.800000000003</v>
      </c>
      <c r="W37" s="22">
        <f t="shared" si="8"/>
        <v>22331.5</v>
      </c>
      <c r="X37" s="17">
        <f t="shared" si="13"/>
        <v>4934.300000000003</v>
      </c>
      <c r="Y37" s="72">
        <f>'[2]Лист1'!BP21</f>
        <v>25084.3</v>
      </c>
      <c r="Z37" s="69">
        <f>'[2]Лист1'!BQ21</f>
        <v>21554.8</v>
      </c>
      <c r="AA37" s="17">
        <f t="shared" si="9"/>
        <v>3529.5</v>
      </c>
      <c r="AB37" s="18">
        <f>'[2]Лист1'!BY21</f>
        <v>2181.5000000000036</v>
      </c>
      <c r="AC37" s="33">
        <f>'[2]Лист1'!BZ21</f>
        <v>776.7</v>
      </c>
      <c r="AD37" s="18">
        <f t="shared" si="14"/>
        <v>1404.8000000000036</v>
      </c>
      <c r="AE37" s="68">
        <f>'[2]Лист1'!EG21</f>
        <v>0</v>
      </c>
      <c r="AF37" s="69">
        <f>'[2]Лист1'!EH21</f>
        <v>0</v>
      </c>
      <c r="AG37" s="45">
        <f t="shared" si="11"/>
        <v>0</v>
      </c>
      <c r="AH37" s="22"/>
      <c r="AI37" s="22"/>
      <c r="AJ37" s="45">
        <f t="shared" si="12"/>
        <v>0</v>
      </c>
      <c r="AL37" s="31"/>
      <c r="AM37" s="19"/>
      <c r="AN37" s="19"/>
    </row>
    <row r="38" spans="1:40" ht="14.25" customHeight="1">
      <c r="A38" s="37">
        <v>18</v>
      </c>
      <c r="B38" s="35" t="s">
        <v>48</v>
      </c>
      <c r="C38" s="67">
        <f>'[1]Лист1'!FU22</f>
        <v>335.40000000000583</v>
      </c>
      <c r="D38" s="44">
        <f t="shared" si="2"/>
        <v>42863.4</v>
      </c>
      <c r="E38" s="44">
        <f t="shared" si="3"/>
        <v>42782.1</v>
      </c>
      <c r="F38" s="17">
        <f t="shared" si="4"/>
        <v>81.30000000000291</v>
      </c>
      <c r="G38" s="38"/>
      <c r="H38" s="18"/>
      <c r="I38" s="17">
        <f t="shared" si="0"/>
        <v>0</v>
      </c>
      <c r="J38" s="71">
        <f>'[2]Лист1'!AI22</f>
        <v>0</v>
      </c>
      <c r="K38" s="71"/>
      <c r="L38" s="17">
        <f t="shared" si="1"/>
        <v>0</v>
      </c>
      <c r="M38" s="71">
        <v>130.5</v>
      </c>
      <c r="N38" s="71">
        <v>49.2</v>
      </c>
      <c r="O38" s="17">
        <f t="shared" si="5"/>
        <v>81.3</v>
      </c>
      <c r="P38" s="32">
        <f>'[2]Лист1'!K22</f>
        <v>42732.9</v>
      </c>
      <c r="Q38" s="32">
        <f>'[2]Лист1'!K22</f>
        <v>42732.9</v>
      </c>
      <c r="R38" s="17">
        <f t="shared" si="6"/>
        <v>0</v>
      </c>
      <c r="S38" s="72"/>
      <c r="T38" s="69"/>
      <c r="U38" s="45"/>
      <c r="V38" s="22">
        <f t="shared" si="7"/>
        <v>43204.9</v>
      </c>
      <c r="W38" s="22">
        <f t="shared" si="8"/>
        <v>36361.1</v>
      </c>
      <c r="X38" s="17">
        <f t="shared" si="13"/>
        <v>6843.800000000003</v>
      </c>
      <c r="Y38" s="72">
        <f>'[2]Лист1'!BP22</f>
        <v>39935.8</v>
      </c>
      <c r="Z38" s="69">
        <f>'[2]Лист1'!BQ22</f>
        <v>33996.1</v>
      </c>
      <c r="AA38" s="17">
        <f t="shared" si="9"/>
        <v>5939.700000000004</v>
      </c>
      <c r="AB38" s="18">
        <f>'[2]Лист1'!BY22</f>
        <v>3269.1</v>
      </c>
      <c r="AC38" s="33">
        <f>'[2]Лист1'!BZ22</f>
        <v>2365</v>
      </c>
      <c r="AD38" s="18">
        <f t="shared" si="14"/>
        <v>904.0999999999999</v>
      </c>
      <c r="AE38" s="68">
        <f>'[2]Лист1'!EG22</f>
        <v>0</v>
      </c>
      <c r="AF38" s="69">
        <f>'[2]Лист1'!EH22</f>
        <v>0</v>
      </c>
      <c r="AG38" s="45">
        <f t="shared" si="11"/>
        <v>0</v>
      </c>
      <c r="AH38" s="22"/>
      <c r="AI38" s="22"/>
      <c r="AJ38" s="45">
        <f t="shared" si="12"/>
        <v>0</v>
      </c>
      <c r="AL38" s="31"/>
      <c r="AM38" s="19"/>
      <c r="AN38" s="19"/>
    </row>
    <row r="39" spans="1:40" ht="14.25" customHeight="1">
      <c r="A39" s="37">
        <v>19</v>
      </c>
      <c r="B39" s="35" t="s">
        <v>49</v>
      </c>
      <c r="C39" s="67">
        <f>'[1]Лист1'!FU23</f>
        <v>197.39999999999782</v>
      </c>
      <c r="D39" s="44">
        <f t="shared" si="2"/>
        <v>25035.799999999996</v>
      </c>
      <c r="E39" s="44">
        <f t="shared" si="3"/>
        <v>24862.899999999998</v>
      </c>
      <c r="F39" s="17">
        <f t="shared" si="4"/>
        <v>172.89999999999782</v>
      </c>
      <c r="G39" s="38"/>
      <c r="H39" s="18"/>
      <c r="I39" s="17">
        <f t="shared" si="0"/>
        <v>0</v>
      </c>
      <c r="J39" s="71">
        <f>'[2]Лист1'!AI23</f>
        <v>0</v>
      </c>
      <c r="K39" s="71"/>
      <c r="L39" s="17">
        <f t="shared" si="1"/>
        <v>0</v>
      </c>
      <c r="M39" s="71">
        <v>307.3</v>
      </c>
      <c r="N39" s="71">
        <v>134.4</v>
      </c>
      <c r="O39" s="17">
        <f t="shared" si="5"/>
        <v>172.9</v>
      </c>
      <c r="P39" s="32">
        <f>'[2]Лист1'!K23</f>
        <v>24728.499999999996</v>
      </c>
      <c r="Q39" s="32">
        <f>'[2]Лист1'!K23</f>
        <v>24728.499999999996</v>
      </c>
      <c r="R39" s="17">
        <f t="shared" si="6"/>
        <v>0</v>
      </c>
      <c r="S39" s="72"/>
      <c r="T39" s="69"/>
      <c r="U39" s="45"/>
      <c r="V39" s="22">
        <f t="shared" si="7"/>
        <v>25033.2</v>
      </c>
      <c r="W39" s="22">
        <f t="shared" si="8"/>
        <v>22940.199999999997</v>
      </c>
      <c r="X39" s="17">
        <f t="shared" si="13"/>
        <v>2093.0000000000036</v>
      </c>
      <c r="Y39" s="72">
        <f>'[2]Лист1'!BP23</f>
        <v>23762.9</v>
      </c>
      <c r="Z39" s="69">
        <f>'[2]Лист1'!BQ23</f>
        <v>22036.6</v>
      </c>
      <c r="AA39" s="17">
        <f t="shared" si="9"/>
        <v>1726.300000000003</v>
      </c>
      <c r="AB39" s="18">
        <f>'[2]Лист1'!BY23</f>
        <v>1247.3</v>
      </c>
      <c r="AC39" s="33">
        <f>'[2]Лист1'!BZ23</f>
        <v>880.6</v>
      </c>
      <c r="AD39" s="18">
        <f t="shared" si="14"/>
        <v>366.69999999999993</v>
      </c>
      <c r="AE39" s="68">
        <f>'[2]Лист1'!EG23</f>
        <v>23</v>
      </c>
      <c r="AF39" s="69">
        <f>'[2]Лист1'!EH23</f>
        <v>23</v>
      </c>
      <c r="AG39" s="45">
        <f t="shared" si="11"/>
        <v>0</v>
      </c>
      <c r="AH39" s="22"/>
      <c r="AI39" s="22"/>
      <c r="AJ39" s="45">
        <f t="shared" si="12"/>
        <v>0</v>
      </c>
      <c r="AL39" s="31"/>
      <c r="AM39" s="19"/>
      <c r="AN39" s="19"/>
    </row>
    <row r="40" spans="1:40" ht="14.25" customHeight="1">
      <c r="A40" s="37">
        <v>20</v>
      </c>
      <c r="B40" s="35" t="s">
        <v>50</v>
      </c>
      <c r="C40" s="67">
        <f>'[1]Лист1'!FU24</f>
        <v>603.8000000000044</v>
      </c>
      <c r="D40" s="44">
        <f t="shared" si="2"/>
        <v>34769.4</v>
      </c>
      <c r="E40" s="44">
        <f t="shared" si="3"/>
        <v>35125.9</v>
      </c>
      <c r="F40" s="17">
        <f t="shared" si="4"/>
        <v>-356.5</v>
      </c>
      <c r="G40" s="38"/>
      <c r="H40" s="18"/>
      <c r="I40" s="17">
        <f t="shared" si="0"/>
        <v>0</v>
      </c>
      <c r="J40" s="71">
        <f>'[2]Лист1'!AI24</f>
        <v>0</v>
      </c>
      <c r="K40" s="71"/>
      <c r="L40" s="17">
        <f t="shared" si="1"/>
        <v>0</v>
      </c>
      <c r="M40" s="71"/>
      <c r="N40" s="71">
        <v>356.5</v>
      </c>
      <c r="O40" s="17">
        <f t="shared" si="5"/>
        <v>-356.5</v>
      </c>
      <c r="P40" s="32">
        <f>'[2]Лист1'!K24</f>
        <v>34769.4</v>
      </c>
      <c r="Q40" s="32">
        <f>'[2]Лист1'!K24</f>
        <v>34769.4</v>
      </c>
      <c r="R40" s="17">
        <f t="shared" si="6"/>
        <v>0</v>
      </c>
      <c r="S40" s="72"/>
      <c r="T40" s="69"/>
      <c r="U40" s="45"/>
      <c r="V40" s="22">
        <f t="shared" si="7"/>
        <v>36154.5</v>
      </c>
      <c r="W40" s="22">
        <f t="shared" si="8"/>
        <v>29350.5</v>
      </c>
      <c r="X40" s="17">
        <f t="shared" si="13"/>
        <v>6804</v>
      </c>
      <c r="Y40" s="72">
        <f>'[2]Лист1'!BP24</f>
        <v>32561.6</v>
      </c>
      <c r="Z40" s="69">
        <f>'[2]Лист1'!BQ24</f>
        <v>27677.5</v>
      </c>
      <c r="AA40" s="17">
        <f t="shared" si="9"/>
        <v>4884.0999999999985</v>
      </c>
      <c r="AB40" s="18">
        <f>'[2]Лист1'!BY24</f>
        <v>3592.9</v>
      </c>
      <c r="AC40" s="33">
        <f>'[2]Лист1'!BZ24</f>
        <v>1673</v>
      </c>
      <c r="AD40" s="18">
        <f t="shared" si="14"/>
        <v>1919.9</v>
      </c>
      <c r="AE40" s="68">
        <f>'[2]Лист1'!EG24</f>
        <v>0</v>
      </c>
      <c r="AF40" s="69">
        <f>'[2]Лист1'!EH24</f>
        <v>0</v>
      </c>
      <c r="AG40" s="45">
        <f t="shared" si="11"/>
        <v>0</v>
      </c>
      <c r="AH40" s="22"/>
      <c r="AI40" s="22"/>
      <c r="AJ40" s="45">
        <f t="shared" si="12"/>
        <v>0</v>
      </c>
      <c r="AL40" s="31"/>
      <c r="AM40" s="19"/>
      <c r="AN40" s="19"/>
    </row>
    <row r="41" spans="1:40" s="30" customFormat="1" ht="14.25" customHeight="1">
      <c r="A41" s="39">
        <v>21</v>
      </c>
      <c r="B41" s="35" t="s">
        <v>51</v>
      </c>
      <c r="C41" s="67">
        <f>'[1]Лист1'!FU25</f>
        <v>2271.5999999999926</v>
      </c>
      <c r="D41" s="44">
        <f t="shared" si="2"/>
        <v>46512.79</v>
      </c>
      <c r="E41" s="44">
        <f t="shared" si="3"/>
        <v>46409.39</v>
      </c>
      <c r="F41" s="28">
        <f t="shared" si="4"/>
        <v>103.40000000000146</v>
      </c>
      <c r="G41" s="38"/>
      <c r="H41" s="29"/>
      <c r="I41" s="28">
        <f t="shared" si="0"/>
        <v>0</v>
      </c>
      <c r="J41" s="71">
        <f>'[2]Лист1'!AI25</f>
        <v>6161.99</v>
      </c>
      <c r="K41" s="71">
        <v>6161.99</v>
      </c>
      <c r="L41" s="28">
        <f t="shared" si="1"/>
        <v>0</v>
      </c>
      <c r="M41" s="71">
        <v>180</v>
      </c>
      <c r="N41" s="71">
        <v>76.6</v>
      </c>
      <c r="O41" s="28">
        <f t="shared" si="5"/>
        <v>103.4</v>
      </c>
      <c r="P41" s="32">
        <f>'[2]Лист1'!K25</f>
        <v>40170.8</v>
      </c>
      <c r="Q41" s="32">
        <f>'[2]Лист1'!K25</f>
        <v>40170.8</v>
      </c>
      <c r="R41" s="28">
        <f t="shared" si="6"/>
        <v>0</v>
      </c>
      <c r="S41" s="72"/>
      <c r="T41" s="69"/>
      <c r="U41" s="45"/>
      <c r="V41" s="22">
        <f t="shared" si="7"/>
        <v>48784.299999999996</v>
      </c>
      <c r="W41" s="22">
        <f t="shared" si="8"/>
        <v>42927.1</v>
      </c>
      <c r="X41" s="28">
        <f t="shared" si="13"/>
        <v>5857.199999999997</v>
      </c>
      <c r="Y41" s="72">
        <f>'[2]Лист1'!BP25</f>
        <v>44007.9</v>
      </c>
      <c r="Z41" s="69">
        <f>'[2]Лист1'!BQ25</f>
        <v>39694.8</v>
      </c>
      <c r="AA41" s="28">
        <f t="shared" si="9"/>
        <v>4313.0999999999985</v>
      </c>
      <c r="AB41" s="18">
        <f>'[2]Лист1'!BY25</f>
        <v>4295.7</v>
      </c>
      <c r="AC41" s="33">
        <f>'[2]Лист1'!BZ25</f>
        <v>2751.6</v>
      </c>
      <c r="AD41" s="18">
        <f t="shared" si="14"/>
        <v>1544.1</v>
      </c>
      <c r="AE41" s="68">
        <f>'[2]Лист1'!EG25</f>
        <v>480.7</v>
      </c>
      <c r="AF41" s="69">
        <f>'[2]Лист1'!EH25</f>
        <v>480.7</v>
      </c>
      <c r="AG41" s="45">
        <f t="shared" si="11"/>
        <v>0</v>
      </c>
      <c r="AH41" s="22"/>
      <c r="AI41" s="22"/>
      <c r="AJ41" s="45">
        <f t="shared" si="12"/>
        <v>0</v>
      </c>
      <c r="AK41" s="1"/>
      <c r="AL41" s="31"/>
      <c r="AM41" s="19"/>
      <c r="AN41" s="19"/>
    </row>
    <row r="42" spans="1:40" ht="14.25" customHeight="1">
      <c r="A42" s="37">
        <v>22</v>
      </c>
      <c r="B42" s="35" t="s">
        <v>52</v>
      </c>
      <c r="C42" s="67">
        <f>'[1]Лист1'!FU26</f>
        <v>370.39999999999856</v>
      </c>
      <c r="D42" s="44">
        <f t="shared" si="2"/>
        <v>23100.5</v>
      </c>
      <c r="E42" s="44">
        <f t="shared" si="3"/>
        <v>23084.100000000002</v>
      </c>
      <c r="F42" s="17">
        <f t="shared" si="4"/>
        <v>16.399999999997817</v>
      </c>
      <c r="G42" s="38"/>
      <c r="H42" s="18"/>
      <c r="I42" s="17">
        <f t="shared" si="0"/>
        <v>0</v>
      </c>
      <c r="J42" s="71">
        <f>'[2]Лист1'!AI26</f>
        <v>0</v>
      </c>
      <c r="K42" s="71"/>
      <c r="L42" s="17">
        <f t="shared" si="1"/>
        <v>0</v>
      </c>
      <c r="M42" s="71">
        <v>132.6</v>
      </c>
      <c r="N42" s="71">
        <v>116.2</v>
      </c>
      <c r="O42" s="17">
        <f t="shared" si="5"/>
        <v>16.39999999999999</v>
      </c>
      <c r="P42" s="32">
        <f>'[2]Лист1'!K26</f>
        <v>22967.9</v>
      </c>
      <c r="Q42" s="32">
        <f>'[2]Лист1'!K26</f>
        <v>22967.9</v>
      </c>
      <c r="R42" s="17">
        <f t="shared" si="6"/>
        <v>0</v>
      </c>
      <c r="S42" s="72"/>
      <c r="T42" s="69"/>
      <c r="U42" s="45"/>
      <c r="V42" s="22">
        <f t="shared" si="7"/>
        <v>23473.800000000003</v>
      </c>
      <c r="W42" s="22">
        <f t="shared" si="8"/>
        <v>18372.5</v>
      </c>
      <c r="X42" s="17">
        <f t="shared" si="13"/>
        <v>5101.300000000003</v>
      </c>
      <c r="Y42" s="72">
        <f>'[2]Лист1'!BP26</f>
        <v>21364.4</v>
      </c>
      <c r="Z42" s="69">
        <f>'[2]Лист1'!BQ26</f>
        <v>17125.9</v>
      </c>
      <c r="AA42" s="17">
        <f t="shared" si="9"/>
        <v>4238.5</v>
      </c>
      <c r="AB42" s="18">
        <f>'[2]Лист1'!BY26</f>
        <v>2109.4</v>
      </c>
      <c r="AC42" s="34">
        <f>'[2]Лист1'!BZ26</f>
        <v>1246.6</v>
      </c>
      <c r="AD42" s="18">
        <f t="shared" si="14"/>
        <v>862.8000000000002</v>
      </c>
      <c r="AE42" s="68">
        <f>'[2]Лист1'!EG26</f>
        <v>0</v>
      </c>
      <c r="AF42" s="69">
        <f>'[2]Лист1'!EH26</f>
        <v>0</v>
      </c>
      <c r="AG42" s="45">
        <f t="shared" si="11"/>
        <v>0</v>
      </c>
      <c r="AH42" s="22"/>
      <c r="AI42" s="22"/>
      <c r="AJ42" s="45">
        <f t="shared" si="12"/>
        <v>0</v>
      </c>
      <c r="AL42" s="31"/>
      <c r="AM42" s="19"/>
      <c r="AN42" s="19"/>
    </row>
    <row r="43" spans="1:40" ht="14.25" customHeight="1">
      <c r="A43" s="37">
        <v>23</v>
      </c>
      <c r="B43" s="35" t="s">
        <v>53</v>
      </c>
      <c r="C43" s="67">
        <f>'[1]Лист1'!FU27</f>
        <v>38.90000000000218</v>
      </c>
      <c r="D43" s="44">
        <f t="shared" si="2"/>
        <v>19906.999999999996</v>
      </c>
      <c r="E43" s="44">
        <f t="shared" si="3"/>
        <v>19900.6</v>
      </c>
      <c r="F43" s="17">
        <f t="shared" si="4"/>
        <v>6.399999999997817</v>
      </c>
      <c r="G43" s="38"/>
      <c r="H43" s="18"/>
      <c r="I43" s="17">
        <f t="shared" si="0"/>
        <v>0</v>
      </c>
      <c r="J43" s="71">
        <f>'[2]Лист1'!AI27</f>
        <v>2.3</v>
      </c>
      <c r="K43" s="71">
        <v>2.3</v>
      </c>
      <c r="L43" s="17">
        <f t="shared" si="1"/>
        <v>0</v>
      </c>
      <c r="M43" s="71">
        <v>11</v>
      </c>
      <c r="N43" s="71">
        <v>4.6</v>
      </c>
      <c r="O43" s="17">
        <f t="shared" si="5"/>
        <v>6.4</v>
      </c>
      <c r="P43" s="32">
        <f>'[2]Лист1'!K27</f>
        <v>19893.699999999997</v>
      </c>
      <c r="Q43" s="32">
        <f>'[2]Лист1'!K27</f>
        <v>19893.699999999997</v>
      </c>
      <c r="R43" s="17">
        <f t="shared" si="6"/>
        <v>0</v>
      </c>
      <c r="S43" s="72"/>
      <c r="T43" s="69"/>
      <c r="U43" s="45"/>
      <c r="V43" s="22">
        <f t="shared" si="7"/>
        <v>19945.899999999998</v>
      </c>
      <c r="W43" s="22">
        <f t="shared" si="8"/>
        <v>17011.3</v>
      </c>
      <c r="X43" s="17">
        <f t="shared" si="13"/>
        <v>2934.5999999999985</v>
      </c>
      <c r="Y43" s="72">
        <f>'[2]Лист1'!BP27</f>
        <v>18726.800000000003</v>
      </c>
      <c r="Z43" s="69">
        <f>'[2]Лист1'!BQ27</f>
        <v>16335.6</v>
      </c>
      <c r="AA43" s="17">
        <f t="shared" si="9"/>
        <v>2391.2000000000025</v>
      </c>
      <c r="AB43" s="18">
        <f>'[2]Лист1'!BY27</f>
        <v>1219.099999999995</v>
      </c>
      <c r="AC43" s="33">
        <f>'[2]Лист1'!BZ27</f>
        <v>675.7</v>
      </c>
      <c r="AD43" s="18">
        <f t="shared" si="14"/>
        <v>543.3999999999949</v>
      </c>
      <c r="AE43" s="68">
        <f>'[2]Лист1'!EG27</f>
        <v>0</v>
      </c>
      <c r="AF43" s="69">
        <f>'[2]Лист1'!EH27</f>
        <v>0</v>
      </c>
      <c r="AG43" s="45">
        <f t="shared" si="11"/>
        <v>0</v>
      </c>
      <c r="AH43" s="22"/>
      <c r="AI43" s="22"/>
      <c r="AJ43" s="45">
        <f t="shared" si="12"/>
        <v>0</v>
      </c>
      <c r="AL43" s="31"/>
      <c r="AM43" s="19"/>
      <c r="AN43" s="19"/>
    </row>
    <row r="44" spans="1:40" ht="14.25" customHeight="1">
      <c r="A44" s="37">
        <v>24</v>
      </c>
      <c r="B44" s="35" t="s">
        <v>54</v>
      </c>
      <c r="C44" s="67">
        <f>'[1]Лист1'!FU28</f>
        <v>323.5999999999964</v>
      </c>
      <c r="D44" s="44">
        <f t="shared" si="2"/>
        <v>15808.499999999998</v>
      </c>
      <c r="E44" s="44">
        <f t="shared" si="3"/>
        <v>15808.499999999998</v>
      </c>
      <c r="F44" s="17">
        <f t="shared" si="4"/>
        <v>0</v>
      </c>
      <c r="G44" s="38"/>
      <c r="H44" s="18"/>
      <c r="I44" s="17">
        <f t="shared" si="0"/>
        <v>0</v>
      </c>
      <c r="J44" s="71">
        <f>'[2]Лист1'!AI28</f>
        <v>0</v>
      </c>
      <c r="K44" s="71"/>
      <c r="L44" s="17">
        <f t="shared" si="1"/>
        <v>0</v>
      </c>
      <c r="M44" s="71">
        <v>89.8</v>
      </c>
      <c r="N44" s="71">
        <v>89.8</v>
      </c>
      <c r="O44" s="17">
        <f t="shared" si="5"/>
        <v>0</v>
      </c>
      <c r="P44" s="32">
        <f>'[2]Лист1'!K28</f>
        <v>15718.699999999999</v>
      </c>
      <c r="Q44" s="32">
        <f>'[2]Лист1'!K28</f>
        <v>15718.699999999999</v>
      </c>
      <c r="R44" s="17">
        <f t="shared" si="6"/>
        <v>0</v>
      </c>
      <c r="S44" s="72"/>
      <c r="T44" s="69"/>
      <c r="U44" s="45"/>
      <c r="V44" s="22">
        <f t="shared" si="7"/>
        <v>15584.8</v>
      </c>
      <c r="W44" s="22">
        <f t="shared" si="8"/>
        <v>12262.199999999999</v>
      </c>
      <c r="X44" s="17">
        <f t="shared" si="13"/>
        <v>3322.6000000000004</v>
      </c>
      <c r="Y44" s="72">
        <f>'[2]Лист1'!BP28</f>
        <v>14252.8</v>
      </c>
      <c r="Z44" s="69">
        <f>'[2]Лист1'!BQ28</f>
        <v>11717.8</v>
      </c>
      <c r="AA44" s="17">
        <f t="shared" si="9"/>
        <v>2535</v>
      </c>
      <c r="AB44" s="18">
        <f>'[2]Лист1'!BY28</f>
        <v>1012</v>
      </c>
      <c r="AC44" s="33">
        <f>'[2]Лист1'!BZ28</f>
        <v>544.4</v>
      </c>
      <c r="AD44" s="18">
        <f t="shared" si="14"/>
        <v>467.6</v>
      </c>
      <c r="AE44" s="68">
        <f>'[2]Лист1'!EG28</f>
        <v>320</v>
      </c>
      <c r="AF44" s="69">
        <f>'[2]Лист1'!EH28</f>
        <v>0</v>
      </c>
      <c r="AG44" s="45">
        <f t="shared" si="11"/>
        <v>320</v>
      </c>
      <c r="AH44" s="22"/>
      <c r="AI44" s="22"/>
      <c r="AJ44" s="45">
        <f t="shared" si="12"/>
        <v>0</v>
      </c>
      <c r="AL44" s="31"/>
      <c r="AM44" s="19"/>
      <c r="AN44" s="19"/>
    </row>
    <row r="45" spans="1:40" ht="14.25" customHeight="1">
      <c r="A45" s="37">
        <v>25</v>
      </c>
      <c r="B45" s="35" t="s">
        <v>55</v>
      </c>
      <c r="C45" s="67">
        <f>'[1]Лист1'!FU29</f>
        <v>505.8999999999978</v>
      </c>
      <c r="D45" s="44">
        <f t="shared" si="2"/>
        <v>21537.3</v>
      </c>
      <c r="E45" s="44">
        <f t="shared" si="3"/>
        <v>21442.4</v>
      </c>
      <c r="F45" s="17">
        <f t="shared" si="4"/>
        <v>94.89999999999782</v>
      </c>
      <c r="G45" s="38"/>
      <c r="H45" s="18"/>
      <c r="I45" s="17">
        <f t="shared" si="0"/>
        <v>0</v>
      </c>
      <c r="J45" s="71">
        <f>'[2]Лист1'!AI29</f>
        <v>0</v>
      </c>
      <c r="K45" s="71"/>
      <c r="L45" s="17">
        <f t="shared" si="1"/>
        <v>0</v>
      </c>
      <c r="M45" s="71">
        <v>152.3</v>
      </c>
      <c r="N45" s="71">
        <v>57.4</v>
      </c>
      <c r="O45" s="17">
        <f t="shared" si="5"/>
        <v>94.9</v>
      </c>
      <c r="P45" s="32">
        <f>'[2]Лист1'!K29</f>
        <v>21385</v>
      </c>
      <c r="Q45" s="32">
        <f>'[2]Лист1'!K29</f>
        <v>21385</v>
      </c>
      <c r="R45" s="17">
        <f t="shared" si="6"/>
        <v>0</v>
      </c>
      <c r="S45" s="72"/>
      <c r="T45" s="69"/>
      <c r="U45" s="45"/>
      <c r="V45" s="22">
        <f t="shared" si="7"/>
        <v>22040.2</v>
      </c>
      <c r="W45" s="22">
        <f t="shared" si="8"/>
        <v>18476.7</v>
      </c>
      <c r="X45" s="17">
        <f t="shared" si="13"/>
        <v>3563.5</v>
      </c>
      <c r="Y45" s="72">
        <f>'[2]Лист1'!BP29</f>
        <v>20302.9</v>
      </c>
      <c r="Z45" s="69">
        <f>'[2]Лист1'!BQ29</f>
        <v>17557.3</v>
      </c>
      <c r="AA45" s="17">
        <f t="shared" si="9"/>
        <v>2745.600000000002</v>
      </c>
      <c r="AB45" s="18">
        <f>'[2]Лист1'!BY29</f>
        <v>1737.3</v>
      </c>
      <c r="AC45" s="33">
        <f>'[2]Лист1'!BZ29</f>
        <v>919.4</v>
      </c>
      <c r="AD45" s="18">
        <f t="shared" si="14"/>
        <v>817.9</v>
      </c>
      <c r="AE45" s="68">
        <f>'[2]Лист1'!EG29</f>
        <v>0</v>
      </c>
      <c r="AF45" s="69">
        <f>'[2]Лист1'!EH29</f>
        <v>0</v>
      </c>
      <c r="AG45" s="45">
        <f t="shared" si="11"/>
        <v>0</v>
      </c>
      <c r="AH45" s="22"/>
      <c r="AI45" s="22"/>
      <c r="AJ45" s="45">
        <f t="shared" si="12"/>
        <v>0</v>
      </c>
      <c r="AL45" s="31"/>
      <c r="AM45" s="19"/>
      <c r="AN45" s="19"/>
    </row>
    <row r="46" spans="1:40" ht="14.25" customHeight="1">
      <c r="A46" s="37">
        <v>26</v>
      </c>
      <c r="B46" s="35" t="s">
        <v>56</v>
      </c>
      <c r="C46" s="67">
        <f>'[1]Лист1'!FU30</f>
        <v>338.4</v>
      </c>
      <c r="D46" s="44">
        <f t="shared" si="2"/>
        <v>24355.300000000003</v>
      </c>
      <c r="E46" s="44">
        <f t="shared" si="3"/>
        <v>24302.7</v>
      </c>
      <c r="F46" s="17">
        <f t="shared" si="4"/>
        <v>52.60000000000218</v>
      </c>
      <c r="G46" s="38"/>
      <c r="H46" s="18"/>
      <c r="I46" s="17">
        <f t="shared" si="0"/>
        <v>0</v>
      </c>
      <c r="J46" s="71">
        <f>'[2]Лист1'!AI30</f>
        <v>148.5</v>
      </c>
      <c r="K46" s="71">
        <v>148.5</v>
      </c>
      <c r="L46" s="17">
        <f t="shared" si="1"/>
        <v>0</v>
      </c>
      <c r="M46" s="71">
        <v>261.4</v>
      </c>
      <c r="N46" s="71">
        <v>208.8</v>
      </c>
      <c r="O46" s="17">
        <f t="shared" si="5"/>
        <v>52.599999999999966</v>
      </c>
      <c r="P46" s="32">
        <f>'[2]Лист1'!K30</f>
        <v>23945.4</v>
      </c>
      <c r="Q46" s="32">
        <f>'[2]Лист1'!K30</f>
        <v>23945.4</v>
      </c>
      <c r="R46" s="17">
        <f t="shared" si="6"/>
        <v>0</v>
      </c>
      <c r="S46" s="72"/>
      <c r="T46" s="69"/>
      <c r="U46" s="45"/>
      <c r="V46" s="22">
        <f t="shared" si="7"/>
        <v>24479.7</v>
      </c>
      <c r="W46" s="22">
        <f t="shared" si="8"/>
        <v>20749</v>
      </c>
      <c r="X46" s="17">
        <f t="shared" si="13"/>
        <v>3730.7000000000007</v>
      </c>
      <c r="Y46" s="72">
        <f>'[2]Лист1'!BP30</f>
        <v>23280.2</v>
      </c>
      <c r="Z46" s="69">
        <f>'[2]Лист1'!BQ30</f>
        <v>20349</v>
      </c>
      <c r="AA46" s="17">
        <f t="shared" si="9"/>
        <v>2931.2000000000007</v>
      </c>
      <c r="AB46" s="18">
        <f>'[2]Лист1'!BY30</f>
        <v>1199.5</v>
      </c>
      <c r="AC46" s="33">
        <f>'[2]Лист1'!BZ30</f>
        <v>400</v>
      </c>
      <c r="AD46" s="18">
        <f t="shared" si="14"/>
        <v>799.5</v>
      </c>
      <c r="AE46" s="68">
        <f>'[2]Лист1'!EG30</f>
        <v>0</v>
      </c>
      <c r="AF46" s="69">
        <f>'[2]Лист1'!EH30</f>
        <v>0</v>
      </c>
      <c r="AG46" s="45">
        <f t="shared" si="11"/>
        <v>0</v>
      </c>
      <c r="AH46" s="22"/>
      <c r="AI46" s="22"/>
      <c r="AJ46" s="45">
        <f t="shared" si="12"/>
        <v>0</v>
      </c>
      <c r="AL46" s="31"/>
      <c r="AM46" s="19"/>
      <c r="AN46" s="19"/>
    </row>
    <row r="47" spans="1:40" ht="14.25" customHeight="1">
      <c r="A47" s="37">
        <v>27</v>
      </c>
      <c r="B47" s="35" t="s">
        <v>57</v>
      </c>
      <c r="C47" s="67">
        <f>'[1]Лист1'!FU31</f>
        <v>141.6</v>
      </c>
      <c r="D47" s="44">
        <f t="shared" si="2"/>
        <v>23081</v>
      </c>
      <c r="E47" s="44">
        <f t="shared" si="3"/>
        <v>23167.2</v>
      </c>
      <c r="F47" s="17">
        <f t="shared" si="4"/>
        <v>-86.20000000000073</v>
      </c>
      <c r="G47" s="38"/>
      <c r="H47" s="18"/>
      <c r="I47" s="17">
        <f t="shared" si="0"/>
        <v>0</v>
      </c>
      <c r="J47" s="71">
        <f>'[2]Лист1'!AI31</f>
        <v>0</v>
      </c>
      <c r="K47" s="71">
        <v>124.4</v>
      </c>
      <c r="L47" s="17">
        <f t="shared" si="1"/>
        <v>-124.4</v>
      </c>
      <c r="M47" s="71">
        <v>55.8</v>
      </c>
      <c r="N47" s="71">
        <v>17.6</v>
      </c>
      <c r="O47" s="17">
        <f t="shared" si="5"/>
        <v>38.199999999999996</v>
      </c>
      <c r="P47" s="32">
        <f>'[2]Лист1'!K31</f>
        <v>23025.2</v>
      </c>
      <c r="Q47" s="32">
        <f>'[2]Лист1'!K31</f>
        <v>23025.2</v>
      </c>
      <c r="R47" s="17">
        <f t="shared" si="6"/>
        <v>0</v>
      </c>
      <c r="S47" s="72"/>
      <c r="T47" s="69"/>
      <c r="U47" s="45"/>
      <c r="V47" s="22">
        <f t="shared" si="7"/>
        <v>23347</v>
      </c>
      <c r="W47" s="22">
        <f t="shared" si="8"/>
        <v>22178.16</v>
      </c>
      <c r="X47" s="17">
        <f t="shared" si="13"/>
        <v>1168.8400000000001</v>
      </c>
      <c r="Y47" s="72">
        <f>'[2]Лист1'!BP31</f>
        <v>22446.2</v>
      </c>
      <c r="Z47" s="69">
        <f>'[2]Лист1'!BQ31</f>
        <v>21467.7</v>
      </c>
      <c r="AA47" s="17">
        <f>Y47-Z47</f>
        <v>978.5</v>
      </c>
      <c r="AB47" s="18">
        <f>'[2]Лист1'!BY31</f>
        <v>900.8</v>
      </c>
      <c r="AC47" s="33">
        <f>'[2]Лист1'!BZ31</f>
        <v>710.46</v>
      </c>
      <c r="AD47" s="18">
        <f t="shared" si="14"/>
        <v>190.33999999999992</v>
      </c>
      <c r="AE47" s="68">
        <f>'[2]Лист1'!EG31</f>
        <v>0</v>
      </c>
      <c r="AF47" s="69">
        <f>'[2]Лист1'!EH31</f>
        <v>0</v>
      </c>
      <c r="AG47" s="45">
        <f t="shared" si="11"/>
        <v>0</v>
      </c>
      <c r="AH47" s="22"/>
      <c r="AI47" s="22"/>
      <c r="AJ47" s="45">
        <f t="shared" si="12"/>
        <v>0</v>
      </c>
      <c r="AL47" s="31"/>
      <c r="AM47" s="19"/>
      <c r="AN47" s="19"/>
    </row>
    <row r="48" spans="1:40" ht="14.25" customHeight="1">
      <c r="A48" s="37">
        <v>28</v>
      </c>
      <c r="B48" s="35" t="s">
        <v>58</v>
      </c>
      <c r="C48" s="67">
        <f>'[1]Лист1'!FU32</f>
        <v>4830.199999999997</v>
      </c>
      <c r="D48" s="44">
        <f t="shared" si="2"/>
        <v>99187.69999999998</v>
      </c>
      <c r="E48" s="44">
        <f t="shared" si="3"/>
        <v>99269.29999999999</v>
      </c>
      <c r="F48" s="17">
        <f t="shared" si="4"/>
        <v>-81.60000000000582</v>
      </c>
      <c r="G48" s="38"/>
      <c r="H48" s="18"/>
      <c r="I48" s="17">
        <f t="shared" si="0"/>
        <v>0</v>
      </c>
      <c r="J48" s="71">
        <f>'[2]Лист1'!AI32</f>
        <v>10</v>
      </c>
      <c r="K48" s="71"/>
      <c r="L48" s="17">
        <f t="shared" si="1"/>
        <v>10</v>
      </c>
      <c r="M48" s="71">
        <v>42.4</v>
      </c>
      <c r="N48" s="71">
        <v>134</v>
      </c>
      <c r="O48" s="17">
        <f t="shared" si="5"/>
        <v>-91.6</v>
      </c>
      <c r="P48" s="32">
        <f>'[2]Лист1'!K32</f>
        <v>99135.29999999999</v>
      </c>
      <c r="Q48" s="32">
        <f>'[2]Лист1'!K32</f>
        <v>99135.29999999999</v>
      </c>
      <c r="R48" s="17">
        <f t="shared" si="6"/>
        <v>0</v>
      </c>
      <c r="S48" s="72"/>
      <c r="T48" s="69"/>
      <c r="U48" s="45"/>
      <c r="V48" s="22">
        <f t="shared" si="7"/>
        <v>101928.09999999999</v>
      </c>
      <c r="W48" s="22">
        <f t="shared" si="8"/>
        <v>84279.8</v>
      </c>
      <c r="X48" s="17">
        <f t="shared" si="13"/>
        <v>17648.29999999999</v>
      </c>
      <c r="Y48" s="72">
        <f>'[2]Лист1'!BP32</f>
        <v>86646.7</v>
      </c>
      <c r="Z48" s="69">
        <f>'[2]Лист1'!BQ32</f>
        <v>74557.2</v>
      </c>
      <c r="AA48" s="17">
        <f t="shared" si="9"/>
        <v>12089.5</v>
      </c>
      <c r="AB48" s="18">
        <v>14581.4</v>
      </c>
      <c r="AC48" s="33">
        <v>9722.6</v>
      </c>
      <c r="AD48" s="18">
        <f t="shared" si="14"/>
        <v>4858.799999999999</v>
      </c>
      <c r="AE48" s="68">
        <f>'[2]Лист1'!EG32</f>
        <v>700</v>
      </c>
      <c r="AF48" s="69">
        <f>'[2]Лист1'!EH32</f>
        <v>0</v>
      </c>
      <c r="AG48" s="45">
        <f t="shared" si="11"/>
        <v>700</v>
      </c>
      <c r="AH48" s="22"/>
      <c r="AI48" s="22"/>
      <c r="AJ48" s="45">
        <f t="shared" si="12"/>
        <v>0</v>
      </c>
      <c r="AL48" s="31"/>
      <c r="AM48" s="19"/>
      <c r="AN48" s="19"/>
    </row>
    <row r="49" spans="1:40" ht="14.25" customHeight="1">
      <c r="A49" s="37">
        <v>29</v>
      </c>
      <c r="B49" s="35" t="s">
        <v>59</v>
      </c>
      <c r="C49" s="67">
        <f>'[1]Лист1'!FU33</f>
        <v>11848.60000000001</v>
      </c>
      <c r="D49" s="44">
        <f t="shared" si="2"/>
        <v>74413.29999999999</v>
      </c>
      <c r="E49" s="44">
        <f t="shared" si="3"/>
        <v>74413.29999999999</v>
      </c>
      <c r="F49" s="17">
        <f t="shared" si="4"/>
        <v>0</v>
      </c>
      <c r="G49" s="38"/>
      <c r="H49" s="18"/>
      <c r="I49" s="17">
        <f t="shared" si="0"/>
        <v>0</v>
      </c>
      <c r="J49" s="71">
        <f>'[2]Лист1'!AI33</f>
        <v>0</v>
      </c>
      <c r="K49" s="71"/>
      <c r="L49" s="17">
        <f t="shared" si="1"/>
        <v>0</v>
      </c>
      <c r="M49" s="71">
        <v>185.4</v>
      </c>
      <c r="N49" s="71">
        <v>185.4</v>
      </c>
      <c r="O49" s="17">
        <f t="shared" si="5"/>
        <v>0</v>
      </c>
      <c r="P49" s="32">
        <f>'[2]Лист1'!K33</f>
        <v>74227.9</v>
      </c>
      <c r="Q49" s="32">
        <f>'[2]Лист1'!K33</f>
        <v>74227.9</v>
      </c>
      <c r="R49" s="17">
        <f t="shared" si="6"/>
        <v>0</v>
      </c>
      <c r="S49" s="72"/>
      <c r="T49" s="69"/>
      <c r="U49" s="45"/>
      <c r="V49" s="22">
        <f t="shared" si="7"/>
        <v>85195.9</v>
      </c>
      <c r="W49" s="22">
        <f t="shared" si="8"/>
        <v>69612.97</v>
      </c>
      <c r="X49" s="17">
        <f t="shared" si="13"/>
        <v>15582.929999999993</v>
      </c>
      <c r="Y49" s="72">
        <f>'[2]Лист1'!BP33</f>
        <v>62004.9</v>
      </c>
      <c r="Z49" s="69">
        <f>'[2]Лист1'!BQ33</f>
        <v>59924.6</v>
      </c>
      <c r="AA49" s="17">
        <f t="shared" si="9"/>
        <v>2080.300000000003</v>
      </c>
      <c r="AB49" s="18">
        <f>'[2]Лист1'!BY33</f>
        <v>9876</v>
      </c>
      <c r="AC49" s="33">
        <f>'[2]Лист1'!BZ33</f>
        <v>3874.6</v>
      </c>
      <c r="AD49" s="18">
        <f t="shared" si="14"/>
        <v>6001.4</v>
      </c>
      <c r="AE49" s="68">
        <f>'[2]Лист1'!EG33</f>
        <v>13315</v>
      </c>
      <c r="AF49" s="69">
        <f>'[2]Лист1'!EH33</f>
        <v>5813.77</v>
      </c>
      <c r="AG49" s="45">
        <f t="shared" si="11"/>
        <v>7501.23</v>
      </c>
      <c r="AH49" s="22"/>
      <c r="AI49" s="22"/>
      <c r="AJ49" s="45">
        <f t="shared" si="12"/>
        <v>0</v>
      </c>
      <c r="AL49" s="31"/>
      <c r="AM49" s="19"/>
      <c r="AN49" s="19"/>
    </row>
    <row r="50" spans="1:40" ht="14.25" customHeight="1">
      <c r="A50" s="37">
        <v>30</v>
      </c>
      <c r="B50" s="35" t="s">
        <v>60</v>
      </c>
      <c r="C50" s="67">
        <f>'[1]Лист1'!FU34</f>
        <v>2524.500000000006</v>
      </c>
      <c r="D50" s="44">
        <f t="shared" si="2"/>
        <v>66559.90000000001</v>
      </c>
      <c r="E50" s="44">
        <f t="shared" si="3"/>
        <v>66492</v>
      </c>
      <c r="F50" s="17">
        <f t="shared" si="4"/>
        <v>67.90000000000873</v>
      </c>
      <c r="G50" s="38"/>
      <c r="H50" s="18"/>
      <c r="I50" s="17">
        <f t="shared" si="0"/>
        <v>0</v>
      </c>
      <c r="J50" s="71">
        <f>'[2]Лист1'!AI34</f>
        <v>11.5</v>
      </c>
      <c r="K50" s="71">
        <v>11.5</v>
      </c>
      <c r="L50" s="17">
        <f t="shared" si="1"/>
        <v>0</v>
      </c>
      <c r="M50" s="71">
        <v>107.1</v>
      </c>
      <c r="N50" s="71">
        <v>39.2</v>
      </c>
      <c r="O50" s="17">
        <f t="shared" si="5"/>
        <v>67.89999999999999</v>
      </c>
      <c r="P50" s="32">
        <f>'[2]Лист1'!K34</f>
        <v>66441.3</v>
      </c>
      <c r="Q50" s="32">
        <f>'[2]Лист1'!K34</f>
        <v>66441.3</v>
      </c>
      <c r="R50" s="17">
        <f t="shared" si="6"/>
        <v>0</v>
      </c>
      <c r="S50" s="72"/>
      <c r="T50" s="69"/>
      <c r="U50" s="45"/>
      <c r="V50" s="22">
        <f t="shared" si="7"/>
        <v>68308.5</v>
      </c>
      <c r="W50" s="22">
        <f t="shared" si="8"/>
        <v>56120</v>
      </c>
      <c r="X50" s="17">
        <f t="shared" si="13"/>
        <v>12188.5</v>
      </c>
      <c r="Y50" s="72">
        <f>'[2]Лист1'!BP34</f>
        <v>60586.100000000006</v>
      </c>
      <c r="Z50" s="69">
        <f>'[2]Лист1'!BQ34</f>
        <v>51640</v>
      </c>
      <c r="AA50" s="17">
        <f t="shared" si="9"/>
        <v>8946.100000000006</v>
      </c>
      <c r="AB50" s="18">
        <f>'[2]Лист1'!BY34</f>
        <v>7429.7</v>
      </c>
      <c r="AC50" s="33">
        <f>'[2]Лист1'!BZ34</f>
        <v>4480</v>
      </c>
      <c r="AD50" s="18">
        <f t="shared" si="14"/>
        <v>2949.7</v>
      </c>
      <c r="AE50" s="68">
        <f>'[2]Лист1'!EG34</f>
        <v>292.7</v>
      </c>
      <c r="AF50" s="69">
        <f>'[2]Лист1'!EH34</f>
        <v>0</v>
      </c>
      <c r="AG50" s="45">
        <f t="shared" si="11"/>
        <v>292.7</v>
      </c>
      <c r="AH50" s="22"/>
      <c r="AI50" s="22"/>
      <c r="AJ50" s="45">
        <f t="shared" si="12"/>
        <v>0</v>
      </c>
      <c r="AL50" s="31"/>
      <c r="AM50" s="19"/>
      <c r="AN50" s="19"/>
    </row>
    <row r="51" spans="1:40" ht="14.25" customHeight="1">
      <c r="A51" s="37">
        <v>31</v>
      </c>
      <c r="B51" s="35" t="s">
        <v>61</v>
      </c>
      <c r="C51" s="67">
        <f>'[1]Лист1'!FU35</f>
        <v>968.4999999999942</v>
      </c>
      <c r="D51" s="44">
        <f t="shared" si="2"/>
        <v>35488.2</v>
      </c>
      <c r="E51" s="44">
        <f t="shared" si="3"/>
        <v>35488.2</v>
      </c>
      <c r="F51" s="17">
        <f t="shared" si="4"/>
        <v>0</v>
      </c>
      <c r="G51" s="38"/>
      <c r="H51" s="18"/>
      <c r="I51" s="17">
        <f t="shared" si="0"/>
        <v>0</v>
      </c>
      <c r="J51" s="71">
        <f>'[2]Лист1'!AI35</f>
        <v>0</v>
      </c>
      <c r="K51" s="71"/>
      <c r="L51" s="17">
        <f t="shared" si="1"/>
        <v>0</v>
      </c>
      <c r="M51" s="71"/>
      <c r="N51" s="71"/>
      <c r="O51" s="17">
        <f t="shared" si="5"/>
        <v>0</v>
      </c>
      <c r="P51" s="32">
        <f>'[2]Лист1'!K35</f>
        <v>35488.2</v>
      </c>
      <c r="Q51" s="32">
        <f>'[2]Лист1'!K35</f>
        <v>35488.2</v>
      </c>
      <c r="R51" s="17">
        <f t="shared" si="6"/>
        <v>0</v>
      </c>
      <c r="S51" s="72"/>
      <c r="T51" s="69"/>
      <c r="U51" s="45"/>
      <c r="V51" s="22">
        <f t="shared" si="7"/>
        <v>36456.69999999999</v>
      </c>
      <c r="W51" s="22">
        <f t="shared" si="8"/>
        <v>29970</v>
      </c>
      <c r="X51" s="17">
        <f t="shared" si="13"/>
        <v>6486.69999999999</v>
      </c>
      <c r="Y51" s="72">
        <f>'[2]Лист1'!BP35</f>
        <v>33053.2</v>
      </c>
      <c r="Z51" s="69">
        <f>'[2]Лист1'!BQ35</f>
        <v>27456.5</v>
      </c>
      <c r="AA51" s="17">
        <f t="shared" si="9"/>
        <v>5596.699999999997</v>
      </c>
      <c r="AB51" s="18">
        <f>'[2]Лист1'!BY35</f>
        <v>3403.4999999999927</v>
      </c>
      <c r="AC51" s="33">
        <f>'[2]Лист1'!BZ35</f>
        <v>2513.5</v>
      </c>
      <c r="AD51" s="18">
        <f t="shared" si="14"/>
        <v>889.9999999999927</v>
      </c>
      <c r="AE51" s="68">
        <f>'[2]Лист1'!EG35</f>
        <v>0</v>
      </c>
      <c r="AF51" s="69">
        <f>'[2]Лист1'!EH35</f>
        <v>0</v>
      </c>
      <c r="AG51" s="45">
        <f t="shared" si="11"/>
        <v>0</v>
      </c>
      <c r="AH51" s="22"/>
      <c r="AI51" s="22"/>
      <c r="AJ51" s="45">
        <f t="shared" si="12"/>
        <v>0</v>
      </c>
      <c r="AL51" s="31"/>
      <c r="AM51" s="19"/>
      <c r="AN51" s="19"/>
    </row>
    <row r="52" spans="1:40" ht="14.25" customHeight="1">
      <c r="A52" s="37">
        <v>32</v>
      </c>
      <c r="B52" s="35" t="s">
        <v>62</v>
      </c>
      <c r="C52" s="67">
        <f>'[1]Лист1'!FU36</f>
        <v>2458.800000000003</v>
      </c>
      <c r="D52" s="44">
        <f t="shared" si="2"/>
        <v>89554.59999999999</v>
      </c>
      <c r="E52" s="44">
        <f t="shared" si="3"/>
        <v>90082.37</v>
      </c>
      <c r="F52" s="17">
        <f t="shared" si="4"/>
        <v>-527.7700000000041</v>
      </c>
      <c r="G52" s="38"/>
      <c r="H52" s="18"/>
      <c r="I52" s="17">
        <f t="shared" si="0"/>
        <v>0</v>
      </c>
      <c r="J52" s="71">
        <f>'[2]Лист1'!AI36</f>
        <v>0</v>
      </c>
      <c r="K52" s="71">
        <v>291.17</v>
      </c>
      <c r="L52" s="17">
        <f t="shared" si="1"/>
        <v>-291.17</v>
      </c>
      <c r="M52" s="71"/>
      <c r="N52" s="71">
        <v>236.6</v>
      </c>
      <c r="O52" s="17">
        <f t="shared" si="5"/>
        <v>-236.6</v>
      </c>
      <c r="P52" s="32">
        <f>'[2]Лист1'!K36</f>
        <v>89554.59999999999</v>
      </c>
      <c r="Q52" s="32">
        <f>'[2]Лист1'!K36</f>
        <v>89554.59999999999</v>
      </c>
      <c r="R52" s="17">
        <f t="shared" si="6"/>
        <v>0</v>
      </c>
      <c r="S52" s="72"/>
      <c r="T52" s="69"/>
      <c r="U52" s="45"/>
      <c r="V52" s="22">
        <f t="shared" si="7"/>
        <v>92151.19999999998</v>
      </c>
      <c r="W52" s="22">
        <f t="shared" si="8"/>
        <v>82719.6</v>
      </c>
      <c r="X52" s="17">
        <f t="shared" si="13"/>
        <v>9431.599999999977</v>
      </c>
      <c r="Y52" s="72">
        <f>'[2]Лист1'!BP36</f>
        <v>82766.79999999999</v>
      </c>
      <c r="Z52" s="69">
        <f>'[2]Лист1'!BQ36</f>
        <v>77832.6</v>
      </c>
      <c r="AA52" s="17">
        <f t="shared" si="9"/>
        <v>4934.1999999999825</v>
      </c>
      <c r="AB52" s="18">
        <f>'[2]Лист1'!BY36</f>
        <v>9184.4</v>
      </c>
      <c r="AC52" s="33">
        <f>'[2]Лист1'!BZ36</f>
        <v>4763</v>
      </c>
      <c r="AD52" s="18">
        <f t="shared" si="14"/>
        <v>4421.4</v>
      </c>
      <c r="AE52" s="68">
        <f>'[2]Лист1'!EG36</f>
        <v>200</v>
      </c>
      <c r="AF52" s="69">
        <f>'[2]Лист1'!EH36</f>
        <v>124</v>
      </c>
      <c r="AG52" s="45">
        <f t="shared" si="11"/>
        <v>76</v>
      </c>
      <c r="AH52" s="22"/>
      <c r="AI52" s="22"/>
      <c r="AJ52" s="45">
        <f t="shared" si="12"/>
        <v>0</v>
      </c>
      <c r="AL52" s="31"/>
      <c r="AM52" s="19"/>
      <c r="AN52" s="19"/>
    </row>
    <row r="53" spans="1:40" s="30" customFormat="1" ht="15" customHeight="1">
      <c r="A53" s="39">
        <v>33</v>
      </c>
      <c r="B53" s="35" t="s">
        <v>63</v>
      </c>
      <c r="C53" s="67">
        <f>'[1]Лист1'!FU37</f>
        <v>1603.4</v>
      </c>
      <c r="D53" s="44">
        <f t="shared" si="2"/>
        <v>51427.2</v>
      </c>
      <c r="E53" s="44">
        <f t="shared" si="3"/>
        <v>51309.1</v>
      </c>
      <c r="F53" s="28">
        <f t="shared" si="4"/>
        <v>118.09999999999854</v>
      </c>
      <c r="G53" s="38"/>
      <c r="H53" s="29"/>
      <c r="I53" s="28">
        <f t="shared" si="0"/>
        <v>0</v>
      </c>
      <c r="J53" s="71">
        <f>'[2]Лист1'!AI37</f>
        <v>0</v>
      </c>
      <c r="K53" s="71"/>
      <c r="L53" s="28">
        <f aca="true" t="shared" si="15" ref="L53:L83">J53-K53</f>
        <v>0</v>
      </c>
      <c r="M53" s="71">
        <v>328.5</v>
      </c>
      <c r="N53" s="71">
        <v>210.4</v>
      </c>
      <c r="O53" s="28">
        <f t="shared" si="5"/>
        <v>118.1</v>
      </c>
      <c r="P53" s="32">
        <f>'[2]Лист1'!K37</f>
        <v>51098.7</v>
      </c>
      <c r="Q53" s="32">
        <f>'[2]Лист1'!K37</f>
        <v>51098.7</v>
      </c>
      <c r="R53" s="28">
        <f t="shared" si="6"/>
        <v>0</v>
      </c>
      <c r="S53" s="72"/>
      <c r="T53" s="69"/>
      <c r="U53" s="45"/>
      <c r="V53" s="22">
        <f t="shared" si="7"/>
        <v>52071.8</v>
      </c>
      <c r="W53" s="22">
        <f t="shared" si="8"/>
        <v>48963.5</v>
      </c>
      <c r="X53" s="28">
        <f t="shared" si="13"/>
        <v>3108.300000000003</v>
      </c>
      <c r="Y53" s="72">
        <f>'[2]Лист1'!BP37</f>
        <v>48397.9</v>
      </c>
      <c r="Z53" s="69">
        <f>'[2]Лист1'!BQ37</f>
        <v>46334</v>
      </c>
      <c r="AA53" s="28">
        <f t="shared" si="9"/>
        <v>2063.9000000000015</v>
      </c>
      <c r="AB53" s="18">
        <f>'[2]Лист1'!BY37</f>
        <v>3673.9</v>
      </c>
      <c r="AC53" s="34">
        <f>'[2]Лист1'!BZ37</f>
        <v>2629.5</v>
      </c>
      <c r="AD53" s="18">
        <f t="shared" si="14"/>
        <v>1044.4</v>
      </c>
      <c r="AE53" s="68">
        <f>'[2]Лист1'!EG37</f>
        <v>0</v>
      </c>
      <c r="AF53" s="69">
        <f>'[2]Лист1'!EH37</f>
        <v>0</v>
      </c>
      <c r="AG53" s="45">
        <f t="shared" si="11"/>
        <v>0</v>
      </c>
      <c r="AH53" s="22"/>
      <c r="AI53" s="22"/>
      <c r="AJ53" s="45">
        <f t="shared" si="12"/>
        <v>0</v>
      </c>
      <c r="AK53" s="1"/>
      <c r="AL53" s="31"/>
      <c r="AM53" s="19"/>
      <c r="AN53" s="19"/>
    </row>
    <row r="54" spans="1:40" s="30" customFormat="1" ht="14.25" customHeight="1">
      <c r="A54" s="39">
        <v>34</v>
      </c>
      <c r="B54" s="35" t="s">
        <v>64</v>
      </c>
      <c r="C54" s="67">
        <f>'[1]Лист1'!FU38</f>
        <v>583.5000000000015</v>
      </c>
      <c r="D54" s="44">
        <f t="shared" si="2"/>
        <v>36990</v>
      </c>
      <c r="E54" s="44">
        <f t="shared" si="3"/>
        <v>36832.4</v>
      </c>
      <c r="F54" s="28">
        <f t="shared" si="4"/>
        <v>157.59999999999854</v>
      </c>
      <c r="G54" s="38"/>
      <c r="H54" s="29"/>
      <c r="I54" s="28">
        <f t="shared" si="0"/>
        <v>0</v>
      </c>
      <c r="J54" s="71">
        <f>'[2]Лист1'!AI38</f>
        <v>0</v>
      </c>
      <c r="K54" s="71"/>
      <c r="L54" s="28">
        <f t="shared" si="15"/>
        <v>0</v>
      </c>
      <c r="M54" s="71">
        <v>247.1</v>
      </c>
      <c r="N54" s="71">
        <v>89.5</v>
      </c>
      <c r="O54" s="28">
        <f t="shared" si="5"/>
        <v>157.6</v>
      </c>
      <c r="P54" s="32">
        <f>'[2]Лист1'!K38</f>
        <v>36742.9</v>
      </c>
      <c r="Q54" s="32">
        <f>'[2]Лист1'!K38</f>
        <v>36742.9</v>
      </c>
      <c r="R54" s="28">
        <f t="shared" si="6"/>
        <v>0</v>
      </c>
      <c r="S54" s="72"/>
      <c r="T54" s="69"/>
      <c r="U54" s="45"/>
      <c r="V54" s="22">
        <f t="shared" si="7"/>
        <v>37496.6</v>
      </c>
      <c r="W54" s="22">
        <f t="shared" si="8"/>
        <v>30513.2</v>
      </c>
      <c r="X54" s="28">
        <f t="shared" si="13"/>
        <v>6983.399999999998</v>
      </c>
      <c r="Y54" s="72">
        <f>'[2]Лист1'!BP38</f>
        <v>35962.9</v>
      </c>
      <c r="Z54" s="69">
        <f>'[2]Лист1'!BQ38</f>
        <v>29582.3</v>
      </c>
      <c r="AA54" s="28">
        <f t="shared" si="9"/>
        <v>6380.600000000002</v>
      </c>
      <c r="AB54" s="18">
        <f>'[2]Лист1'!BY38</f>
        <v>1533.7</v>
      </c>
      <c r="AC54" s="34">
        <f>'[2]Лист1'!BZ38</f>
        <v>930.9</v>
      </c>
      <c r="AD54" s="18">
        <f t="shared" si="14"/>
        <v>602.8000000000001</v>
      </c>
      <c r="AE54" s="68">
        <f>'[2]Лист1'!EG38</f>
        <v>0</v>
      </c>
      <c r="AF54" s="69">
        <f>'[2]Лист1'!EH38</f>
        <v>0</v>
      </c>
      <c r="AG54" s="45">
        <f t="shared" si="11"/>
        <v>0</v>
      </c>
      <c r="AH54" s="22"/>
      <c r="AI54" s="22"/>
      <c r="AJ54" s="45">
        <f t="shared" si="12"/>
        <v>0</v>
      </c>
      <c r="AK54" s="1"/>
      <c r="AL54" s="31"/>
      <c r="AM54" s="19"/>
      <c r="AN54" s="19"/>
    </row>
    <row r="55" spans="1:40" s="27" customFormat="1" ht="14.25" customHeight="1">
      <c r="A55" s="37">
        <v>35</v>
      </c>
      <c r="B55" s="35" t="s">
        <v>65</v>
      </c>
      <c r="C55" s="67">
        <f>'[1]Лист1'!FU39</f>
        <v>30.599999999997067</v>
      </c>
      <c r="D55" s="44">
        <f t="shared" si="2"/>
        <v>19756.3</v>
      </c>
      <c r="E55" s="44">
        <f t="shared" si="3"/>
        <v>19756.3</v>
      </c>
      <c r="F55" s="25">
        <f t="shared" si="4"/>
        <v>0</v>
      </c>
      <c r="G55" s="38"/>
      <c r="H55" s="26"/>
      <c r="I55" s="25">
        <f t="shared" si="0"/>
        <v>0</v>
      </c>
      <c r="J55" s="71">
        <f>'[2]Лист1'!AI39</f>
        <v>0</v>
      </c>
      <c r="K55" s="71"/>
      <c r="L55" s="25">
        <f t="shared" si="15"/>
        <v>0</v>
      </c>
      <c r="M55" s="71"/>
      <c r="N55" s="71"/>
      <c r="O55" s="25">
        <f t="shared" si="5"/>
        <v>0</v>
      </c>
      <c r="P55" s="32">
        <f>'[2]Лист1'!K39</f>
        <v>19756.3</v>
      </c>
      <c r="Q55" s="32">
        <f>'[2]Лист1'!K39</f>
        <v>19756.3</v>
      </c>
      <c r="R55" s="25">
        <f t="shared" si="6"/>
        <v>0</v>
      </c>
      <c r="S55" s="72"/>
      <c r="T55" s="69"/>
      <c r="U55" s="45"/>
      <c r="V55" s="22">
        <f t="shared" si="7"/>
        <v>19923.899999999998</v>
      </c>
      <c r="W55" s="22">
        <f t="shared" si="8"/>
        <v>17822.21</v>
      </c>
      <c r="X55" s="25">
        <f t="shared" si="13"/>
        <v>2101.6899999999987</v>
      </c>
      <c r="Y55" s="72">
        <f>'[2]Лист1'!BP39</f>
        <v>18436.8</v>
      </c>
      <c r="Z55" s="69">
        <f>'[2]Лист1'!BQ39</f>
        <v>17096.11</v>
      </c>
      <c r="AA55" s="25">
        <f t="shared" si="9"/>
        <v>1340.6899999999987</v>
      </c>
      <c r="AB55" s="18">
        <f>'[2]Лист1'!BY39</f>
        <v>1387.1</v>
      </c>
      <c r="AC55" s="34">
        <f>'[2]Лист1'!BZ39</f>
        <v>726.1</v>
      </c>
      <c r="AD55" s="18">
        <f t="shared" si="14"/>
        <v>660.9999999999999</v>
      </c>
      <c r="AE55" s="68">
        <f>'[2]Лист1'!EG39</f>
        <v>100</v>
      </c>
      <c r="AF55" s="69">
        <f>'[2]Лист1'!EH39</f>
        <v>0</v>
      </c>
      <c r="AG55" s="45">
        <f t="shared" si="11"/>
        <v>100</v>
      </c>
      <c r="AH55" s="22"/>
      <c r="AI55" s="22"/>
      <c r="AJ55" s="45">
        <f t="shared" si="12"/>
        <v>0</v>
      </c>
      <c r="AK55" s="1"/>
      <c r="AL55" s="31"/>
      <c r="AM55" s="19"/>
      <c r="AN55" s="19"/>
    </row>
    <row r="56" spans="1:40" s="27" customFormat="1" ht="14.25" customHeight="1">
      <c r="A56" s="37">
        <v>36</v>
      </c>
      <c r="B56" s="35" t="s">
        <v>66</v>
      </c>
      <c r="C56" s="67">
        <f>'[1]Лист1'!FU40</f>
        <v>3238.2000000000057</v>
      </c>
      <c r="D56" s="44">
        <f t="shared" si="2"/>
        <v>60536.4</v>
      </c>
      <c r="E56" s="44">
        <f t="shared" si="3"/>
        <v>60591.3</v>
      </c>
      <c r="F56" s="25">
        <f t="shared" si="4"/>
        <v>-54.900000000001455</v>
      </c>
      <c r="G56" s="38"/>
      <c r="H56" s="26"/>
      <c r="I56" s="25">
        <f t="shared" si="0"/>
        <v>0</v>
      </c>
      <c r="J56" s="71">
        <f>'[2]Лист1'!AI40</f>
        <v>0</v>
      </c>
      <c r="K56" s="71"/>
      <c r="L56" s="25">
        <f t="shared" si="15"/>
        <v>0</v>
      </c>
      <c r="M56" s="71"/>
      <c r="N56" s="71">
        <v>54.9</v>
      </c>
      <c r="O56" s="25">
        <f t="shared" si="5"/>
        <v>-54.9</v>
      </c>
      <c r="P56" s="32">
        <f>'[2]Лист1'!K40</f>
        <v>60536.4</v>
      </c>
      <c r="Q56" s="32">
        <f>'[2]Лист1'!K40</f>
        <v>60536.4</v>
      </c>
      <c r="R56" s="25">
        <f t="shared" si="6"/>
        <v>0</v>
      </c>
      <c r="S56" s="72"/>
      <c r="T56" s="69"/>
      <c r="U56" s="45"/>
      <c r="V56" s="22">
        <f t="shared" si="7"/>
        <v>63774.600000000006</v>
      </c>
      <c r="W56" s="22">
        <f t="shared" si="8"/>
        <v>50834.9</v>
      </c>
      <c r="X56" s="25">
        <f t="shared" si="13"/>
        <v>12939.700000000004</v>
      </c>
      <c r="Y56" s="72">
        <f>'[2]Лист1'!BP40</f>
        <v>53405.2</v>
      </c>
      <c r="Z56" s="69">
        <f>'[2]Лист1'!BQ40</f>
        <v>47463.1</v>
      </c>
      <c r="AA56" s="25">
        <f t="shared" si="9"/>
        <v>5942.0999999999985</v>
      </c>
      <c r="AB56" s="18">
        <f>'[2]Лист1'!BY40</f>
        <v>10369.400000000009</v>
      </c>
      <c r="AC56" s="34">
        <f>'[2]Лист1'!BZ40</f>
        <v>3371.8</v>
      </c>
      <c r="AD56" s="18">
        <f t="shared" si="14"/>
        <v>6997.600000000009</v>
      </c>
      <c r="AE56" s="68">
        <f>'[2]Лист1'!EG40</f>
        <v>0</v>
      </c>
      <c r="AF56" s="69">
        <f>'[2]Лист1'!EH40</f>
        <v>0</v>
      </c>
      <c r="AG56" s="45">
        <f t="shared" si="11"/>
        <v>0</v>
      </c>
      <c r="AH56" s="22"/>
      <c r="AI56" s="22"/>
      <c r="AJ56" s="45">
        <f t="shared" si="12"/>
        <v>0</v>
      </c>
      <c r="AK56" s="1"/>
      <c r="AL56" s="31"/>
      <c r="AM56" s="19"/>
      <c r="AN56" s="19"/>
    </row>
    <row r="57" spans="1:40" s="27" customFormat="1" ht="14.25" customHeight="1">
      <c r="A57" s="37">
        <v>37</v>
      </c>
      <c r="B57" s="35" t="s">
        <v>67</v>
      </c>
      <c r="C57" s="67">
        <f>'[1]Лист1'!FU41</f>
        <v>1808.0000000000086</v>
      </c>
      <c r="D57" s="44">
        <f t="shared" si="2"/>
        <v>64857.899999999994</v>
      </c>
      <c r="E57" s="44">
        <f t="shared" si="3"/>
        <v>64857.899999999994</v>
      </c>
      <c r="F57" s="25">
        <f t="shared" si="4"/>
        <v>0</v>
      </c>
      <c r="G57" s="38"/>
      <c r="H57" s="26"/>
      <c r="I57" s="25">
        <f t="shared" si="0"/>
        <v>0</v>
      </c>
      <c r="J57" s="71">
        <f>'[2]Лист1'!AI41</f>
        <v>0</v>
      </c>
      <c r="K57" s="71"/>
      <c r="L57" s="25">
        <f t="shared" si="15"/>
        <v>0</v>
      </c>
      <c r="M57" s="71">
        <v>293.7</v>
      </c>
      <c r="N57" s="71">
        <v>293.7</v>
      </c>
      <c r="O57" s="25">
        <f t="shared" si="5"/>
        <v>0</v>
      </c>
      <c r="P57" s="32">
        <f>'[2]Лист1'!K41</f>
        <v>64564.2</v>
      </c>
      <c r="Q57" s="32">
        <f>'[2]Лист1'!K41</f>
        <v>64564.2</v>
      </c>
      <c r="R57" s="25">
        <f t="shared" si="6"/>
        <v>0</v>
      </c>
      <c r="S57" s="72"/>
      <c r="T57" s="69"/>
      <c r="U57" s="45"/>
      <c r="V57" s="22">
        <f t="shared" si="7"/>
        <v>66127.90000000001</v>
      </c>
      <c r="W57" s="22">
        <f t="shared" si="8"/>
        <v>53392.8</v>
      </c>
      <c r="X57" s="25">
        <f t="shared" si="13"/>
        <v>12735.100000000006</v>
      </c>
      <c r="Y57" s="72">
        <f>'[2]Лист1'!BP41</f>
        <v>58898.3</v>
      </c>
      <c r="Z57" s="69">
        <f>'[2]Лист1'!BQ41</f>
        <v>50088</v>
      </c>
      <c r="AA57" s="25">
        <f t="shared" si="9"/>
        <v>8810.300000000003</v>
      </c>
      <c r="AB57" s="18">
        <f>'[2]Лист1'!BY41</f>
        <v>6729.6</v>
      </c>
      <c r="AC57" s="34">
        <f>'[2]Лист1'!BZ41</f>
        <v>3304.8</v>
      </c>
      <c r="AD57" s="18">
        <f t="shared" si="14"/>
        <v>3424.8</v>
      </c>
      <c r="AE57" s="68">
        <f>'[2]Лист1'!EG41</f>
        <v>500</v>
      </c>
      <c r="AF57" s="69">
        <f>'[2]Лист1'!EH41</f>
        <v>0</v>
      </c>
      <c r="AG57" s="45">
        <f t="shared" si="11"/>
        <v>500</v>
      </c>
      <c r="AH57" s="22"/>
      <c r="AI57" s="22"/>
      <c r="AJ57" s="45">
        <f t="shared" si="12"/>
        <v>0</v>
      </c>
      <c r="AK57" s="1"/>
      <c r="AL57" s="31"/>
      <c r="AM57" s="19"/>
      <c r="AN57" s="19"/>
    </row>
    <row r="58" spans="1:40" s="27" customFormat="1" ht="14.25" customHeight="1">
      <c r="A58" s="37">
        <v>38</v>
      </c>
      <c r="B58" s="35" t="s">
        <v>68</v>
      </c>
      <c r="C58" s="67">
        <f>'[1]Лист1'!FU42</f>
        <v>3288.800000000003</v>
      </c>
      <c r="D58" s="44">
        <f t="shared" si="2"/>
        <v>31947.800000000003</v>
      </c>
      <c r="E58" s="44">
        <f t="shared" si="3"/>
        <v>32497.100000000002</v>
      </c>
      <c r="F58" s="25">
        <f t="shared" si="4"/>
        <v>-549.2999999999993</v>
      </c>
      <c r="G58" s="38"/>
      <c r="H58" s="26"/>
      <c r="I58" s="25">
        <f t="shared" si="0"/>
        <v>0</v>
      </c>
      <c r="J58" s="71">
        <f>'[2]Лист1'!AI42</f>
        <v>0</v>
      </c>
      <c r="K58" s="71">
        <v>488.3</v>
      </c>
      <c r="L58" s="25">
        <f t="shared" si="15"/>
        <v>-488.3</v>
      </c>
      <c r="M58" s="71"/>
      <c r="N58" s="71">
        <v>61</v>
      </c>
      <c r="O58" s="25">
        <f t="shared" si="5"/>
        <v>-61</v>
      </c>
      <c r="P58" s="32">
        <f>'[2]Лист1'!K42</f>
        <v>31947.800000000003</v>
      </c>
      <c r="Q58" s="32">
        <f>'[2]Лист1'!K42</f>
        <v>31947.800000000003</v>
      </c>
      <c r="R58" s="25">
        <f t="shared" si="6"/>
        <v>0</v>
      </c>
      <c r="S58" s="72"/>
      <c r="T58" s="69"/>
      <c r="U58" s="45"/>
      <c r="V58" s="22">
        <f t="shared" si="7"/>
        <v>32386.5</v>
      </c>
      <c r="W58" s="22">
        <f t="shared" si="8"/>
        <v>27170.5</v>
      </c>
      <c r="X58" s="25">
        <f t="shared" si="13"/>
        <v>5216</v>
      </c>
      <c r="Y58" s="72">
        <f>'[2]Лист1'!BP42</f>
        <v>29681.6</v>
      </c>
      <c r="Z58" s="69">
        <f>'[2]Лист1'!BQ42</f>
        <v>25961.4</v>
      </c>
      <c r="AA58" s="25">
        <f t="shared" si="9"/>
        <v>3720.199999999997</v>
      </c>
      <c r="AB58" s="18">
        <f>'[2]Лист1'!BY42</f>
        <v>2704.9</v>
      </c>
      <c r="AC58" s="34">
        <f>'[2]Лист1'!BZ42</f>
        <v>1209.1</v>
      </c>
      <c r="AD58" s="18">
        <f t="shared" si="14"/>
        <v>1495.8000000000002</v>
      </c>
      <c r="AE58" s="68">
        <f>'[2]Лист1'!EG42</f>
        <v>0</v>
      </c>
      <c r="AF58" s="69">
        <f>'[2]Лист1'!EH42</f>
        <v>0</v>
      </c>
      <c r="AG58" s="45">
        <f t="shared" si="11"/>
        <v>0</v>
      </c>
      <c r="AH58" s="22"/>
      <c r="AI58" s="22"/>
      <c r="AJ58" s="45">
        <f t="shared" si="12"/>
        <v>0</v>
      </c>
      <c r="AK58" s="1"/>
      <c r="AL58" s="31"/>
      <c r="AM58" s="19"/>
      <c r="AN58" s="19"/>
    </row>
    <row r="59" spans="1:40" s="27" customFormat="1" ht="14.25" customHeight="1">
      <c r="A59" s="37">
        <v>39</v>
      </c>
      <c r="B59" s="35" t="s">
        <v>69</v>
      </c>
      <c r="C59" s="67">
        <f>'[1]Лист1'!FU43</f>
        <v>425.9999999999986</v>
      </c>
      <c r="D59" s="44">
        <f t="shared" si="2"/>
        <v>46255</v>
      </c>
      <c r="E59" s="44">
        <f t="shared" si="3"/>
        <v>46242.6</v>
      </c>
      <c r="F59" s="25">
        <f t="shared" si="4"/>
        <v>12.400000000001455</v>
      </c>
      <c r="G59" s="38"/>
      <c r="H59" s="26"/>
      <c r="I59" s="25">
        <f t="shared" si="0"/>
        <v>0</v>
      </c>
      <c r="J59" s="71">
        <f>'[2]Лист1'!AI43</f>
        <v>0</v>
      </c>
      <c r="K59" s="71"/>
      <c r="L59" s="25">
        <f t="shared" si="15"/>
        <v>0</v>
      </c>
      <c r="M59" s="71">
        <v>22</v>
      </c>
      <c r="N59" s="71">
        <v>9.6</v>
      </c>
      <c r="O59" s="25">
        <f t="shared" si="5"/>
        <v>12.4</v>
      </c>
      <c r="P59" s="32">
        <f>'[2]Лист1'!K43</f>
        <v>46233</v>
      </c>
      <c r="Q59" s="32">
        <f>'[2]Лист1'!K43</f>
        <v>46233</v>
      </c>
      <c r="R59" s="25">
        <f t="shared" si="6"/>
        <v>0</v>
      </c>
      <c r="S59" s="72"/>
      <c r="T59" s="69"/>
      <c r="U59" s="45"/>
      <c r="V59" s="22">
        <f t="shared" si="7"/>
        <v>46681.1</v>
      </c>
      <c r="W59" s="22">
        <f t="shared" si="8"/>
        <v>41875.3</v>
      </c>
      <c r="X59" s="25">
        <f>V59-W59</f>
        <v>4805.799999999996</v>
      </c>
      <c r="Y59" s="72">
        <f>'[2]Лист1'!BP43</f>
        <v>42402.1</v>
      </c>
      <c r="Z59" s="69">
        <f>'[2]Лист1'!BQ43</f>
        <v>39531.9</v>
      </c>
      <c r="AA59" s="25">
        <f t="shared" si="9"/>
        <v>2870.199999999997</v>
      </c>
      <c r="AB59" s="18">
        <f>'[2]Лист1'!BY43</f>
        <v>3849</v>
      </c>
      <c r="AC59" s="34">
        <f>'[2]Лист1'!BZ43</f>
        <v>2343.4</v>
      </c>
      <c r="AD59" s="18">
        <f t="shared" si="14"/>
        <v>1505.6</v>
      </c>
      <c r="AE59" s="68">
        <f>'[2]Лист1'!EG43</f>
        <v>430</v>
      </c>
      <c r="AF59" s="69">
        <f>'[2]Лист1'!EH43</f>
        <v>0</v>
      </c>
      <c r="AG59" s="45">
        <f t="shared" si="11"/>
        <v>430</v>
      </c>
      <c r="AH59" s="22"/>
      <c r="AI59" s="22"/>
      <c r="AJ59" s="45">
        <f t="shared" si="12"/>
        <v>0</v>
      </c>
      <c r="AK59" s="1"/>
      <c r="AL59" s="31"/>
      <c r="AM59" s="19"/>
      <c r="AN59" s="19"/>
    </row>
    <row r="60" spans="1:40" s="27" customFormat="1" ht="14.25" customHeight="1">
      <c r="A60" s="37">
        <v>40</v>
      </c>
      <c r="B60" s="35" t="s">
        <v>70</v>
      </c>
      <c r="C60" s="67">
        <f>'[1]Лист1'!FU44</f>
        <v>358.4999999999942</v>
      </c>
      <c r="D60" s="44">
        <f t="shared" si="2"/>
        <v>31447.600000000002</v>
      </c>
      <c r="E60" s="44">
        <f t="shared" si="3"/>
        <v>31435.2</v>
      </c>
      <c r="F60" s="25">
        <f t="shared" si="4"/>
        <v>12.400000000001455</v>
      </c>
      <c r="G60" s="38"/>
      <c r="H60" s="26"/>
      <c r="I60" s="25">
        <f t="shared" si="0"/>
        <v>0</v>
      </c>
      <c r="J60" s="71">
        <f>'[2]Лист1'!AI44</f>
        <v>0</v>
      </c>
      <c r="K60" s="71"/>
      <c r="L60" s="25">
        <f t="shared" si="15"/>
        <v>0</v>
      </c>
      <c r="M60" s="71">
        <v>22</v>
      </c>
      <c r="N60" s="71">
        <v>9.6</v>
      </c>
      <c r="O60" s="25">
        <f t="shared" si="5"/>
        <v>12.4</v>
      </c>
      <c r="P60" s="32">
        <f>'[2]Лист1'!K44</f>
        <v>31425.600000000002</v>
      </c>
      <c r="Q60" s="32">
        <f>'[2]Лист1'!K44</f>
        <v>31425.600000000002</v>
      </c>
      <c r="R60" s="25">
        <f aca="true" t="shared" si="16" ref="R60:R89">P60-Q60</f>
        <v>0</v>
      </c>
      <c r="S60" s="72"/>
      <c r="T60" s="69"/>
      <c r="U60" s="45"/>
      <c r="V60" s="22">
        <f t="shared" si="7"/>
        <v>31606.2</v>
      </c>
      <c r="W60" s="22">
        <f t="shared" si="8"/>
        <v>27030.7</v>
      </c>
      <c r="X60" s="25">
        <f t="shared" si="13"/>
        <v>4575.5</v>
      </c>
      <c r="Y60" s="72">
        <f>'[2]Лист1'!BP44</f>
        <v>28042.2</v>
      </c>
      <c r="Z60" s="69">
        <f>'[2]Лист1'!BQ44</f>
        <v>25876.7</v>
      </c>
      <c r="AA60" s="25">
        <f t="shared" si="9"/>
        <v>2165.5</v>
      </c>
      <c r="AB60" s="18">
        <f>'[2]Лист1'!BY44</f>
        <v>2914</v>
      </c>
      <c r="AC60" s="34">
        <f>'[2]Лист1'!BZ44</f>
        <v>1154</v>
      </c>
      <c r="AD60" s="18">
        <f t="shared" si="14"/>
        <v>1760</v>
      </c>
      <c r="AE60" s="68">
        <f>'[2]Лист1'!EG44</f>
        <v>650</v>
      </c>
      <c r="AF60" s="69">
        <f>'[2]Лист1'!EH44</f>
        <v>0</v>
      </c>
      <c r="AG60" s="45">
        <f t="shared" si="11"/>
        <v>650</v>
      </c>
      <c r="AH60" s="22"/>
      <c r="AI60" s="22"/>
      <c r="AJ60" s="45">
        <f t="shared" si="12"/>
        <v>0</v>
      </c>
      <c r="AK60" s="1"/>
      <c r="AL60" s="31"/>
      <c r="AM60" s="19"/>
      <c r="AN60" s="19"/>
    </row>
    <row r="61" spans="1:40" s="30" customFormat="1" ht="14.25" customHeight="1">
      <c r="A61" s="39">
        <v>41</v>
      </c>
      <c r="B61" s="35" t="s">
        <v>71</v>
      </c>
      <c r="C61" s="67">
        <f>'[1]Лист1'!FU45</f>
        <v>271.49999999999926</v>
      </c>
      <c r="D61" s="44">
        <f t="shared" si="2"/>
        <v>20379.3</v>
      </c>
      <c r="E61" s="44">
        <f t="shared" si="3"/>
        <v>20941.399999999998</v>
      </c>
      <c r="F61" s="28">
        <f t="shared" si="4"/>
        <v>-562.0999999999985</v>
      </c>
      <c r="G61" s="38"/>
      <c r="H61" s="29"/>
      <c r="I61" s="28">
        <f t="shared" si="0"/>
        <v>0</v>
      </c>
      <c r="J61" s="71">
        <f>'[2]Лист1'!AI45</f>
        <v>0</v>
      </c>
      <c r="K61" s="71"/>
      <c r="L61" s="28">
        <f t="shared" si="15"/>
        <v>0</v>
      </c>
      <c r="M61" s="71"/>
      <c r="N61" s="71">
        <v>562.1</v>
      </c>
      <c r="O61" s="28">
        <f t="shared" si="5"/>
        <v>-562.1</v>
      </c>
      <c r="P61" s="32">
        <f>'[2]Лист1'!K45</f>
        <v>20379.3</v>
      </c>
      <c r="Q61" s="32">
        <f>'[2]Лист1'!K45</f>
        <v>20379.3</v>
      </c>
      <c r="R61" s="25">
        <f t="shared" si="16"/>
        <v>0</v>
      </c>
      <c r="S61" s="72"/>
      <c r="T61" s="69"/>
      <c r="U61" s="45"/>
      <c r="V61" s="22">
        <f t="shared" si="7"/>
        <v>21084.3</v>
      </c>
      <c r="W61" s="22">
        <f t="shared" si="8"/>
        <v>16532.6</v>
      </c>
      <c r="X61" s="28">
        <f t="shared" si="13"/>
        <v>4551.700000000001</v>
      </c>
      <c r="Y61" s="72">
        <f>'[2]Лист1'!BP45</f>
        <v>16997</v>
      </c>
      <c r="Z61" s="69">
        <f>'[2]Лист1'!BQ45</f>
        <v>15833</v>
      </c>
      <c r="AA61" s="28">
        <f t="shared" si="9"/>
        <v>1164</v>
      </c>
      <c r="AB61" s="18">
        <f>'[2]Лист1'!BY45</f>
        <v>2087.3</v>
      </c>
      <c r="AC61" s="34">
        <f>'[2]Лист1'!BZ45</f>
        <v>699.6</v>
      </c>
      <c r="AD61" s="18">
        <f t="shared" si="14"/>
        <v>1387.7000000000003</v>
      </c>
      <c r="AE61" s="68">
        <f>'[2]Лист1'!EG45</f>
        <v>2000</v>
      </c>
      <c r="AF61" s="69">
        <f>'[2]Лист1'!EH45</f>
        <v>0</v>
      </c>
      <c r="AG61" s="45">
        <f t="shared" si="11"/>
        <v>2000</v>
      </c>
      <c r="AH61" s="22"/>
      <c r="AI61" s="22"/>
      <c r="AJ61" s="45">
        <f t="shared" si="12"/>
        <v>0</v>
      </c>
      <c r="AK61" s="1"/>
      <c r="AL61" s="31"/>
      <c r="AM61" s="19"/>
      <c r="AN61" s="19"/>
    </row>
    <row r="62" spans="1:40" s="27" customFormat="1" ht="14.25" customHeight="1">
      <c r="A62" s="37">
        <v>42</v>
      </c>
      <c r="B62" s="35" t="s">
        <v>72</v>
      </c>
      <c r="C62" s="67">
        <f>'[1]Лист1'!FU46</f>
        <v>124.9999999999971</v>
      </c>
      <c r="D62" s="44">
        <f t="shared" si="2"/>
        <v>39219.9</v>
      </c>
      <c r="E62" s="44">
        <f t="shared" si="3"/>
        <v>39072.9</v>
      </c>
      <c r="F62" s="25">
        <f t="shared" si="4"/>
        <v>147</v>
      </c>
      <c r="G62" s="38"/>
      <c r="H62" s="26"/>
      <c r="I62" s="25">
        <f t="shared" si="0"/>
        <v>0</v>
      </c>
      <c r="J62" s="71">
        <f>'[2]Лист1'!AI46</f>
        <v>90</v>
      </c>
      <c r="K62" s="71">
        <v>90</v>
      </c>
      <c r="L62" s="25">
        <f t="shared" si="15"/>
        <v>0</v>
      </c>
      <c r="M62" s="71">
        <v>228.4</v>
      </c>
      <c r="N62" s="71">
        <v>81.4</v>
      </c>
      <c r="O62" s="25">
        <f t="shared" si="5"/>
        <v>147</v>
      </c>
      <c r="P62" s="32">
        <f>'[2]Лист1'!K46</f>
        <v>38901.5</v>
      </c>
      <c r="Q62" s="32">
        <f>'[2]Лист1'!K46</f>
        <v>38901.5</v>
      </c>
      <c r="R62" s="25">
        <f t="shared" si="16"/>
        <v>0</v>
      </c>
      <c r="S62" s="72"/>
      <c r="T62" s="69"/>
      <c r="U62" s="45"/>
      <c r="V62" s="22">
        <f t="shared" si="7"/>
        <v>39344.9</v>
      </c>
      <c r="W62" s="22">
        <f t="shared" si="8"/>
        <v>34837.4</v>
      </c>
      <c r="X62" s="25">
        <f t="shared" si="13"/>
        <v>4507.5</v>
      </c>
      <c r="Y62" s="72">
        <f>'[2]Лист1'!BP46</f>
        <v>36851.1</v>
      </c>
      <c r="Z62" s="69">
        <f>'[2]Лист1'!BQ46</f>
        <v>33278.4</v>
      </c>
      <c r="AA62" s="25">
        <f t="shared" si="9"/>
        <v>3572.699999999997</v>
      </c>
      <c r="AB62" s="18">
        <f>'[2]Лист1'!BY46</f>
        <v>2493.800000000003</v>
      </c>
      <c r="AC62" s="34">
        <f>'[2]Лист1'!BZ46</f>
        <v>1559</v>
      </c>
      <c r="AD62" s="18">
        <f t="shared" si="14"/>
        <v>934.8000000000029</v>
      </c>
      <c r="AE62" s="68">
        <f>'[2]Лист1'!EG46</f>
        <v>0</v>
      </c>
      <c r="AF62" s="69">
        <f>'[2]Лист1'!EH46</f>
        <v>0</v>
      </c>
      <c r="AG62" s="45">
        <f t="shared" si="11"/>
        <v>0</v>
      </c>
      <c r="AH62" s="22"/>
      <c r="AI62" s="22"/>
      <c r="AJ62" s="45">
        <f t="shared" si="12"/>
        <v>0</v>
      </c>
      <c r="AK62" s="1"/>
      <c r="AL62" s="31"/>
      <c r="AM62" s="19"/>
      <c r="AN62" s="19"/>
    </row>
    <row r="63" spans="1:40" s="27" customFormat="1" ht="14.25" customHeight="1">
      <c r="A63" s="37">
        <v>43</v>
      </c>
      <c r="B63" s="35" t="s">
        <v>73</v>
      </c>
      <c r="C63" s="67">
        <f>'[1]Лист1'!FU47</f>
        <v>161.59999999999928</v>
      </c>
      <c r="D63" s="44">
        <f t="shared" si="2"/>
        <v>23828.4</v>
      </c>
      <c r="E63" s="44">
        <f t="shared" si="3"/>
        <v>23828.4</v>
      </c>
      <c r="F63" s="25">
        <f t="shared" si="4"/>
        <v>0</v>
      </c>
      <c r="G63" s="38"/>
      <c r="H63" s="26"/>
      <c r="I63" s="25">
        <f t="shared" si="0"/>
        <v>0</v>
      </c>
      <c r="J63" s="71">
        <f>'[2]Лист1'!AI47</f>
        <v>373.9</v>
      </c>
      <c r="K63" s="71">
        <v>373.9</v>
      </c>
      <c r="L63" s="25">
        <f t="shared" si="15"/>
        <v>0</v>
      </c>
      <c r="M63" s="71">
        <v>67.8</v>
      </c>
      <c r="N63" s="71">
        <v>67.8</v>
      </c>
      <c r="O63" s="25">
        <f t="shared" si="5"/>
        <v>0</v>
      </c>
      <c r="P63" s="32">
        <f>'[2]Лист1'!K47</f>
        <v>23386.7</v>
      </c>
      <c r="Q63" s="32">
        <f>'[2]Лист1'!K47</f>
        <v>23386.7</v>
      </c>
      <c r="R63" s="25">
        <f t="shared" si="16"/>
        <v>0</v>
      </c>
      <c r="S63" s="73"/>
      <c r="T63" s="69"/>
      <c r="U63" s="45"/>
      <c r="V63" s="22">
        <f t="shared" si="7"/>
        <v>24296.6</v>
      </c>
      <c r="W63" s="22">
        <f t="shared" si="8"/>
        <v>19954.18</v>
      </c>
      <c r="X63" s="25">
        <f t="shared" si="13"/>
        <v>4342.419999999998</v>
      </c>
      <c r="Y63" s="73">
        <f>'[2]Лист1'!BP47</f>
        <v>22113.5</v>
      </c>
      <c r="Z63" s="69">
        <f>'[2]Лист1'!BQ47</f>
        <v>18856.08</v>
      </c>
      <c r="AA63" s="25">
        <f t="shared" si="9"/>
        <v>3257.4199999999983</v>
      </c>
      <c r="AB63" s="18">
        <f>'[2]Лист1'!BY47</f>
        <v>1823.1</v>
      </c>
      <c r="AC63" s="34">
        <f>'[2]Лист1'!BZ47</f>
        <v>768.1</v>
      </c>
      <c r="AD63" s="18">
        <f t="shared" si="14"/>
        <v>1055</v>
      </c>
      <c r="AE63" s="70">
        <f>'[2]Лист1'!EG47</f>
        <v>360</v>
      </c>
      <c r="AF63" s="69">
        <f>'[2]Лист1'!EH47</f>
        <v>330</v>
      </c>
      <c r="AG63" s="45">
        <f t="shared" si="11"/>
        <v>30</v>
      </c>
      <c r="AH63" s="22"/>
      <c r="AI63" s="22"/>
      <c r="AJ63" s="45">
        <f t="shared" si="12"/>
        <v>0</v>
      </c>
      <c r="AK63" s="1"/>
      <c r="AL63" s="31"/>
      <c r="AM63" s="19"/>
      <c r="AN63" s="19"/>
    </row>
    <row r="64" spans="1:40" s="27" customFormat="1" ht="14.25" customHeight="1">
      <c r="A64" s="37">
        <v>44</v>
      </c>
      <c r="B64" s="35" t="s">
        <v>74</v>
      </c>
      <c r="C64" s="67">
        <f>'[1]Лист1'!FU48</f>
        <v>356.29999999999416</v>
      </c>
      <c r="D64" s="44">
        <f t="shared" si="2"/>
        <v>38395.8</v>
      </c>
      <c r="E64" s="44">
        <f t="shared" si="3"/>
        <v>40325.8</v>
      </c>
      <c r="F64" s="25">
        <f t="shared" si="4"/>
        <v>-1930</v>
      </c>
      <c r="G64" s="38"/>
      <c r="H64" s="26"/>
      <c r="I64" s="25">
        <f t="shared" si="0"/>
        <v>0</v>
      </c>
      <c r="J64" s="71">
        <f>'[2]Лист1'!AI48</f>
        <v>0</v>
      </c>
      <c r="K64" s="71">
        <v>1830</v>
      </c>
      <c r="L64" s="25">
        <f t="shared" si="15"/>
        <v>-1830</v>
      </c>
      <c r="M64" s="71"/>
      <c r="N64" s="71">
        <v>100</v>
      </c>
      <c r="O64" s="25">
        <f t="shared" si="5"/>
        <v>-100</v>
      </c>
      <c r="P64" s="32">
        <f>'[2]Лист1'!K48</f>
        <v>38395.8</v>
      </c>
      <c r="Q64" s="32">
        <f>'[2]Лист1'!K48</f>
        <v>38395.8</v>
      </c>
      <c r="R64" s="25">
        <f t="shared" si="16"/>
        <v>0</v>
      </c>
      <c r="S64" s="72"/>
      <c r="T64" s="69"/>
      <c r="U64" s="45"/>
      <c r="V64" s="22">
        <f t="shared" si="7"/>
        <v>38752.2</v>
      </c>
      <c r="W64" s="22">
        <f t="shared" si="8"/>
        <v>32860.3</v>
      </c>
      <c r="X64" s="25">
        <f t="shared" si="13"/>
        <v>5891.899999999994</v>
      </c>
      <c r="Y64" s="72">
        <f>'[2]Лист1'!BP48</f>
        <v>36736.5</v>
      </c>
      <c r="Z64" s="69">
        <f>'[2]Лист1'!BQ48</f>
        <v>31713.2</v>
      </c>
      <c r="AA64" s="25">
        <f t="shared" si="9"/>
        <v>5023.299999999999</v>
      </c>
      <c r="AB64" s="18">
        <f>'[2]Лист1'!BY48</f>
        <v>2015.7</v>
      </c>
      <c r="AC64" s="34">
        <f>'[2]Лист1'!BZ48</f>
        <v>1147.1</v>
      </c>
      <c r="AD64" s="18">
        <f t="shared" si="14"/>
        <v>868.6000000000001</v>
      </c>
      <c r="AE64" s="68">
        <f>'[2]Лист1'!EG48</f>
        <v>0</v>
      </c>
      <c r="AF64" s="69">
        <f>'[2]Лист1'!EH48</f>
        <v>0</v>
      </c>
      <c r="AG64" s="45">
        <f t="shared" si="11"/>
        <v>0</v>
      </c>
      <c r="AH64" s="22"/>
      <c r="AI64" s="22"/>
      <c r="AJ64" s="45">
        <f t="shared" si="12"/>
        <v>0</v>
      </c>
      <c r="AK64" s="1"/>
      <c r="AL64" s="31"/>
      <c r="AM64" s="19"/>
      <c r="AN64" s="19"/>
    </row>
    <row r="65" spans="1:40" s="27" customFormat="1" ht="14.25" customHeight="1">
      <c r="A65" s="37">
        <v>45</v>
      </c>
      <c r="B65" s="35" t="s">
        <v>75</v>
      </c>
      <c r="C65" s="67">
        <f>'[1]Лист1'!FU49</f>
        <v>1760.0999999999956</v>
      </c>
      <c r="D65" s="44">
        <f t="shared" si="2"/>
        <v>27810.100000000006</v>
      </c>
      <c r="E65" s="44">
        <f t="shared" si="3"/>
        <v>28428.020000000004</v>
      </c>
      <c r="F65" s="25">
        <f t="shared" si="4"/>
        <v>-617.9199999999983</v>
      </c>
      <c r="G65" s="38"/>
      <c r="H65" s="26"/>
      <c r="I65" s="25">
        <f t="shared" si="0"/>
        <v>0</v>
      </c>
      <c r="J65" s="71">
        <f>'[2]Лист1'!AI49</f>
        <v>0</v>
      </c>
      <c r="K65" s="71">
        <v>640.42</v>
      </c>
      <c r="L65" s="25">
        <f t="shared" si="15"/>
        <v>-640.42</v>
      </c>
      <c r="M65" s="71">
        <v>39.4</v>
      </c>
      <c r="N65" s="71">
        <v>16.9</v>
      </c>
      <c r="O65" s="25">
        <f t="shared" si="5"/>
        <v>22.5</v>
      </c>
      <c r="P65" s="32">
        <f>'[2]Лист1'!K49</f>
        <v>27770.700000000004</v>
      </c>
      <c r="Q65" s="32">
        <f>'[2]Лист1'!K49</f>
        <v>27770.700000000004</v>
      </c>
      <c r="R65" s="25">
        <f t="shared" si="16"/>
        <v>0</v>
      </c>
      <c r="S65" s="72"/>
      <c r="T65" s="69"/>
      <c r="U65" s="45"/>
      <c r="V65" s="22">
        <f t="shared" si="7"/>
        <v>28120.3</v>
      </c>
      <c r="W65" s="22">
        <f t="shared" si="8"/>
        <v>25006.6</v>
      </c>
      <c r="X65" s="25">
        <f t="shared" si="13"/>
        <v>3113.7000000000007</v>
      </c>
      <c r="Y65" s="72">
        <f>'[2]Лист1'!BP49</f>
        <v>26262.8</v>
      </c>
      <c r="Z65" s="69">
        <f>'[2]Лист1'!BQ49</f>
        <v>23709.6</v>
      </c>
      <c r="AA65" s="25">
        <f t="shared" si="9"/>
        <v>2553.2000000000007</v>
      </c>
      <c r="AB65" s="18">
        <f>'[2]Лист1'!BY49</f>
        <v>1857.5</v>
      </c>
      <c r="AC65" s="34">
        <f>'[2]Лист1'!BZ49</f>
        <v>1297</v>
      </c>
      <c r="AD65" s="18">
        <f t="shared" si="14"/>
        <v>560.5</v>
      </c>
      <c r="AE65" s="68">
        <f>'[2]Лист1'!EG49</f>
        <v>0</v>
      </c>
      <c r="AF65" s="69">
        <f>'[2]Лист1'!EH49</f>
        <v>0</v>
      </c>
      <c r="AG65" s="45">
        <f t="shared" si="11"/>
        <v>0</v>
      </c>
      <c r="AH65" s="22"/>
      <c r="AI65" s="22"/>
      <c r="AJ65" s="45">
        <f t="shared" si="12"/>
        <v>0</v>
      </c>
      <c r="AK65" s="1"/>
      <c r="AL65" s="31"/>
      <c r="AM65" s="19"/>
      <c r="AN65" s="19"/>
    </row>
    <row r="66" spans="1:40" s="27" customFormat="1" ht="14.25" customHeight="1">
      <c r="A66" s="37">
        <v>46</v>
      </c>
      <c r="B66" s="35" t="s">
        <v>76</v>
      </c>
      <c r="C66" s="67">
        <f>'[1]Лист1'!FU50</f>
        <v>242.2999999999986</v>
      </c>
      <c r="D66" s="44">
        <f t="shared" si="2"/>
        <v>45973.5</v>
      </c>
      <c r="E66" s="44">
        <f t="shared" si="3"/>
        <v>46068.4</v>
      </c>
      <c r="F66" s="25">
        <f t="shared" si="4"/>
        <v>-94.90000000000146</v>
      </c>
      <c r="G66" s="38"/>
      <c r="H66" s="26"/>
      <c r="I66" s="25">
        <f t="shared" si="0"/>
        <v>0</v>
      </c>
      <c r="J66" s="71">
        <f>'[2]Лист1'!AI50</f>
        <v>0</v>
      </c>
      <c r="K66" s="71">
        <v>2.3</v>
      </c>
      <c r="L66" s="25">
        <f t="shared" si="15"/>
        <v>-2.3</v>
      </c>
      <c r="M66" s="71"/>
      <c r="N66" s="71">
        <v>92.6</v>
      </c>
      <c r="O66" s="25">
        <f t="shared" si="5"/>
        <v>-92.6</v>
      </c>
      <c r="P66" s="32">
        <f>'[2]Лист1'!K50</f>
        <v>45973.5</v>
      </c>
      <c r="Q66" s="32">
        <f>'[2]Лист1'!K50</f>
        <v>45973.5</v>
      </c>
      <c r="R66" s="25">
        <f t="shared" si="16"/>
        <v>0</v>
      </c>
      <c r="S66" s="72"/>
      <c r="T66" s="69"/>
      <c r="U66" s="45"/>
      <c r="V66" s="22">
        <f t="shared" si="7"/>
        <v>46341.8</v>
      </c>
      <c r="W66" s="22">
        <f t="shared" si="8"/>
        <v>39538.9</v>
      </c>
      <c r="X66" s="25">
        <f t="shared" si="13"/>
        <v>6802.9000000000015</v>
      </c>
      <c r="Y66" s="72">
        <f>'[2]Лист1'!BP50</f>
        <v>43363.8</v>
      </c>
      <c r="Z66" s="69">
        <f>'[2]Лист1'!BQ50</f>
        <v>38055.8</v>
      </c>
      <c r="AA66" s="25">
        <f t="shared" si="9"/>
        <v>5308</v>
      </c>
      <c r="AB66" s="18">
        <f>'[2]Лист1'!BY50</f>
        <v>2978</v>
      </c>
      <c r="AC66" s="34">
        <f>'[2]Лист1'!BZ50</f>
        <v>1483.1</v>
      </c>
      <c r="AD66" s="18">
        <f t="shared" si="14"/>
        <v>1494.9</v>
      </c>
      <c r="AE66" s="68">
        <f>'[2]Лист1'!EG50</f>
        <v>0</v>
      </c>
      <c r="AF66" s="69">
        <f>'[2]Лист1'!EH50</f>
        <v>0</v>
      </c>
      <c r="AG66" s="45">
        <f t="shared" si="11"/>
        <v>0</v>
      </c>
      <c r="AH66" s="22"/>
      <c r="AI66" s="22"/>
      <c r="AJ66" s="45">
        <f t="shared" si="12"/>
        <v>0</v>
      </c>
      <c r="AK66" s="1"/>
      <c r="AL66" s="31"/>
      <c r="AM66" s="19"/>
      <c r="AN66" s="19"/>
    </row>
    <row r="67" spans="1:40" s="27" customFormat="1" ht="14.25" customHeight="1">
      <c r="A67" s="37">
        <v>47</v>
      </c>
      <c r="B67" s="35" t="s">
        <v>77</v>
      </c>
      <c r="C67" s="67">
        <f>'[1]Лист1'!FU51</f>
        <v>182.79999999999416</v>
      </c>
      <c r="D67" s="44">
        <f t="shared" si="2"/>
        <v>42334.1</v>
      </c>
      <c r="E67" s="44">
        <f t="shared" si="3"/>
        <v>42334.1</v>
      </c>
      <c r="F67" s="25">
        <f t="shared" si="4"/>
        <v>0</v>
      </c>
      <c r="G67" s="38"/>
      <c r="H67" s="26"/>
      <c r="I67" s="25">
        <f t="shared" si="0"/>
        <v>0</v>
      </c>
      <c r="J67" s="71">
        <f>'[2]Лист1'!AI51</f>
        <v>0</v>
      </c>
      <c r="K67" s="71"/>
      <c r="L67" s="25">
        <f t="shared" si="15"/>
        <v>0</v>
      </c>
      <c r="M67" s="71">
        <v>61.6</v>
      </c>
      <c r="N67" s="71">
        <v>61.6</v>
      </c>
      <c r="O67" s="25">
        <f t="shared" si="5"/>
        <v>0</v>
      </c>
      <c r="P67" s="32">
        <f>'[2]Лист1'!K51</f>
        <v>42272.5</v>
      </c>
      <c r="Q67" s="32">
        <f>'[2]Лист1'!K51</f>
        <v>42272.5</v>
      </c>
      <c r="R67" s="25">
        <f t="shared" si="16"/>
        <v>0</v>
      </c>
      <c r="S67" s="72"/>
      <c r="T67" s="69"/>
      <c r="U67" s="45"/>
      <c r="V67" s="22">
        <f t="shared" si="7"/>
        <v>42522</v>
      </c>
      <c r="W67" s="22">
        <f t="shared" si="8"/>
        <v>38822.799999999996</v>
      </c>
      <c r="X67" s="25">
        <f t="shared" si="13"/>
        <v>3699.2000000000044</v>
      </c>
      <c r="Y67" s="72">
        <f>'[2]Лист1'!BP51</f>
        <v>40059.8</v>
      </c>
      <c r="Z67" s="69">
        <f>'[2]Лист1'!BQ51</f>
        <v>37444.7</v>
      </c>
      <c r="AA67" s="25">
        <f t="shared" si="9"/>
        <v>2615.100000000006</v>
      </c>
      <c r="AB67" s="18">
        <f>'[2]Лист1'!BY51</f>
        <v>2462.2</v>
      </c>
      <c r="AC67" s="34">
        <f>'[2]Лист1'!BZ51</f>
        <v>1378.1</v>
      </c>
      <c r="AD67" s="18">
        <f t="shared" si="14"/>
        <v>1084.1</v>
      </c>
      <c r="AE67" s="68">
        <f>'[2]Лист1'!EG51</f>
        <v>0</v>
      </c>
      <c r="AF67" s="69">
        <f>'[2]Лист1'!EH51</f>
        <v>0</v>
      </c>
      <c r="AG67" s="45">
        <f t="shared" si="11"/>
        <v>0</v>
      </c>
      <c r="AH67" s="22"/>
      <c r="AI67" s="22"/>
      <c r="AJ67" s="45">
        <f t="shared" si="12"/>
        <v>0</v>
      </c>
      <c r="AK67" s="1"/>
      <c r="AL67" s="31"/>
      <c r="AM67" s="19"/>
      <c r="AN67" s="19"/>
    </row>
    <row r="68" spans="1:40" s="27" customFormat="1" ht="14.25" customHeight="1">
      <c r="A68" s="37">
        <v>48</v>
      </c>
      <c r="B68" s="35" t="s">
        <v>78</v>
      </c>
      <c r="C68" s="67">
        <f>'[1]Лист1'!FU52</f>
        <v>496.3</v>
      </c>
      <c r="D68" s="44">
        <f t="shared" si="2"/>
        <v>29691.7</v>
      </c>
      <c r="E68" s="44">
        <f t="shared" si="3"/>
        <v>29525.9</v>
      </c>
      <c r="F68" s="25">
        <f t="shared" si="4"/>
        <v>165.79999999999927</v>
      </c>
      <c r="G68" s="38"/>
      <c r="H68" s="26"/>
      <c r="I68" s="25">
        <f t="shared" si="0"/>
        <v>0</v>
      </c>
      <c r="J68" s="71">
        <f>'[2]Лист1'!AI52</f>
        <v>114.7</v>
      </c>
      <c r="K68" s="71">
        <v>114.7</v>
      </c>
      <c r="L68" s="25">
        <f t="shared" si="15"/>
        <v>0</v>
      </c>
      <c r="M68" s="71">
        <v>272</v>
      </c>
      <c r="N68" s="71">
        <v>106.2</v>
      </c>
      <c r="O68" s="25">
        <f t="shared" si="5"/>
        <v>165.8</v>
      </c>
      <c r="P68" s="32">
        <f>'[2]Лист1'!K52</f>
        <v>29305</v>
      </c>
      <c r="Q68" s="32">
        <f>'[2]Лист1'!K52</f>
        <v>29305</v>
      </c>
      <c r="R68" s="25">
        <f t="shared" si="16"/>
        <v>0</v>
      </c>
      <c r="S68" s="72"/>
      <c r="T68" s="69"/>
      <c r="U68" s="45"/>
      <c r="V68" s="22">
        <f t="shared" si="7"/>
        <v>30188</v>
      </c>
      <c r="W68" s="22">
        <f t="shared" si="8"/>
        <v>25325.4</v>
      </c>
      <c r="X68" s="25">
        <f t="shared" si="13"/>
        <v>4862.5999999999985</v>
      </c>
      <c r="Y68" s="72">
        <f>'[2]Лист1'!BP52</f>
        <v>27925.6</v>
      </c>
      <c r="Z68" s="69">
        <f>'[2]Лист1'!BQ52</f>
        <v>23857.9</v>
      </c>
      <c r="AA68" s="25">
        <f t="shared" si="9"/>
        <v>4067.699999999997</v>
      </c>
      <c r="AB68" s="18">
        <f>'[2]Лист1'!BY52</f>
        <v>2262.4000000000015</v>
      </c>
      <c r="AC68" s="34">
        <f>'[2]Лист1'!BZ52</f>
        <v>1467.5</v>
      </c>
      <c r="AD68" s="18">
        <f t="shared" si="14"/>
        <v>794.9000000000015</v>
      </c>
      <c r="AE68" s="68">
        <f>'[2]Лист1'!EG52</f>
        <v>0</v>
      </c>
      <c r="AF68" s="69">
        <f>'[2]Лист1'!EH52</f>
        <v>0</v>
      </c>
      <c r="AG68" s="45">
        <f t="shared" si="11"/>
        <v>0</v>
      </c>
      <c r="AH68" s="22"/>
      <c r="AI68" s="22"/>
      <c r="AJ68" s="45">
        <f t="shared" si="12"/>
        <v>0</v>
      </c>
      <c r="AK68" s="1"/>
      <c r="AL68" s="31"/>
      <c r="AM68" s="19"/>
      <c r="AN68" s="19"/>
    </row>
    <row r="69" spans="1:40" s="30" customFormat="1" ht="14.25" customHeight="1">
      <c r="A69" s="39">
        <v>49</v>
      </c>
      <c r="B69" s="35" t="s">
        <v>79</v>
      </c>
      <c r="C69" s="67">
        <f>'[1]Лист1'!FU53</f>
        <v>403.5</v>
      </c>
      <c r="D69" s="44">
        <f t="shared" si="2"/>
        <v>42578.7</v>
      </c>
      <c r="E69" s="44">
        <f t="shared" si="3"/>
        <v>42578.7</v>
      </c>
      <c r="F69" s="28">
        <f t="shared" si="4"/>
        <v>0</v>
      </c>
      <c r="G69" s="38"/>
      <c r="H69" s="38"/>
      <c r="I69" s="28">
        <f t="shared" si="0"/>
        <v>0</v>
      </c>
      <c r="J69" s="71">
        <f>'[2]Лист1'!AI53</f>
        <v>0</v>
      </c>
      <c r="K69" s="71"/>
      <c r="L69" s="28">
        <f t="shared" si="15"/>
        <v>0</v>
      </c>
      <c r="M69" s="71"/>
      <c r="N69" s="71"/>
      <c r="O69" s="28">
        <f t="shared" si="5"/>
        <v>0</v>
      </c>
      <c r="P69" s="32">
        <f>'[2]Лист1'!K53</f>
        <v>42578.7</v>
      </c>
      <c r="Q69" s="32">
        <f>'[2]Лист1'!K53</f>
        <v>42578.7</v>
      </c>
      <c r="R69" s="25">
        <f>P69-Q69</f>
        <v>0</v>
      </c>
      <c r="S69" s="72"/>
      <c r="T69" s="69"/>
      <c r="U69" s="45"/>
      <c r="V69" s="22">
        <f t="shared" si="7"/>
        <v>42983</v>
      </c>
      <c r="W69" s="22">
        <f t="shared" si="8"/>
        <v>38897.700000000004</v>
      </c>
      <c r="X69" s="28">
        <f t="shared" si="13"/>
        <v>4085.2999999999956</v>
      </c>
      <c r="Y69" s="72">
        <f>'[2]Лист1'!BP53</f>
        <v>39308.2</v>
      </c>
      <c r="Z69" s="69">
        <f>'[2]Лист1'!BQ53</f>
        <v>36522.8</v>
      </c>
      <c r="AA69" s="28">
        <f t="shared" si="9"/>
        <v>2785.399999999994</v>
      </c>
      <c r="AB69" s="18">
        <f>'[2]Лист1'!BY53</f>
        <v>3674.8</v>
      </c>
      <c r="AC69" s="34">
        <f>'[2]Лист1'!BZ53</f>
        <v>2374.9</v>
      </c>
      <c r="AD69" s="18">
        <f t="shared" si="14"/>
        <v>1299.9</v>
      </c>
      <c r="AE69" s="68">
        <f>'[2]Лист1'!EG53</f>
        <v>0</v>
      </c>
      <c r="AF69" s="69">
        <f>'[2]Лист1'!EH53</f>
        <v>0</v>
      </c>
      <c r="AG69" s="45">
        <f t="shared" si="11"/>
        <v>0</v>
      </c>
      <c r="AH69" s="22"/>
      <c r="AI69" s="22"/>
      <c r="AJ69" s="45">
        <f t="shared" si="12"/>
        <v>0</v>
      </c>
      <c r="AK69" s="1"/>
      <c r="AL69" s="31"/>
      <c r="AM69" s="19"/>
      <c r="AN69" s="19"/>
    </row>
    <row r="70" spans="1:40" s="27" customFormat="1" ht="14.25" customHeight="1">
      <c r="A70" s="37">
        <v>50</v>
      </c>
      <c r="B70" s="35" t="s">
        <v>80</v>
      </c>
      <c r="C70" s="67">
        <f>'[1]Лист1'!FU54</f>
        <v>141.80000000000217</v>
      </c>
      <c r="D70" s="44">
        <f t="shared" si="2"/>
        <v>25964</v>
      </c>
      <c r="E70" s="44">
        <f t="shared" si="3"/>
        <v>25964</v>
      </c>
      <c r="F70" s="25">
        <f t="shared" si="4"/>
        <v>0</v>
      </c>
      <c r="G70" s="38"/>
      <c r="H70" s="26"/>
      <c r="I70" s="25">
        <f t="shared" si="0"/>
        <v>0</v>
      </c>
      <c r="J70" s="71">
        <f>'[2]Лист1'!AI54</f>
        <v>5.5</v>
      </c>
      <c r="K70" s="71">
        <v>5.5</v>
      </c>
      <c r="L70" s="25">
        <f t="shared" si="15"/>
        <v>0</v>
      </c>
      <c r="M70" s="71">
        <v>86</v>
      </c>
      <c r="N70" s="71">
        <v>86</v>
      </c>
      <c r="O70" s="25">
        <f t="shared" si="5"/>
        <v>0</v>
      </c>
      <c r="P70" s="32">
        <f>'[2]Лист1'!K54</f>
        <v>25872.5</v>
      </c>
      <c r="Q70" s="32">
        <f>'[2]Лист1'!K54</f>
        <v>25872.5</v>
      </c>
      <c r="R70" s="25">
        <f t="shared" si="16"/>
        <v>0</v>
      </c>
      <c r="S70" s="72"/>
      <c r="T70" s="69"/>
      <c r="U70" s="45"/>
      <c r="V70" s="22">
        <f t="shared" si="7"/>
        <v>26105.800000000003</v>
      </c>
      <c r="W70" s="22">
        <f t="shared" si="8"/>
        <v>22678.92</v>
      </c>
      <c r="X70" s="25">
        <f t="shared" si="13"/>
        <v>3426.8800000000047</v>
      </c>
      <c r="Y70" s="72">
        <f>'[2]Лист1'!BP54</f>
        <v>24515.300000000003</v>
      </c>
      <c r="Z70" s="69">
        <f>'[2]Лист1'!BQ54</f>
        <v>21667.12</v>
      </c>
      <c r="AA70" s="25">
        <f t="shared" si="9"/>
        <v>2848.180000000004</v>
      </c>
      <c r="AB70" s="18">
        <f>'[2]Лист1'!BY54</f>
        <v>1590.5</v>
      </c>
      <c r="AC70" s="34">
        <f>'[2]Лист1'!BZ54</f>
        <v>1011.8</v>
      </c>
      <c r="AD70" s="18">
        <f t="shared" si="14"/>
        <v>578.7</v>
      </c>
      <c r="AE70" s="68">
        <f>'[2]Лист1'!EG54</f>
        <v>0</v>
      </c>
      <c r="AF70" s="69">
        <f>'[2]Лист1'!EH54</f>
        <v>0</v>
      </c>
      <c r="AG70" s="45">
        <f t="shared" si="11"/>
        <v>0</v>
      </c>
      <c r="AH70" s="22"/>
      <c r="AI70" s="22"/>
      <c r="AJ70" s="45">
        <f t="shared" si="12"/>
        <v>0</v>
      </c>
      <c r="AK70" s="1"/>
      <c r="AL70" s="31"/>
      <c r="AM70" s="19"/>
      <c r="AN70" s="19"/>
    </row>
    <row r="71" spans="1:40" s="27" customFormat="1" ht="14.25" customHeight="1">
      <c r="A71" s="37">
        <v>51</v>
      </c>
      <c r="B71" s="35" t="s">
        <v>81</v>
      </c>
      <c r="C71" s="67">
        <f>'[1]Лист1'!FU55</f>
        <v>645.7000000000058</v>
      </c>
      <c r="D71" s="44">
        <f t="shared" si="2"/>
        <v>34884.5</v>
      </c>
      <c r="E71" s="44">
        <f t="shared" si="3"/>
        <v>34603.3</v>
      </c>
      <c r="F71" s="25">
        <f t="shared" si="4"/>
        <v>281.1999999999971</v>
      </c>
      <c r="G71" s="38"/>
      <c r="H71" s="26"/>
      <c r="I71" s="25">
        <f t="shared" si="0"/>
        <v>0</v>
      </c>
      <c r="J71" s="71">
        <f>'[2]Лист1'!AI55</f>
        <v>382.1</v>
      </c>
      <c r="K71" s="71">
        <v>268.1</v>
      </c>
      <c r="L71" s="25">
        <f t="shared" si="15"/>
        <v>114</v>
      </c>
      <c r="M71" s="71">
        <v>296</v>
      </c>
      <c r="N71" s="71">
        <v>128.8</v>
      </c>
      <c r="O71" s="25">
        <f t="shared" si="5"/>
        <v>167.2</v>
      </c>
      <c r="P71" s="32">
        <f>'[2]Лист1'!K55</f>
        <v>34206.4</v>
      </c>
      <c r="Q71" s="32">
        <f>'[2]Лист1'!K55</f>
        <v>34206.4</v>
      </c>
      <c r="R71" s="25">
        <f t="shared" si="16"/>
        <v>0</v>
      </c>
      <c r="S71" s="72"/>
      <c r="T71" s="69"/>
      <c r="U71" s="45"/>
      <c r="V71" s="22">
        <f t="shared" si="7"/>
        <v>35529.5</v>
      </c>
      <c r="W71" s="22">
        <f t="shared" si="8"/>
        <v>29004.3</v>
      </c>
      <c r="X71" s="25">
        <f t="shared" si="13"/>
        <v>6525.200000000001</v>
      </c>
      <c r="Y71" s="72">
        <f>'[2]Лист1'!BP55</f>
        <v>33080.5</v>
      </c>
      <c r="Z71" s="69">
        <f>'[2]Лист1'!BQ55</f>
        <v>27290.8</v>
      </c>
      <c r="AA71" s="25">
        <f t="shared" si="9"/>
        <v>5789.700000000001</v>
      </c>
      <c r="AB71" s="18">
        <f>'[2]Лист1'!BY55</f>
        <v>2449</v>
      </c>
      <c r="AC71" s="34">
        <f>'[2]Лист1'!BZ55</f>
        <v>1713.5</v>
      </c>
      <c r="AD71" s="18">
        <f t="shared" si="14"/>
        <v>735.5</v>
      </c>
      <c r="AE71" s="68">
        <f>'[2]Лист1'!EG55</f>
        <v>0</v>
      </c>
      <c r="AF71" s="69">
        <f>'[2]Лист1'!EH55</f>
        <v>0</v>
      </c>
      <c r="AG71" s="45">
        <f t="shared" si="11"/>
        <v>0</v>
      </c>
      <c r="AH71" s="22"/>
      <c r="AI71" s="22"/>
      <c r="AJ71" s="45">
        <f t="shared" si="12"/>
        <v>0</v>
      </c>
      <c r="AK71" s="1"/>
      <c r="AL71" s="31"/>
      <c r="AM71" s="19"/>
      <c r="AN71" s="19"/>
    </row>
    <row r="72" spans="1:40" s="27" customFormat="1" ht="14.25" customHeight="1">
      <c r="A72" s="37">
        <v>52</v>
      </c>
      <c r="B72" s="35" t="s">
        <v>82</v>
      </c>
      <c r="C72" s="67">
        <f>'[1]Лист1'!FU56</f>
        <v>462.8000000000044</v>
      </c>
      <c r="D72" s="44">
        <f t="shared" si="2"/>
        <v>41072.5</v>
      </c>
      <c r="E72" s="44">
        <f t="shared" si="3"/>
        <v>41314.8</v>
      </c>
      <c r="F72" s="25">
        <f t="shared" si="4"/>
        <v>-242.3000000000029</v>
      </c>
      <c r="G72" s="38"/>
      <c r="H72" s="26"/>
      <c r="I72" s="25">
        <f t="shared" si="0"/>
        <v>0</v>
      </c>
      <c r="J72" s="71">
        <f>'[2]Лист1'!AI56</f>
        <v>0</v>
      </c>
      <c r="K72" s="71"/>
      <c r="L72" s="25">
        <f t="shared" si="15"/>
        <v>0</v>
      </c>
      <c r="M72" s="71"/>
      <c r="N72" s="71">
        <v>242.3</v>
      </c>
      <c r="O72" s="25">
        <f t="shared" si="5"/>
        <v>-242.3</v>
      </c>
      <c r="P72" s="32">
        <f>'[2]Лист1'!K56</f>
        <v>41072.5</v>
      </c>
      <c r="Q72" s="32">
        <f>'[2]Лист1'!K56</f>
        <v>41072.5</v>
      </c>
      <c r="R72" s="25">
        <f t="shared" si="16"/>
        <v>0</v>
      </c>
      <c r="S72" s="72"/>
      <c r="T72" s="69"/>
      <c r="U72" s="45"/>
      <c r="V72" s="22">
        <f t="shared" si="7"/>
        <v>41842.8</v>
      </c>
      <c r="W72" s="22">
        <f t="shared" si="8"/>
        <v>36962.5</v>
      </c>
      <c r="X72" s="25">
        <f t="shared" si="13"/>
        <v>4880.300000000003</v>
      </c>
      <c r="Y72" s="72">
        <f>'[2]Лист1'!BP56</f>
        <v>40231.3</v>
      </c>
      <c r="Z72" s="69">
        <f>'[2]Лист1'!BQ56</f>
        <v>36040.7</v>
      </c>
      <c r="AA72" s="25">
        <f t="shared" si="9"/>
        <v>4190.600000000006</v>
      </c>
      <c r="AB72" s="18">
        <f>'[2]Лист1'!BY56</f>
        <v>1611.5</v>
      </c>
      <c r="AC72" s="34">
        <f>'[2]Лист1'!BZ56</f>
        <v>921.8</v>
      </c>
      <c r="AD72" s="18">
        <f t="shared" si="14"/>
        <v>689.7</v>
      </c>
      <c r="AE72" s="68">
        <f>'[2]Лист1'!EG56</f>
        <v>0</v>
      </c>
      <c r="AF72" s="69">
        <f>'[2]Лист1'!EH56</f>
        <v>0</v>
      </c>
      <c r="AG72" s="45">
        <f t="shared" si="11"/>
        <v>0</v>
      </c>
      <c r="AH72" s="22"/>
      <c r="AI72" s="22"/>
      <c r="AJ72" s="45">
        <f t="shared" si="12"/>
        <v>0</v>
      </c>
      <c r="AK72" s="1"/>
      <c r="AL72" s="31"/>
      <c r="AM72" s="19"/>
      <c r="AN72" s="19"/>
    </row>
    <row r="73" spans="1:40" s="27" customFormat="1" ht="14.25" customHeight="1">
      <c r="A73" s="37">
        <v>53</v>
      </c>
      <c r="B73" s="35" t="s">
        <v>83</v>
      </c>
      <c r="C73" s="67">
        <f>'[1]Лист1'!FU57</f>
        <v>133.10000000000144</v>
      </c>
      <c r="D73" s="44">
        <f t="shared" si="2"/>
        <v>31845.7</v>
      </c>
      <c r="E73" s="44">
        <f t="shared" si="3"/>
        <v>31845.7</v>
      </c>
      <c r="F73" s="25">
        <f t="shared" si="4"/>
        <v>0</v>
      </c>
      <c r="G73" s="38"/>
      <c r="H73" s="26"/>
      <c r="I73" s="25">
        <f t="shared" si="0"/>
        <v>0</v>
      </c>
      <c r="J73" s="71">
        <f>'[2]Лист1'!AI57</f>
        <v>157.2</v>
      </c>
      <c r="K73" s="71">
        <v>157.2</v>
      </c>
      <c r="L73" s="25">
        <f t="shared" si="15"/>
        <v>0</v>
      </c>
      <c r="M73" s="71"/>
      <c r="N73" s="71"/>
      <c r="O73" s="25">
        <f t="shared" si="5"/>
        <v>0</v>
      </c>
      <c r="P73" s="32">
        <f>'[2]Лист1'!K57</f>
        <v>31688.5</v>
      </c>
      <c r="Q73" s="32">
        <f>'[2]Лист1'!K57</f>
        <v>31688.5</v>
      </c>
      <c r="R73" s="25">
        <f t="shared" si="16"/>
        <v>0</v>
      </c>
      <c r="S73" s="72"/>
      <c r="T73" s="69"/>
      <c r="U73" s="45"/>
      <c r="V73" s="22">
        <f t="shared" si="7"/>
        <v>32019.800000000003</v>
      </c>
      <c r="W73" s="22">
        <f t="shared" si="8"/>
        <v>29300.9</v>
      </c>
      <c r="X73" s="25">
        <f t="shared" si="13"/>
        <v>2718.9000000000015</v>
      </c>
      <c r="Y73" s="72">
        <f>'[2]Лист1'!BP57</f>
        <v>29907.700000000004</v>
      </c>
      <c r="Z73" s="69">
        <f>'[2]Лист1'!BQ57</f>
        <v>27782.2</v>
      </c>
      <c r="AA73" s="25">
        <f t="shared" si="9"/>
        <v>2125.5000000000036</v>
      </c>
      <c r="AB73" s="18">
        <f>'[2]Лист1'!BY57</f>
        <v>2112.1</v>
      </c>
      <c r="AC73" s="34">
        <f>'[2]Лист1'!BZ57</f>
        <v>1518.7</v>
      </c>
      <c r="AD73" s="18">
        <f t="shared" si="14"/>
        <v>593.3999999999999</v>
      </c>
      <c r="AE73" s="68">
        <f>'[2]Лист1'!EG57</f>
        <v>0</v>
      </c>
      <c r="AF73" s="69">
        <f>'[2]Лист1'!EH57</f>
        <v>0</v>
      </c>
      <c r="AG73" s="45">
        <f t="shared" si="11"/>
        <v>0</v>
      </c>
      <c r="AH73" s="22"/>
      <c r="AI73" s="22"/>
      <c r="AJ73" s="45">
        <f t="shared" si="12"/>
        <v>0</v>
      </c>
      <c r="AK73" s="1"/>
      <c r="AL73" s="31"/>
      <c r="AM73" s="19"/>
      <c r="AN73" s="19"/>
    </row>
    <row r="74" spans="1:40" s="27" customFormat="1" ht="14.25" customHeight="1">
      <c r="A74" s="37">
        <v>54</v>
      </c>
      <c r="B74" s="35" t="s">
        <v>84</v>
      </c>
      <c r="C74" s="67">
        <f>'[1]Лист1'!FU58</f>
        <v>321.90000000000583</v>
      </c>
      <c r="D74" s="44">
        <f t="shared" si="2"/>
        <v>40374.68</v>
      </c>
      <c r="E74" s="44">
        <f t="shared" si="3"/>
        <v>40272.28</v>
      </c>
      <c r="F74" s="25">
        <f t="shared" si="4"/>
        <v>102.40000000000146</v>
      </c>
      <c r="G74" s="38"/>
      <c r="H74" s="26"/>
      <c r="I74" s="25">
        <f t="shared" si="0"/>
        <v>0</v>
      </c>
      <c r="J74" s="71">
        <f>'[2]Лист1'!AI58</f>
        <v>148.78</v>
      </c>
      <c r="K74" s="71">
        <v>193.78</v>
      </c>
      <c r="L74" s="25">
        <f t="shared" si="15"/>
        <v>-45</v>
      </c>
      <c r="M74" s="71">
        <v>176.2</v>
      </c>
      <c r="N74" s="71">
        <v>28.8</v>
      </c>
      <c r="O74" s="25">
        <f t="shared" si="5"/>
        <v>147.39999999999998</v>
      </c>
      <c r="P74" s="32">
        <f>'[2]Лист1'!K58</f>
        <v>40049.7</v>
      </c>
      <c r="Q74" s="32">
        <f>'[2]Лист1'!K58</f>
        <v>40049.7</v>
      </c>
      <c r="R74" s="25">
        <f t="shared" si="16"/>
        <v>0</v>
      </c>
      <c r="S74" s="72"/>
      <c r="T74" s="69"/>
      <c r="U74" s="45"/>
      <c r="V74" s="22">
        <f t="shared" si="7"/>
        <v>40426.600000000006</v>
      </c>
      <c r="W74" s="22">
        <f t="shared" si="8"/>
        <v>37188.3</v>
      </c>
      <c r="X74" s="25">
        <f t="shared" si="13"/>
        <v>3238.300000000003</v>
      </c>
      <c r="Y74" s="72">
        <f>'[2]Лист1'!BP58</f>
        <v>37961.8</v>
      </c>
      <c r="Z74" s="69">
        <f>'[2]Лист1'!BQ58</f>
        <v>35405</v>
      </c>
      <c r="AA74" s="25">
        <f t="shared" si="9"/>
        <v>2556.800000000003</v>
      </c>
      <c r="AB74" s="18">
        <f>'[2]Лист1'!BY58</f>
        <v>2094.8</v>
      </c>
      <c r="AC74" s="34">
        <f>'[2]Лист1'!BZ58</f>
        <v>1413.3</v>
      </c>
      <c r="AD74" s="18">
        <f t="shared" si="14"/>
        <v>681.5000000000002</v>
      </c>
      <c r="AE74" s="68">
        <f>'[2]Лист1'!EG58</f>
        <v>370</v>
      </c>
      <c r="AF74" s="69">
        <f>'[2]Лист1'!EH58</f>
        <v>370</v>
      </c>
      <c r="AG74" s="45">
        <f t="shared" si="11"/>
        <v>0</v>
      </c>
      <c r="AH74" s="22"/>
      <c r="AI74" s="22"/>
      <c r="AJ74" s="45">
        <f t="shared" si="12"/>
        <v>0</v>
      </c>
      <c r="AK74" s="1"/>
      <c r="AL74" s="31"/>
      <c r="AM74" s="19"/>
      <c r="AN74" s="19"/>
    </row>
    <row r="75" spans="1:40" s="27" customFormat="1" ht="14.25" customHeight="1">
      <c r="A75" s="37">
        <v>55</v>
      </c>
      <c r="B75" s="35" t="s">
        <v>85</v>
      </c>
      <c r="C75" s="67">
        <f>'[1]Лист1'!FU59</f>
        <v>171.50000000000438</v>
      </c>
      <c r="D75" s="44">
        <f t="shared" si="2"/>
        <v>30619.8</v>
      </c>
      <c r="E75" s="44">
        <f t="shared" si="3"/>
        <v>30790.8</v>
      </c>
      <c r="F75" s="25">
        <f t="shared" si="4"/>
        <v>-171</v>
      </c>
      <c r="G75" s="38"/>
      <c r="H75" s="26"/>
      <c r="I75" s="25">
        <f t="shared" si="0"/>
        <v>0</v>
      </c>
      <c r="J75" s="71">
        <f>'[2]Лист1'!AI59</f>
        <v>0</v>
      </c>
      <c r="K75" s="71"/>
      <c r="L75" s="25">
        <f t="shared" si="15"/>
        <v>0</v>
      </c>
      <c r="M75" s="71"/>
      <c r="N75" s="71">
        <v>171</v>
      </c>
      <c r="O75" s="25">
        <f t="shared" si="5"/>
        <v>-171</v>
      </c>
      <c r="P75" s="32">
        <f>'[2]Лист1'!K59</f>
        <v>30619.8</v>
      </c>
      <c r="Q75" s="32">
        <f>'[2]Лист1'!K59</f>
        <v>30619.8</v>
      </c>
      <c r="R75" s="25">
        <f t="shared" si="16"/>
        <v>0</v>
      </c>
      <c r="S75" s="72"/>
      <c r="T75" s="69"/>
      <c r="U75" s="45"/>
      <c r="V75" s="22">
        <f t="shared" si="7"/>
        <v>30962.3</v>
      </c>
      <c r="W75" s="22">
        <f t="shared" si="8"/>
        <v>26009.600000000002</v>
      </c>
      <c r="X75" s="25">
        <f t="shared" si="13"/>
        <v>4952.699999999997</v>
      </c>
      <c r="Y75" s="72">
        <f>'[2]Лист1'!BP59</f>
        <v>29117.1</v>
      </c>
      <c r="Z75" s="69">
        <f>'[2]Лист1'!BQ59</f>
        <v>24989.2</v>
      </c>
      <c r="AA75" s="25">
        <f t="shared" si="9"/>
        <v>4127.899999999998</v>
      </c>
      <c r="AB75" s="18">
        <f>'[2]Лист1'!BY59</f>
        <v>1845.2</v>
      </c>
      <c r="AC75" s="34">
        <f>'[2]Лист1'!BZ59</f>
        <v>1020.4</v>
      </c>
      <c r="AD75" s="18">
        <f t="shared" si="14"/>
        <v>824.8000000000001</v>
      </c>
      <c r="AE75" s="68">
        <f>'[2]Лист1'!EG59</f>
        <v>0</v>
      </c>
      <c r="AF75" s="69">
        <f>'[2]Лист1'!EH59</f>
        <v>0</v>
      </c>
      <c r="AG75" s="45">
        <f t="shared" si="11"/>
        <v>0</v>
      </c>
      <c r="AH75" s="22"/>
      <c r="AI75" s="22"/>
      <c r="AJ75" s="45">
        <f t="shared" si="12"/>
        <v>0</v>
      </c>
      <c r="AK75" s="1"/>
      <c r="AL75" s="31"/>
      <c r="AM75" s="19"/>
      <c r="AN75" s="19"/>
    </row>
    <row r="76" spans="1:40" s="27" customFormat="1" ht="14.25" customHeight="1">
      <c r="A76" s="37">
        <v>56</v>
      </c>
      <c r="B76" s="35" t="s">
        <v>86</v>
      </c>
      <c r="C76" s="67">
        <f>'[1]Лист1'!FU60</f>
        <v>498.9000000000117</v>
      </c>
      <c r="D76" s="44">
        <f t="shared" si="2"/>
        <v>86480</v>
      </c>
      <c r="E76" s="44">
        <f t="shared" si="3"/>
        <v>86384.79999999999</v>
      </c>
      <c r="F76" s="25">
        <f t="shared" si="4"/>
        <v>95.20000000001164</v>
      </c>
      <c r="G76" s="38"/>
      <c r="H76" s="26"/>
      <c r="I76" s="25">
        <f t="shared" si="0"/>
        <v>0</v>
      </c>
      <c r="J76" s="71">
        <f>'[2]Лист1'!AI60</f>
        <v>0</v>
      </c>
      <c r="K76" s="71"/>
      <c r="L76" s="25">
        <f t="shared" si="15"/>
        <v>0</v>
      </c>
      <c r="M76" s="71">
        <v>107.1</v>
      </c>
      <c r="N76" s="71">
        <v>11.9</v>
      </c>
      <c r="O76" s="25">
        <f t="shared" si="5"/>
        <v>95.19999999999999</v>
      </c>
      <c r="P76" s="32">
        <f>'[2]Лист1'!K60</f>
        <v>86372.9</v>
      </c>
      <c r="Q76" s="32">
        <f>'[2]Лист1'!K60</f>
        <v>86372.9</v>
      </c>
      <c r="R76" s="25">
        <f t="shared" si="16"/>
        <v>0</v>
      </c>
      <c r="S76" s="72"/>
      <c r="T76" s="69"/>
      <c r="U76" s="45"/>
      <c r="V76" s="22">
        <f t="shared" si="7"/>
        <v>86978.8</v>
      </c>
      <c r="W76" s="22">
        <f t="shared" si="8"/>
        <v>70814.7</v>
      </c>
      <c r="X76" s="25">
        <f t="shared" si="13"/>
        <v>16164.100000000006</v>
      </c>
      <c r="Y76" s="72">
        <f>'[2]Лист1'!BP60</f>
        <v>76325.8</v>
      </c>
      <c r="Z76" s="69">
        <f>'[2]Лист1'!BQ60</f>
        <v>66248.4</v>
      </c>
      <c r="AA76" s="25">
        <f t="shared" si="9"/>
        <v>10077.400000000009</v>
      </c>
      <c r="AB76" s="18">
        <f>'[2]Лист1'!BY60</f>
        <v>10653</v>
      </c>
      <c r="AC76" s="34">
        <f>'[2]Лист1'!BZ60</f>
        <v>4566.3</v>
      </c>
      <c r="AD76" s="18">
        <f t="shared" si="14"/>
        <v>6086.7</v>
      </c>
      <c r="AE76" s="68">
        <f>'[2]Лист1'!EG60</f>
        <v>0</v>
      </c>
      <c r="AF76" s="69">
        <f>'[2]Лист1'!EH60</f>
        <v>0</v>
      </c>
      <c r="AG76" s="45">
        <f t="shared" si="11"/>
        <v>0</v>
      </c>
      <c r="AH76" s="22"/>
      <c r="AI76" s="22"/>
      <c r="AJ76" s="45">
        <f t="shared" si="12"/>
        <v>0</v>
      </c>
      <c r="AK76" s="1"/>
      <c r="AL76" s="31"/>
      <c r="AM76" s="19"/>
      <c r="AN76" s="19"/>
    </row>
    <row r="77" spans="1:40" s="27" customFormat="1" ht="14.25" customHeight="1">
      <c r="A77" s="37">
        <v>57</v>
      </c>
      <c r="B77" s="35" t="s">
        <v>87</v>
      </c>
      <c r="C77" s="67">
        <f>'[1]Лист1'!FU61</f>
        <v>2564.2000000000016</v>
      </c>
      <c r="D77" s="44">
        <f t="shared" si="2"/>
        <v>54241</v>
      </c>
      <c r="E77" s="44">
        <f t="shared" si="3"/>
        <v>54282</v>
      </c>
      <c r="F77" s="25">
        <f t="shared" si="4"/>
        <v>-41</v>
      </c>
      <c r="G77" s="38"/>
      <c r="H77" s="26"/>
      <c r="I77" s="25">
        <f t="shared" si="0"/>
        <v>0</v>
      </c>
      <c r="J77" s="71">
        <f>'[2]Лист1'!AI61</f>
        <v>0</v>
      </c>
      <c r="K77" s="71"/>
      <c r="L77" s="25">
        <f t="shared" si="15"/>
        <v>0</v>
      </c>
      <c r="M77" s="71"/>
      <c r="N77" s="71">
        <v>41</v>
      </c>
      <c r="O77" s="25">
        <f t="shared" si="5"/>
        <v>-41</v>
      </c>
      <c r="P77" s="32">
        <f>'[2]Лист1'!K61</f>
        <v>54241</v>
      </c>
      <c r="Q77" s="32">
        <f>'[2]Лист1'!K61</f>
        <v>54241</v>
      </c>
      <c r="R77" s="25">
        <f t="shared" si="16"/>
        <v>0</v>
      </c>
      <c r="S77" s="72"/>
      <c r="T77" s="69"/>
      <c r="U77" s="45"/>
      <c r="V77" s="22">
        <f t="shared" si="7"/>
        <v>56672.4</v>
      </c>
      <c r="W77" s="22">
        <f t="shared" si="8"/>
        <v>40875.4</v>
      </c>
      <c r="X77" s="25">
        <f t="shared" si="13"/>
        <v>15797</v>
      </c>
      <c r="Y77" s="72">
        <f>'[2]Лист1'!BP61</f>
        <v>47900.4</v>
      </c>
      <c r="Z77" s="69">
        <f>'[2]Лист1'!BQ61</f>
        <v>39639.5</v>
      </c>
      <c r="AA77" s="25">
        <f t="shared" si="9"/>
        <v>8260.900000000001</v>
      </c>
      <c r="AB77" s="18">
        <f>'[2]Лист1'!BY61</f>
        <v>7422</v>
      </c>
      <c r="AC77" s="34">
        <f>'[2]Лист1'!BZ61</f>
        <v>575.4</v>
      </c>
      <c r="AD77" s="18">
        <f t="shared" si="14"/>
        <v>6846.6</v>
      </c>
      <c r="AE77" s="68">
        <f>'[2]Лист1'!EG61</f>
        <v>1350</v>
      </c>
      <c r="AF77" s="69">
        <f>'[2]Лист1'!EH61</f>
        <v>660.5</v>
      </c>
      <c r="AG77" s="45">
        <f t="shared" si="11"/>
        <v>689.5</v>
      </c>
      <c r="AH77" s="22"/>
      <c r="AI77" s="22"/>
      <c r="AJ77" s="45">
        <f t="shared" si="12"/>
        <v>0</v>
      </c>
      <c r="AK77" s="1"/>
      <c r="AL77" s="31"/>
      <c r="AM77" s="19"/>
      <c r="AN77" s="19"/>
    </row>
    <row r="78" spans="1:40" s="30" customFormat="1" ht="14.25" customHeight="1">
      <c r="A78" s="39">
        <v>58</v>
      </c>
      <c r="B78" s="35" t="s">
        <v>88</v>
      </c>
      <c r="C78" s="67">
        <f>'[1]Лист1'!FU62</f>
        <v>1083.6999999999985</v>
      </c>
      <c r="D78" s="44">
        <f t="shared" si="2"/>
        <v>33644.7</v>
      </c>
      <c r="E78" s="44">
        <f t="shared" si="3"/>
        <v>33510.899999999994</v>
      </c>
      <c r="F78" s="28">
        <f t="shared" si="4"/>
        <v>133.8000000000029</v>
      </c>
      <c r="G78" s="38"/>
      <c r="H78" s="29"/>
      <c r="I78" s="28">
        <f t="shared" si="0"/>
        <v>0</v>
      </c>
      <c r="J78" s="71">
        <f>'[2]Лист1'!AI62</f>
        <v>0</v>
      </c>
      <c r="K78" s="71"/>
      <c r="L78" s="28">
        <f t="shared" si="15"/>
        <v>0</v>
      </c>
      <c r="M78" s="71">
        <v>170</v>
      </c>
      <c r="N78" s="71">
        <v>36.2</v>
      </c>
      <c r="O78" s="28">
        <f t="shared" si="5"/>
        <v>133.8</v>
      </c>
      <c r="P78" s="32">
        <f>'[2]Лист1'!K62</f>
        <v>33474.7</v>
      </c>
      <c r="Q78" s="32">
        <f>'[2]Лист1'!K62</f>
        <v>33474.7</v>
      </c>
      <c r="R78" s="25">
        <f t="shared" si="16"/>
        <v>0</v>
      </c>
      <c r="S78" s="72"/>
      <c r="T78" s="69"/>
      <c r="U78" s="45"/>
      <c r="V78" s="22">
        <f t="shared" si="7"/>
        <v>34728.3</v>
      </c>
      <c r="W78" s="22">
        <f t="shared" si="8"/>
        <v>26718.3</v>
      </c>
      <c r="X78" s="28">
        <f t="shared" si="13"/>
        <v>8010.000000000004</v>
      </c>
      <c r="Y78" s="72">
        <f>'[2]Лист1'!BP62</f>
        <v>31027.3</v>
      </c>
      <c r="Z78" s="69">
        <f>'[2]Лист1'!BQ62</f>
        <v>24921.2</v>
      </c>
      <c r="AA78" s="28">
        <f t="shared" si="9"/>
        <v>6106.0999999999985</v>
      </c>
      <c r="AB78" s="18">
        <f>'[2]Лист1'!BY62</f>
        <v>2561</v>
      </c>
      <c r="AC78" s="34">
        <f>'[2]Лист1'!BZ62</f>
        <v>897.1</v>
      </c>
      <c r="AD78" s="18">
        <f t="shared" si="14"/>
        <v>1663.9</v>
      </c>
      <c r="AE78" s="68">
        <f>'[2]Лист1'!EG62</f>
        <v>1140</v>
      </c>
      <c r="AF78" s="69">
        <f>'[2]Лист1'!EH62</f>
        <v>900</v>
      </c>
      <c r="AG78" s="45">
        <f t="shared" si="11"/>
        <v>240</v>
      </c>
      <c r="AH78" s="22"/>
      <c r="AI78" s="22"/>
      <c r="AJ78" s="45">
        <f t="shared" si="12"/>
        <v>0</v>
      </c>
      <c r="AK78" s="1"/>
      <c r="AL78" s="31"/>
      <c r="AM78" s="19"/>
      <c r="AN78" s="19"/>
    </row>
    <row r="79" spans="1:40" s="27" customFormat="1" ht="14.25" customHeight="1">
      <c r="A79" s="37">
        <v>59</v>
      </c>
      <c r="B79" s="35" t="s">
        <v>89</v>
      </c>
      <c r="C79" s="67">
        <f>'[1]Лист1'!FU63</f>
        <v>1164.6000000000029</v>
      </c>
      <c r="D79" s="44">
        <f t="shared" si="2"/>
        <v>48536.1</v>
      </c>
      <c r="E79" s="44">
        <f t="shared" si="3"/>
        <v>48536.1</v>
      </c>
      <c r="F79" s="25">
        <f t="shared" si="4"/>
        <v>0</v>
      </c>
      <c r="G79" s="38"/>
      <c r="H79" s="26"/>
      <c r="I79" s="25">
        <f t="shared" si="0"/>
        <v>0</v>
      </c>
      <c r="J79" s="71">
        <f>'[2]Лист1'!AI63</f>
        <v>0</v>
      </c>
      <c r="K79" s="71"/>
      <c r="L79" s="25">
        <f t="shared" si="15"/>
        <v>0</v>
      </c>
      <c r="M79" s="71"/>
      <c r="N79" s="71"/>
      <c r="O79" s="25">
        <f t="shared" si="5"/>
        <v>0</v>
      </c>
      <c r="P79" s="32">
        <f>'[2]Лист1'!K63</f>
        <v>48536.1</v>
      </c>
      <c r="Q79" s="32">
        <f>'[2]Лист1'!K63</f>
        <v>48536.1</v>
      </c>
      <c r="R79" s="25">
        <f t="shared" si="16"/>
        <v>0</v>
      </c>
      <c r="S79" s="72"/>
      <c r="T79" s="69"/>
      <c r="U79" s="45"/>
      <c r="V79" s="22">
        <f t="shared" si="7"/>
        <v>49700.700000000004</v>
      </c>
      <c r="W79" s="22">
        <f t="shared" si="8"/>
        <v>45461.6</v>
      </c>
      <c r="X79" s="25">
        <f t="shared" si="13"/>
        <v>4239.100000000006</v>
      </c>
      <c r="Y79" s="72">
        <f>'[2]Лист1'!BP63</f>
        <v>46200.7</v>
      </c>
      <c r="Z79" s="69">
        <f>'[2]Лист1'!BQ63</f>
        <v>43744</v>
      </c>
      <c r="AA79" s="25">
        <f t="shared" si="9"/>
        <v>2456.699999999997</v>
      </c>
      <c r="AB79" s="18">
        <f>'[2]Лист1'!BY63</f>
        <v>3500.0000000000073</v>
      </c>
      <c r="AC79" s="34">
        <f>'[2]Лист1'!BZ63</f>
        <v>1717.6</v>
      </c>
      <c r="AD79" s="18">
        <f t="shared" si="14"/>
        <v>1782.4000000000074</v>
      </c>
      <c r="AE79" s="68">
        <f>'[2]Лист1'!EG63</f>
        <v>0</v>
      </c>
      <c r="AF79" s="69">
        <f>'[2]Лист1'!EH63</f>
        <v>0</v>
      </c>
      <c r="AG79" s="45">
        <f t="shared" si="11"/>
        <v>0</v>
      </c>
      <c r="AH79" s="22"/>
      <c r="AI79" s="22"/>
      <c r="AJ79" s="45">
        <f t="shared" si="12"/>
        <v>0</v>
      </c>
      <c r="AK79" s="1"/>
      <c r="AL79" s="31"/>
      <c r="AM79" s="19"/>
      <c r="AN79" s="19"/>
    </row>
    <row r="80" spans="1:40" s="27" customFormat="1" ht="14.25" customHeight="1">
      <c r="A80" s="37">
        <v>60</v>
      </c>
      <c r="B80" s="35" t="s">
        <v>90</v>
      </c>
      <c r="C80" s="67">
        <f>'[1]Лист1'!FU64</f>
        <v>812.7999999999986</v>
      </c>
      <c r="D80" s="44">
        <f t="shared" si="2"/>
        <v>49950.5</v>
      </c>
      <c r="E80" s="44">
        <f t="shared" si="3"/>
        <v>49950.5</v>
      </c>
      <c r="F80" s="25">
        <f t="shared" si="4"/>
        <v>0</v>
      </c>
      <c r="G80" s="38"/>
      <c r="H80" s="26"/>
      <c r="I80" s="25">
        <f t="shared" si="0"/>
        <v>0</v>
      </c>
      <c r="J80" s="71">
        <f>'[2]Лист1'!AI64</f>
        <v>0</v>
      </c>
      <c r="K80" s="71"/>
      <c r="L80" s="25">
        <f t="shared" si="15"/>
        <v>0</v>
      </c>
      <c r="M80" s="71"/>
      <c r="N80" s="71"/>
      <c r="O80" s="25">
        <f t="shared" si="5"/>
        <v>0</v>
      </c>
      <c r="P80" s="32">
        <f>'[2]Лист1'!K64</f>
        <v>49950.5</v>
      </c>
      <c r="Q80" s="32">
        <f>'[2]Лист1'!K64</f>
        <v>49950.5</v>
      </c>
      <c r="R80" s="25">
        <f t="shared" si="16"/>
        <v>0</v>
      </c>
      <c r="S80" s="72"/>
      <c r="T80" s="69"/>
      <c r="U80" s="45"/>
      <c r="V80" s="22">
        <f t="shared" si="7"/>
        <v>51400.100000000006</v>
      </c>
      <c r="W80" s="22">
        <f t="shared" si="8"/>
        <v>41908.6</v>
      </c>
      <c r="X80" s="25">
        <f t="shared" si="13"/>
        <v>9491.500000000007</v>
      </c>
      <c r="Y80" s="72">
        <f>'[2]Лист1'!BP64</f>
        <v>46524.100000000006</v>
      </c>
      <c r="Z80" s="69">
        <f>'[2]Лист1'!BQ64</f>
        <v>40193.6</v>
      </c>
      <c r="AA80" s="25">
        <f t="shared" si="9"/>
        <v>6330.500000000007</v>
      </c>
      <c r="AB80" s="18">
        <f>'[2]Лист1'!BY64</f>
        <v>4876</v>
      </c>
      <c r="AC80" s="34">
        <f>'[2]Лист1'!BZ64</f>
        <v>1715</v>
      </c>
      <c r="AD80" s="18">
        <f t="shared" si="14"/>
        <v>3161</v>
      </c>
      <c r="AE80" s="68">
        <f>'[2]Лист1'!EG64</f>
        <v>0</v>
      </c>
      <c r="AF80" s="69">
        <f>'[2]Лист1'!EH64</f>
        <v>0</v>
      </c>
      <c r="AG80" s="45">
        <f t="shared" si="11"/>
        <v>0</v>
      </c>
      <c r="AH80" s="22"/>
      <c r="AI80" s="22"/>
      <c r="AJ80" s="45">
        <f t="shared" si="12"/>
        <v>0</v>
      </c>
      <c r="AK80" s="1"/>
      <c r="AL80" s="31"/>
      <c r="AM80" s="19"/>
      <c r="AN80" s="19"/>
    </row>
    <row r="81" spans="1:40" s="30" customFormat="1" ht="14.25" customHeight="1">
      <c r="A81" s="39">
        <v>61</v>
      </c>
      <c r="B81" s="35" t="s">
        <v>91</v>
      </c>
      <c r="C81" s="67">
        <f>'[1]Лист1'!FU65</f>
        <v>2102.7</v>
      </c>
      <c r="D81" s="44">
        <f t="shared" si="2"/>
        <v>29312.7</v>
      </c>
      <c r="E81" s="44">
        <f t="shared" si="3"/>
        <v>29322.9</v>
      </c>
      <c r="F81" s="28">
        <f t="shared" si="4"/>
        <v>-10.200000000000728</v>
      </c>
      <c r="G81" s="38"/>
      <c r="H81" s="29"/>
      <c r="I81" s="28">
        <f t="shared" si="0"/>
        <v>0</v>
      </c>
      <c r="J81" s="71">
        <f>'[2]Лист1'!AI65</f>
        <v>0</v>
      </c>
      <c r="K81" s="71"/>
      <c r="L81" s="28">
        <f t="shared" si="15"/>
        <v>0</v>
      </c>
      <c r="M81" s="71">
        <v>277.8</v>
      </c>
      <c r="N81" s="71">
        <v>288</v>
      </c>
      <c r="O81" s="28">
        <f t="shared" si="5"/>
        <v>-10.199999999999989</v>
      </c>
      <c r="P81" s="32">
        <f>'[2]Лист1'!K65</f>
        <v>29034.9</v>
      </c>
      <c r="Q81" s="32">
        <f>'[2]Лист1'!K65</f>
        <v>29034.9</v>
      </c>
      <c r="R81" s="25">
        <f t="shared" si="16"/>
        <v>0</v>
      </c>
      <c r="S81" s="72"/>
      <c r="T81" s="69"/>
      <c r="U81" s="45"/>
      <c r="V81" s="22">
        <f t="shared" si="7"/>
        <v>31150.7</v>
      </c>
      <c r="W81" s="22">
        <f t="shared" si="8"/>
        <v>28698.8</v>
      </c>
      <c r="X81" s="28">
        <f t="shared" si="13"/>
        <v>2451.9000000000015</v>
      </c>
      <c r="Y81" s="72">
        <f>'[2]Лист1'!BP65</f>
        <v>28643.9</v>
      </c>
      <c r="Z81" s="69">
        <f>'[2]Лист1'!BQ65</f>
        <v>27468.3</v>
      </c>
      <c r="AA81" s="28">
        <f t="shared" si="9"/>
        <v>1175.6000000000022</v>
      </c>
      <c r="AB81" s="18">
        <f>'[2]Лист1'!BY65</f>
        <v>2506.8</v>
      </c>
      <c r="AC81" s="34">
        <f>'[2]Лист1'!BZ65</f>
        <v>1230.5</v>
      </c>
      <c r="AD81" s="18">
        <f t="shared" si="14"/>
        <v>1276.3000000000002</v>
      </c>
      <c r="AE81" s="68">
        <f>'[2]Лист1'!EG65</f>
        <v>0</v>
      </c>
      <c r="AF81" s="69">
        <f>'[2]Лист1'!EH65</f>
        <v>0</v>
      </c>
      <c r="AG81" s="45">
        <f t="shared" si="11"/>
        <v>0</v>
      </c>
      <c r="AH81" s="22"/>
      <c r="AI81" s="22"/>
      <c r="AJ81" s="45">
        <f t="shared" si="12"/>
        <v>0</v>
      </c>
      <c r="AK81" s="1"/>
      <c r="AL81" s="31"/>
      <c r="AM81" s="19"/>
      <c r="AN81" s="19"/>
    </row>
    <row r="82" spans="1:40" s="30" customFormat="1" ht="14.25" customHeight="1">
      <c r="A82" s="39">
        <v>62</v>
      </c>
      <c r="B82" s="35" t="s">
        <v>92</v>
      </c>
      <c r="C82" s="67">
        <f>'[1]Лист1'!FU66</f>
        <v>153.39999999999927</v>
      </c>
      <c r="D82" s="44">
        <f t="shared" si="2"/>
        <v>22781.7</v>
      </c>
      <c r="E82" s="44">
        <f t="shared" si="3"/>
        <v>22689.5</v>
      </c>
      <c r="F82" s="28">
        <f t="shared" si="4"/>
        <v>92.20000000000073</v>
      </c>
      <c r="G82" s="38"/>
      <c r="H82" s="29"/>
      <c r="I82" s="28">
        <f t="shared" si="0"/>
        <v>0</v>
      </c>
      <c r="J82" s="71">
        <f>'[2]Лист1'!AI66</f>
        <v>0</v>
      </c>
      <c r="K82" s="71"/>
      <c r="L82" s="28">
        <f t="shared" si="15"/>
        <v>0</v>
      </c>
      <c r="M82" s="71">
        <v>148.2</v>
      </c>
      <c r="N82" s="71">
        <v>56</v>
      </c>
      <c r="O82" s="28">
        <f t="shared" si="5"/>
        <v>92.19999999999999</v>
      </c>
      <c r="P82" s="32">
        <f>'[2]Лист1'!K66</f>
        <v>22633.5</v>
      </c>
      <c r="Q82" s="32">
        <f>'[2]Лист1'!K66</f>
        <v>22633.5</v>
      </c>
      <c r="R82" s="25">
        <f t="shared" si="16"/>
        <v>0</v>
      </c>
      <c r="S82" s="72"/>
      <c r="T82" s="72"/>
      <c r="U82" s="45"/>
      <c r="V82" s="22">
        <f t="shared" si="7"/>
        <v>22936.2</v>
      </c>
      <c r="W82" s="22">
        <f t="shared" si="8"/>
        <v>18822.399999999998</v>
      </c>
      <c r="X82" s="28">
        <f t="shared" si="13"/>
        <v>4113.800000000003</v>
      </c>
      <c r="Y82" s="72">
        <f>'[2]Лист1'!BP66</f>
        <v>20502</v>
      </c>
      <c r="Z82" s="72">
        <f>'[2]Лист1'!BQ66</f>
        <v>17065.1</v>
      </c>
      <c r="AA82" s="28">
        <f t="shared" si="9"/>
        <v>3436.9000000000015</v>
      </c>
      <c r="AB82" s="18">
        <f>'[2]Лист1'!BY66</f>
        <v>1444.2</v>
      </c>
      <c r="AC82" s="34">
        <f>'[2]Лист1'!BZ66</f>
        <v>767.3</v>
      </c>
      <c r="AD82" s="18">
        <f t="shared" si="14"/>
        <v>676.9000000000001</v>
      </c>
      <c r="AE82" s="68">
        <f>'[2]Лист1'!EG66</f>
        <v>990</v>
      </c>
      <c r="AF82" s="69">
        <f>'[2]Лист1'!EH66</f>
        <v>990</v>
      </c>
      <c r="AG82" s="45">
        <f t="shared" si="11"/>
        <v>0</v>
      </c>
      <c r="AH82" s="22"/>
      <c r="AI82" s="22"/>
      <c r="AJ82" s="45">
        <f t="shared" si="12"/>
        <v>0</v>
      </c>
      <c r="AK82" s="1"/>
      <c r="AL82" s="31"/>
      <c r="AM82" s="19"/>
      <c r="AN82" s="19"/>
    </row>
    <row r="83" spans="1:40" s="27" customFormat="1" ht="14.25" customHeight="1">
      <c r="A83" s="37">
        <v>63</v>
      </c>
      <c r="B83" s="35" t="s">
        <v>93</v>
      </c>
      <c r="C83" s="67">
        <f>'[1]Лист1'!FU67</f>
        <v>3786.7000000000016</v>
      </c>
      <c r="D83" s="44">
        <f t="shared" si="2"/>
        <v>56975.1</v>
      </c>
      <c r="E83" s="44">
        <f t="shared" si="3"/>
        <v>56974.1</v>
      </c>
      <c r="F83" s="25">
        <f t="shared" si="4"/>
        <v>1</v>
      </c>
      <c r="G83" s="38"/>
      <c r="H83" s="26"/>
      <c r="I83" s="25">
        <f t="shared" si="0"/>
        <v>0</v>
      </c>
      <c r="J83" s="71">
        <f>'[2]Лист1'!AI67</f>
        <v>0</v>
      </c>
      <c r="K83" s="71"/>
      <c r="L83" s="25">
        <f t="shared" si="15"/>
        <v>0</v>
      </c>
      <c r="M83" s="71">
        <v>16.8</v>
      </c>
      <c r="N83" s="71">
        <v>15.8</v>
      </c>
      <c r="O83" s="25">
        <f t="shared" si="5"/>
        <v>1</v>
      </c>
      <c r="P83" s="32">
        <f>'[2]Лист1'!K67</f>
        <v>56958.299999999996</v>
      </c>
      <c r="Q83" s="32">
        <f>'[2]Лист1'!K67</f>
        <v>56958.299999999996</v>
      </c>
      <c r="R83" s="25">
        <f t="shared" si="16"/>
        <v>0</v>
      </c>
      <c r="S83" s="72"/>
      <c r="T83" s="69"/>
      <c r="U83" s="45"/>
      <c r="V83" s="22">
        <f t="shared" si="7"/>
        <v>60761.700000000004</v>
      </c>
      <c r="W83" s="22">
        <f t="shared" si="8"/>
        <v>46642.1</v>
      </c>
      <c r="X83" s="25">
        <f t="shared" si="13"/>
        <v>14119.600000000006</v>
      </c>
      <c r="Y83" s="72">
        <f>'[2]Лист1'!BP67</f>
        <v>52725.9</v>
      </c>
      <c r="Z83" s="69">
        <f>'[2]Лист1'!BQ67</f>
        <v>43094.4</v>
      </c>
      <c r="AA83" s="25">
        <f t="shared" si="9"/>
        <v>9631.5</v>
      </c>
      <c r="AB83" s="18">
        <f>'[2]Лист1'!BY67</f>
        <v>6035.8</v>
      </c>
      <c r="AC83" s="34">
        <f>'[2]Лист1'!BZ67</f>
        <v>2552.7</v>
      </c>
      <c r="AD83" s="18">
        <f t="shared" si="14"/>
        <v>3483.1000000000004</v>
      </c>
      <c r="AE83" s="68">
        <f>'[2]Лист1'!EG67</f>
        <v>2000</v>
      </c>
      <c r="AF83" s="69">
        <f>'[2]Лист1'!EH67</f>
        <v>995</v>
      </c>
      <c r="AG83" s="45">
        <f t="shared" si="11"/>
        <v>1005</v>
      </c>
      <c r="AH83" s="22"/>
      <c r="AI83" s="22"/>
      <c r="AJ83" s="45">
        <f t="shared" si="12"/>
        <v>0</v>
      </c>
      <c r="AK83" s="1"/>
      <c r="AL83" s="31"/>
      <c r="AM83" s="19"/>
      <c r="AN83" s="19"/>
    </row>
    <row r="84" spans="1:40" s="27" customFormat="1" ht="14.25" customHeight="1">
      <c r="A84" s="37">
        <v>64</v>
      </c>
      <c r="B84" s="35" t="s">
        <v>94</v>
      </c>
      <c r="C84" s="67">
        <f>'[1]Лист1'!FU68</f>
        <v>498.09999999998547</v>
      </c>
      <c r="D84" s="44">
        <f t="shared" si="2"/>
        <v>71068.5</v>
      </c>
      <c r="E84" s="44">
        <f t="shared" si="3"/>
        <v>71041.4</v>
      </c>
      <c r="F84" s="25">
        <f t="shared" si="4"/>
        <v>27.10000000000582</v>
      </c>
      <c r="G84" s="38"/>
      <c r="H84" s="26"/>
      <c r="I84" s="25">
        <f t="shared" si="0"/>
        <v>0</v>
      </c>
      <c r="J84" s="71">
        <f>'[2]Лист1'!AI68</f>
        <v>0</v>
      </c>
      <c r="K84" s="71"/>
      <c r="L84" s="25">
        <f aca="true" t="shared" si="17" ref="L84:L96">J84-K84</f>
        <v>0</v>
      </c>
      <c r="M84" s="71">
        <v>43.5</v>
      </c>
      <c r="N84" s="71">
        <v>16.4</v>
      </c>
      <c r="O84" s="25">
        <f t="shared" si="5"/>
        <v>27.1</v>
      </c>
      <c r="P84" s="32">
        <f>'[2]Лист1'!K68</f>
        <v>71025</v>
      </c>
      <c r="Q84" s="32">
        <f>'[2]Лист1'!K68</f>
        <v>71025</v>
      </c>
      <c r="R84" s="25">
        <f t="shared" si="16"/>
        <v>0</v>
      </c>
      <c r="S84" s="72"/>
      <c r="T84" s="69"/>
      <c r="U84" s="45"/>
      <c r="V84" s="22">
        <f t="shared" si="7"/>
        <v>72276.59999999999</v>
      </c>
      <c r="W84" s="22">
        <f t="shared" si="8"/>
        <v>64607</v>
      </c>
      <c r="X84" s="25">
        <f t="shared" si="13"/>
        <v>7669.599999999991</v>
      </c>
      <c r="Y84" s="72">
        <f>'[2]Лист1'!BP68</f>
        <v>64864</v>
      </c>
      <c r="Z84" s="69">
        <f>'[2]Лист1'!BQ68</f>
        <v>61722.6</v>
      </c>
      <c r="AA84" s="25">
        <f t="shared" si="9"/>
        <v>3141.4000000000015</v>
      </c>
      <c r="AB84" s="18">
        <f>'[2]Лист1'!BY68</f>
        <v>6702.599999999991</v>
      </c>
      <c r="AC84" s="34">
        <f>'[2]Лист1'!BZ68</f>
        <v>2792.5</v>
      </c>
      <c r="AD84" s="18">
        <f t="shared" si="14"/>
        <v>3910.0999999999913</v>
      </c>
      <c r="AE84" s="68">
        <f>'[2]Лист1'!EG68</f>
        <v>710</v>
      </c>
      <c r="AF84" s="69">
        <f>'[2]Лист1'!EH68</f>
        <v>91.9</v>
      </c>
      <c r="AG84" s="45">
        <f t="shared" si="11"/>
        <v>618.1</v>
      </c>
      <c r="AH84" s="22"/>
      <c r="AI84" s="22"/>
      <c r="AJ84" s="45">
        <f t="shared" si="12"/>
        <v>0</v>
      </c>
      <c r="AK84" s="1"/>
      <c r="AL84" s="31"/>
      <c r="AM84" s="19"/>
      <c r="AN84" s="19"/>
    </row>
    <row r="85" spans="1:40" s="27" customFormat="1" ht="14.25" customHeight="1">
      <c r="A85" s="37">
        <v>65</v>
      </c>
      <c r="B85" s="35" t="s">
        <v>95</v>
      </c>
      <c r="C85" s="67">
        <f>'[1]Лист1'!FU69</f>
        <v>140</v>
      </c>
      <c r="D85" s="44">
        <f t="shared" si="2"/>
        <v>37378.7</v>
      </c>
      <c r="E85" s="44">
        <f t="shared" si="3"/>
        <v>37378.7</v>
      </c>
      <c r="F85" s="25">
        <f aca="true" t="shared" si="18" ref="F85:F94">D85-E85</f>
        <v>0</v>
      </c>
      <c r="G85" s="38"/>
      <c r="H85" s="26"/>
      <c r="I85" s="25">
        <f>G85-H85</f>
        <v>0</v>
      </c>
      <c r="J85" s="71">
        <f>'[2]Лист1'!AI69</f>
        <v>0</v>
      </c>
      <c r="K85" s="71"/>
      <c r="L85" s="25">
        <f t="shared" si="17"/>
        <v>0</v>
      </c>
      <c r="M85" s="71"/>
      <c r="N85" s="71"/>
      <c r="O85" s="25">
        <f>M85-N85</f>
        <v>0</v>
      </c>
      <c r="P85" s="32">
        <f>'[2]Лист1'!K69</f>
        <v>37378.7</v>
      </c>
      <c r="Q85" s="32">
        <f>'[2]Лист1'!K69</f>
        <v>37378.7</v>
      </c>
      <c r="R85" s="25">
        <f t="shared" si="16"/>
        <v>0</v>
      </c>
      <c r="S85" s="72"/>
      <c r="T85" s="69"/>
      <c r="U85" s="45"/>
      <c r="V85" s="22">
        <f t="shared" si="7"/>
        <v>37378.7</v>
      </c>
      <c r="W85" s="22">
        <f t="shared" si="8"/>
        <v>30310.6</v>
      </c>
      <c r="X85" s="25">
        <f aca="true" t="shared" si="19" ref="X85:X96">V85-W85</f>
        <v>7068.0999999999985</v>
      </c>
      <c r="Y85" s="72">
        <f>'[2]Лист1'!BP69</f>
        <v>33793.7</v>
      </c>
      <c r="Z85" s="69">
        <f>'[2]Лист1'!BQ69</f>
        <v>28981.5</v>
      </c>
      <c r="AA85" s="25">
        <f>Y85-Z85</f>
        <v>4812.199999999997</v>
      </c>
      <c r="AB85" s="18">
        <f>'[2]Лист1'!BY69</f>
        <v>2575</v>
      </c>
      <c r="AC85" s="34">
        <f>'[2]Лист1'!BZ69</f>
        <v>1329.1</v>
      </c>
      <c r="AD85" s="18">
        <f t="shared" si="14"/>
        <v>1245.9</v>
      </c>
      <c r="AE85" s="68">
        <f>'[2]Лист1'!EG69</f>
        <v>1010</v>
      </c>
      <c r="AF85" s="69">
        <f>'[2]Лист1'!EH69</f>
        <v>0</v>
      </c>
      <c r="AG85" s="45">
        <f t="shared" si="11"/>
        <v>1010</v>
      </c>
      <c r="AH85" s="22"/>
      <c r="AI85" s="22"/>
      <c r="AJ85" s="45">
        <f t="shared" si="12"/>
        <v>0</v>
      </c>
      <c r="AK85" s="1"/>
      <c r="AL85" s="31"/>
      <c r="AM85" s="19"/>
      <c r="AN85" s="19"/>
    </row>
    <row r="86" spans="1:40" s="27" customFormat="1" ht="14.25" customHeight="1">
      <c r="A86" s="37">
        <v>66</v>
      </c>
      <c r="B86" s="35" t="s">
        <v>96</v>
      </c>
      <c r="C86" s="67">
        <f>'[1]Лист1'!FU70</f>
        <v>523.9000000000015</v>
      </c>
      <c r="D86" s="44">
        <f aca="true" t="shared" si="20" ref="D86:D96">G86+J86+M86+P86+S86</f>
        <v>38564</v>
      </c>
      <c r="E86" s="44">
        <f aca="true" t="shared" si="21" ref="E86:E96">H86+K86+N86+Q86+T86</f>
        <v>38564</v>
      </c>
      <c r="F86" s="25">
        <f t="shared" si="18"/>
        <v>0</v>
      </c>
      <c r="G86" s="38"/>
      <c r="H86" s="26"/>
      <c r="I86" s="25">
        <f>G86-H86</f>
        <v>0</v>
      </c>
      <c r="J86" s="71">
        <f>'[2]Лист1'!AI70</f>
        <v>0</v>
      </c>
      <c r="K86" s="71"/>
      <c r="L86" s="25">
        <f t="shared" si="17"/>
        <v>0</v>
      </c>
      <c r="M86" s="71"/>
      <c r="N86" s="71"/>
      <c r="O86" s="25">
        <f>M86-N86</f>
        <v>0</v>
      </c>
      <c r="P86" s="32">
        <f>'[2]Лист1'!K70</f>
        <v>38564</v>
      </c>
      <c r="Q86" s="32">
        <f>'[2]Лист1'!K70</f>
        <v>38564</v>
      </c>
      <c r="R86" s="25">
        <f t="shared" si="16"/>
        <v>0</v>
      </c>
      <c r="S86" s="72"/>
      <c r="T86" s="69"/>
      <c r="U86" s="45"/>
      <c r="V86" s="22">
        <f aca="true" t="shared" si="22" ref="V86:V96">Y86+AB86+AE86</f>
        <v>39114.8</v>
      </c>
      <c r="W86" s="22">
        <f aca="true" t="shared" si="23" ref="W86:W96">Z86+AC86+AF86</f>
        <v>35834.1</v>
      </c>
      <c r="X86" s="25">
        <f t="shared" si="19"/>
        <v>3280.7000000000044</v>
      </c>
      <c r="Y86" s="72">
        <f>'[2]Лист1'!BP70</f>
        <v>36239.8</v>
      </c>
      <c r="Z86" s="69">
        <f>'[2]Лист1'!BQ70</f>
        <v>34527.1</v>
      </c>
      <c r="AA86" s="25">
        <f>Y86-Z86</f>
        <v>1712.7000000000044</v>
      </c>
      <c r="AB86" s="18">
        <f>'[2]Лист1'!BY70</f>
        <v>2875</v>
      </c>
      <c r="AC86" s="34">
        <f>'[2]Лист1'!BZ70</f>
        <v>1307</v>
      </c>
      <c r="AD86" s="18">
        <v>442.8</v>
      </c>
      <c r="AE86" s="68">
        <f>'[2]Лист1'!EG70</f>
        <v>0</v>
      </c>
      <c r="AF86" s="69">
        <f>'[2]Лист1'!EH70</f>
        <v>0</v>
      </c>
      <c r="AG86" s="45">
        <f aca="true" t="shared" si="24" ref="AG86:AG96">AE86-AF86</f>
        <v>0</v>
      </c>
      <c r="AH86" s="22"/>
      <c r="AI86" s="22"/>
      <c r="AJ86" s="45">
        <f aca="true" t="shared" si="25" ref="AJ86:AJ96">AH86-AI86</f>
        <v>0</v>
      </c>
      <c r="AK86" s="1"/>
      <c r="AL86" s="31"/>
      <c r="AM86" s="19"/>
      <c r="AN86" s="19"/>
    </row>
    <row r="87" spans="1:40" s="27" customFormat="1" ht="16.5" customHeight="1">
      <c r="A87" s="37">
        <v>67</v>
      </c>
      <c r="B87" s="35" t="s">
        <v>97</v>
      </c>
      <c r="C87" s="67">
        <f>'[1]Лист1'!FU71</f>
        <v>1056.2000000000014</v>
      </c>
      <c r="D87" s="44">
        <f t="shared" si="20"/>
        <v>39134.00000000001</v>
      </c>
      <c r="E87" s="44">
        <f t="shared" si="21"/>
        <v>39041.8</v>
      </c>
      <c r="F87" s="25">
        <f t="shared" si="18"/>
        <v>92.20000000000437</v>
      </c>
      <c r="G87" s="38"/>
      <c r="H87" s="26"/>
      <c r="I87" s="25">
        <f>G87-H87</f>
        <v>0</v>
      </c>
      <c r="J87" s="71">
        <f>'[2]Лист1'!AI71</f>
        <v>0</v>
      </c>
      <c r="K87" s="71"/>
      <c r="L87" s="25">
        <f t="shared" si="17"/>
        <v>0</v>
      </c>
      <c r="M87" s="71">
        <v>286.4</v>
      </c>
      <c r="N87" s="71">
        <v>194.2</v>
      </c>
      <c r="O87" s="25">
        <f>M87-N87</f>
        <v>92.19999999999999</v>
      </c>
      <c r="P87" s="32">
        <f>'[2]Лист1'!K71</f>
        <v>38847.600000000006</v>
      </c>
      <c r="Q87" s="32">
        <f>'[2]Лист1'!K71</f>
        <v>38847.600000000006</v>
      </c>
      <c r="R87" s="25">
        <f t="shared" si="16"/>
        <v>0</v>
      </c>
      <c r="S87" s="72"/>
      <c r="T87" s="69"/>
      <c r="U87" s="45"/>
      <c r="V87" s="22">
        <f t="shared" si="22"/>
        <v>40190.20000000001</v>
      </c>
      <c r="W87" s="22">
        <f t="shared" si="23"/>
        <v>33570.9</v>
      </c>
      <c r="X87" s="25">
        <f t="shared" si="19"/>
        <v>6619.30000000001</v>
      </c>
      <c r="Y87" s="72">
        <f>'[2]Лист1'!BP71</f>
        <v>36704.399999999994</v>
      </c>
      <c r="Z87" s="69">
        <f>'[2]Лист1'!BQ71</f>
        <v>31202.8</v>
      </c>
      <c r="AA87" s="25">
        <f>Y87-Z87</f>
        <v>5501.599999999995</v>
      </c>
      <c r="AB87" s="18">
        <f>'[2]Лист1'!BY71</f>
        <v>3485.8000000000175</v>
      </c>
      <c r="AC87" s="34">
        <f>'[2]Лист1'!BZ71</f>
        <v>2368.1</v>
      </c>
      <c r="AD87" s="18">
        <f t="shared" si="14"/>
        <v>1117.7000000000176</v>
      </c>
      <c r="AE87" s="68">
        <f>'[2]Лист1'!EG71</f>
        <v>0</v>
      </c>
      <c r="AF87" s="69">
        <f>'[2]Лист1'!EH71</f>
        <v>0</v>
      </c>
      <c r="AG87" s="45">
        <f t="shared" si="24"/>
        <v>0</v>
      </c>
      <c r="AH87" s="22"/>
      <c r="AI87" s="22"/>
      <c r="AJ87" s="45">
        <f t="shared" si="25"/>
        <v>0</v>
      </c>
      <c r="AK87" s="1"/>
      <c r="AL87" s="31"/>
      <c r="AM87" s="19"/>
      <c r="AN87" s="19"/>
    </row>
    <row r="88" spans="1:40" s="30" customFormat="1" ht="14.25" customHeight="1">
      <c r="A88" s="39">
        <v>68</v>
      </c>
      <c r="B88" s="35" t="s">
        <v>98</v>
      </c>
      <c r="C88" s="67">
        <f>'[1]Лист1'!FU72</f>
        <v>1590.1999999999957</v>
      </c>
      <c r="D88" s="44">
        <f t="shared" si="20"/>
        <v>40358.3</v>
      </c>
      <c r="E88" s="44">
        <f t="shared" si="21"/>
        <v>40507.3</v>
      </c>
      <c r="F88" s="28">
        <f t="shared" si="18"/>
        <v>-149</v>
      </c>
      <c r="G88" s="38"/>
      <c r="H88" s="29"/>
      <c r="I88" s="28">
        <f>G88-H88</f>
        <v>0</v>
      </c>
      <c r="J88" s="71">
        <f>'[2]Лист1'!AI72</f>
        <v>0</v>
      </c>
      <c r="K88" s="71"/>
      <c r="L88" s="28">
        <f t="shared" si="17"/>
        <v>0</v>
      </c>
      <c r="M88" s="71"/>
      <c r="N88" s="71">
        <v>149</v>
      </c>
      <c r="O88" s="28">
        <f>M88-N88</f>
        <v>-149</v>
      </c>
      <c r="P88" s="32">
        <f>'[2]Лист1'!K72</f>
        <v>40358.3</v>
      </c>
      <c r="Q88" s="32">
        <f>'[2]Лист1'!K72</f>
        <v>40358.3</v>
      </c>
      <c r="R88" s="25">
        <f t="shared" si="16"/>
        <v>0</v>
      </c>
      <c r="S88" s="72"/>
      <c r="T88" s="69"/>
      <c r="U88" s="45"/>
      <c r="V88" s="22">
        <f t="shared" si="22"/>
        <v>41881.5</v>
      </c>
      <c r="W88" s="22">
        <f t="shared" si="23"/>
        <v>32406.25</v>
      </c>
      <c r="X88" s="28">
        <f t="shared" si="19"/>
        <v>9475.25</v>
      </c>
      <c r="Y88" s="72">
        <f>'[2]Лист1'!BP72</f>
        <v>37051.2</v>
      </c>
      <c r="Z88" s="69">
        <f>'[2]Лист1'!BQ72</f>
        <v>30665.45</v>
      </c>
      <c r="AA88" s="28">
        <f>Y88-Z88</f>
        <v>6385.749999999996</v>
      </c>
      <c r="AB88" s="18">
        <f>'[2]Лист1'!BY72</f>
        <v>4830.3</v>
      </c>
      <c r="AC88" s="34">
        <f>'[2]Лист1'!BZ72</f>
        <v>1740.8</v>
      </c>
      <c r="AD88" s="18">
        <f t="shared" si="14"/>
        <v>3089.5</v>
      </c>
      <c r="AE88" s="68">
        <f>'[2]Лист1'!EG72</f>
        <v>0</v>
      </c>
      <c r="AF88" s="69">
        <f>'[2]Лист1'!EH72</f>
        <v>0</v>
      </c>
      <c r="AG88" s="45">
        <f t="shared" si="24"/>
        <v>0</v>
      </c>
      <c r="AH88" s="22"/>
      <c r="AI88" s="22"/>
      <c r="AJ88" s="45">
        <f t="shared" si="25"/>
        <v>0</v>
      </c>
      <c r="AK88" s="1"/>
      <c r="AL88" s="31"/>
      <c r="AM88" s="19"/>
      <c r="AN88" s="19"/>
    </row>
    <row r="89" spans="1:40" s="30" customFormat="1" ht="14.25" customHeight="1">
      <c r="A89" s="39">
        <v>69</v>
      </c>
      <c r="B89" s="35" t="s">
        <v>99</v>
      </c>
      <c r="C89" s="67">
        <f>'[1]Лист1'!FU73</f>
        <v>1135.5000000000014</v>
      </c>
      <c r="D89" s="44">
        <f t="shared" si="20"/>
        <v>39070.4</v>
      </c>
      <c r="E89" s="44">
        <f t="shared" si="21"/>
        <v>39086.4</v>
      </c>
      <c r="F89" s="28">
        <f t="shared" si="18"/>
        <v>-16</v>
      </c>
      <c r="G89" s="38"/>
      <c r="H89" s="29"/>
      <c r="I89" s="28">
        <f aca="true" t="shared" si="26" ref="I89:I96">G89-H89</f>
        <v>0</v>
      </c>
      <c r="J89" s="71">
        <f>'[2]Лист1'!AI73</f>
        <v>0</v>
      </c>
      <c r="K89" s="71"/>
      <c r="L89" s="28">
        <f t="shared" si="17"/>
        <v>0</v>
      </c>
      <c r="M89" s="71"/>
      <c r="N89" s="71">
        <v>16</v>
      </c>
      <c r="O89" s="28">
        <f aca="true" t="shared" si="27" ref="O89:O96">M89-N89</f>
        <v>-16</v>
      </c>
      <c r="P89" s="32">
        <f>'[2]Лист1'!K73</f>
        <v>39070.4</v>
      </c>
      <c r="Q89" s="32">
        <f>'[2]Лист1'!K73</f>
        <v>39070.4</v>
      </c>
      <c r="R89" s="25">
        <f t="shared" si="16"/>
        <v>0</v>
      </c>
      <c r="S89" s="72"/>
      <c r="T89" s="69"/>
      <c r="U89" s="45"/>
      <c r="V89" s="22">
        <f t="shared" si="22"/>
        <v>40260.3</v>
      </c>
      <c r="W89" s="22">
        <f t="shared" si="23"/>
        <v>32513.9</v>
      </c>
      <c r="X89" s="28">
        <f t="shared" si="19"/>
        <v>7746.4000000000015</v>
      </c>
      <c r="Y89" s="72">
        <f>'[2]Лист1'!BP73</f>
        <v>37088.9</v>
      </c>
      <c r="Z89" s="69">
        <f>'[2]Лист1'!BQ73</f>
        <v>30816.2</v>
      </c>
      <c r="AA89" s="28">
        <f aca="true" t="shared" si="28" ref="AA89:AA96">Y89-Z89</f>
        <v>6272.700000000001</v>
      </c>
      <c r="AB89" s="18">
        <f>'[2]Лист1'!BY73</f>
        <v>3171.4</v>
      </c>
      <c r="AC89" s="34">
        <f>'[2]Лист1'!BZ73</f>
        <v>1697.7</v>
      </c>
      <c r="AD89" s="18">
        <f t="shared" si="14"/>
        <v>1473.7</v>
      </c>
      <c r="AE89" s="68">
        <f>'[2]Лист1'!EG73</f>
        <v>0</v>
      </c>
      <c r="AF89" s="69">
        <f>'[2]Лист1'!EH73</f>
        <v>0</v>
      </c>
      <c r="AG89" s="45">
        <f t="shared" si="24"/>
        <v>0</v>
      </c>
      <c r="AH89" s="22"/>
      <c r="AI89" s="22"/>
      <c r="AJ89" s="45">
        <f t="shared" si="25"/>
        <v>0</v>
      </c>
      <c r="AK89" s="1"/>
      <c r="AL89" s="31"/>
      <c r="AM89" s="19"/>
      <c r="AN89" s="19"/>
    </row>
    <row r="90" spans="1:40" s="27" customFormat="1" ht="14.25" customHeight="1">
      <c r="A90" s="37">
        <v>70</v>
      </c>
      <c r="B90" s="35" t="s">
        <v>100</v>
      </c>
      <c r="C90" s="67">
        <f>'[1]Лист1'!FU74</f>
        <v>308.6</v>
      </c>
      <c r="D90" s="44">
        <f t="shared" si="20"/>
        <v>29418.800000000003</v>
      </c>
      <c r="E90" s="44">
        <f t="shared" si="21"/>
        <v>29324.600000000002</v>
      </c>
      <c r="F90" s="25">
        <f t="shared" si="18"/>
        <v>94.20000000000073</v>
      </c>
      <c r="G90" s="38"/>
      <c r="H90" s="26"/>
      <c r="I90" s="25">
        <f t="shared" si="26"/>
        <v>0</v>
      </c>
      <c r="J90" s="71">
        <f>'[2]Лист1'!AI74</f>
        <v>0</v>
      </c>
      <c r="K90" s="71"/>
      <c r="L90" s="25">
        <f t="shared" si="17"/>
        <v>0</v>
      </c>
      <c r="M90" s="71">
        <v>122.4</v>
      </c>
      <c r="N90" s="71">
        <v>28.2</v>
      </c>
      <c r="O90" s="25">
        <f t="shared" si="27"/>
        <v>94.2</v>
      </c>
      <c r="P90" s="32">
        <f>'[2]Лист1'!K74</f>
        <v>29296.4</v>
      </c>
      <c r="Q90" s="32">
        <f>'[2]Лист1'!K74</f>
        <v>29296.4</v>
      </c>
      <c r="R90" s="25">
        <f aca="true" t="shared" si="29" ref="R90:R96">P90-Q90</f>
        <v>0</v>
      </c>
      <c r="S90" s="72"/>
      <c r="T90" s="69"/>
      <c r="U90" s="45"/>
      <c r="V90" s="22">
        <f t="shared" si="22"/>
        <v>29727.4</v>
      </c>
      <c r="W90" s="22">
        <f t="shared" si="23"/>
        <v>25250.100000000002</v>
      </c>
      <c r="X90" s="25">
        <f t="shared" si="19"/>
        <v>4477.299999999999</v>
      </c>
      <c r="Y90" s="72">
        <f>'[2]Лист1'!BP74</f>
        <v>27002.6</v>
      </c>
      <c r="Z90" s="69">
        <f>'[2]Лист1'!BQ74</f>
        <v>23616.9</v>
      </c>
      <c r="AA90" s="25">
        <f t="shared" si="28"/>
        <v>3385.699999999997</v>
      </c>
      <c r="AB90" s="18">
        <f>'[2]Лист1'!BY74</f>
        <v>2724.800000000003</v>
      </c>
      <c r="AC90" s="34">
        <f>'[2]Лист1'!BZ74</f>
        <v>1633.2</v>
      </c>
      <c r="AD90" s="18">
        <f t="shared" si="14"/>
        <v>1091.6000000000029</v>
      </c>
      <c r="AE90" s="68">
        <f>'[2]Лист1'!EG74</f>
        <v>0</v>
      </c>
      <c r="AF90" s="69">
        <f>'[2]Лист1'!EH74</f>
        <v>0</v>
      </c>
      <c r="AG90" s="45">
        <f t="shared" si="24"/>
        <v>0</v>
      </c>
      <c r="AH90" s="22"/>
      <c r="AI90" s="22"/>
      <c r="AJ90" s="45">
        <f t="shared" si="25"/>
        <v>0</v>
      </c>
      <c r="AK90" s="1"/>
      <c r="AL90" s="31"/>
      <c r="AM90" s="19"/>
      <c r="AN90" s="19"/>
    </row>
    <row r="91" spans="1:40" s="27" customFormat="1" ht="14.25" customHeight="1">
      <c r="A91" s="37">
        <v>71</v>
      </c>
      <c r="B91" s="35" t="s">
        <v>101</v>
      </c>
      <c r="C91" s="67">
        <f>'[1]Лист1'!FU75</f>
        <v>122</v>
      </c>
      <c r="D91" s="44">
        <f t="shared" si="20"/>
        <v>19995.8</v>
      </c>
      <c r="E91" s="44">
        <f t="shared" si="21"/>
        <v>19978.1</v>
      </c>
      <c r="F91" s="25">
        <f t="shared" si="18"/>
        <v>17.700000000000728</v>
      </c>
      <c r="G91" s="38"/>
      <c r="H91" s="26"/>
      <c r="I91" s="25">
        <f t="shared" si="26"/>
        <v>0</v>
      </c>
      <c r="J91" s="71">
        <f>'[2]Лист1'!AI75</f>
        <v>0</v>
      </c>
      <c r="K91" s="71"/>
      <c r="L91" s="25">
        <f t="shared" si="17"/>
        <v>0</v>
      </c>
      <c r="M91" s="71">
        <v>63.5</v>
      </c>
      <c r="N91" s="71">
        <v>45.8</v>
      </c>
      <c r="O91" s="25">
        <f t="shared" si="27"/>
        <v>17.700000000000003</v>
      </c>
      <c r="P91" s="32">
        <f>'[2]Лист1'!K75</f>
        <v>19932.3</v>
      </c>
      <c r="Q91" s="32">
        <f>'[2]Лист1'!K75</f>
        <v>19932.3</v>
      </c>
      <c r="R91" s="25">
        <f t="shared" si="29"/>
        <v>0</v>
      </c>
      <c r="S91" s="72"/>
      <c r="T91" s="69"/>
      <c r="U91" s="45"/>
      <c r="V91" s="22">
        <f t="shared" si="22"/>
        <v>20117.8</v>
      </c>
      <c r="W91" s="22">
        <f t="shared" si="23"/>
        <v>16617.7</v>
      </c>
      <c r="X91" s="25">
        <f t="shared" si="19"/>
        <v>3500.0999999999985</v>
      </c>
      <c r="Y91" s="72">
        <f>'[2]Лист1'!BP75</f>
        <v>19441.3</v>
      </c>
      <c r="Z91" s="69">
        <f>'[2]Лист1'!BQ75</f>
        <v>16381.2</v>
      </c>
      <c r="AA91" s="25">
        <f t="shared" si="28"/>
        <v>3060.0999999999985</v>
      </c>
      <c r="AB91" s="18">
        <f>'[2]Лист1'!BY75</f>
        <v>676.5</v>
      </c>
      <c r="AC91" s="34">
        <f>'[2]Лист1'!BZ75</f>
        <v>236.5</v>
      </c>
      <c r="AD91" s="18">
        <f t="shared" si="14"/>
        <v>440</v>
      </c>
      <c r="AE91" s="68">
        <f>'[2]Лист1'!EG75</f>
        <v>0</v>
      </c>
      <c r="AF91" s="69">
        <f>'[2]Лист1'!EH75</f>
        <v>0</v>
      </c>
      <c r="AG91" s="45">
        <f t="shared" si="24"/>
        <v>0</v>
      </c>
      <c r="AH91" s="22"/>
      <c r="AI91" s="22"/>
      <c r="AJ91" s="45">
        <f t="shared" si="25"/>
        <v>0</v>
      </c>
      <c r="AK91" s="1"/>
      <c r="AL91" s="31"/>
      <c r="AM91" s="19"/>
      <c r="AN91" s="19"/>
    </row>
    <row r="92" spans="1:40" ht="14.25" customHeight="1">
      <c r="A92" s="37">
        <v>72</v>
      </c>
      <c r="B92" s="35" t="s">
        <v>102</v>
      </c>
      <c r="C92" s="67">
        <f>'[1]Лист1'!FU76</f>
        <v>1066.1999999999998</v>
      </c>
      <c r="D92" s="44">
        <f t="shared" si="20"/>
        <v>36611.9</v>
      </c>
      <c r="E92" s="44">
        <f t="shared" si="21"/>
        <v>36733.8</v>
      </c>
      <c r="F92" s="17">
        <f t="shared" si="18"/>
        <v>-121.90000000000146</v>
      </c>
      <c r="G92" s="38"/>
      <c r="H92" s="18"/>
      <c r="I92" s="17">
        <f t="shared" si="26"/>
        <v>0</v>
      </c>
      <c r="J92" s="71">
        <f>'[2]Лист1'!AI76</f>
        <v>0</v>
      </c>
      <c r="K92" s="71"/>
      <c r="L92" s="17">
        <f t="shared" si="17"/>
        <v>0</v>
      </c>
      <c r="M92" s="71"/>
      <c r="N92" s="71">
        <v>121.9</v>
      </c>
      <c r="O92" s="17">
        <f t="shared" si="27"/>
        <v>-121.9</v>
      </c>
      <c r="P92" s="32">
        <f>'[2]Лист1'!K76</f>
        <v>36611.9</v>
      </c>
      <c r="Q92" s="32">
        <f>'[2]Лист1'!K76</f>
        <v>36611.9</v>
      </c>
      <c r="R92" s="17">
        <f t="shared" si="29"/>
        <v>0</v>
      </c>
      <c r="S92" s="72"/>
      <c r="T92" s="69"/>
      <c r="U92" s="45"/>
      <c r="V92" s="22">
        <f t="shared" si="22"/>
        <v>38108.7</v>
      </c>
      <c r="W92" s="22">
        <f t="shared" si="23"/>
        <v>30074.800000000003</v>
      </c>
      <c r="X92" s="17">
        <f t="shared" si="19"/>
        <v>8033.899999999994</v>
      </c>
      <c r="Y92" s="72">
        <f>'[2]Лист1'!BP76</f>
        <v>35107.2</v>
      </c>
      <c r="Z92" s="69">
        <f>'[2]Лист1'!BQ76</f>
        <v>28893.9</v>
      </c>
      <c r="AA92" s="17">
        <f t="shared" si="28"/>
        <v>6213.299999999996</v>
      </c>
      <c r="AB92" s="18">
        <f>'[2]Лист1'!BY76</f>
        <v>3001.5</v>
      </c>
      <c r="AC92" s="33">
        <f>'[2]Лист1'!BZ76</f>
        <v>1180.9</v>
      </c>
      <c r="AD92" s="18">
        <f t="shared" si="14"/>
        <v>1820.6</v>
      </c>
      <c r="AE92" s="68">
        <f>'[2]Лист1'!EG76</f>
        <v>0</v>
      </c>
      <c r="AF92" s="69">
        <f>'[2]Лист1'!EH76</f>
        <v>0</v>
      </c>
      <c r="AG92" s="45">
        <f t="shared" si="24"/>
        <v>0</v>
      </c>
      <c r="AH92" s="22"/>
      <c r="AI92" s="22"/>
      <c r="AJ92" s="45">
        <f t="shared" si="25"/>
        <v>0</v>
      </c>
      <c r="AL92" s="31"/>
      <c r="AM92" s="19"/>
      <c r="AN92" s="19"/>
    </row>
    <row r="93" spans="1:40" ht="14.25" customHeight="1">
      <c r="A93" s="37">
        <v>73</v>
      </c>
      <c r="B93" s="35" t="s">
        <v>103</v>
      </c>
      <c r="C93" s="67">
        <f>'[1]Лист1'!FU77</f>
        <v>119.0000000000029</v>
      </c>
      <c r="D93" s="44">
        <f t="shared" si="20"/>
        <v>32402.899999999998</v>
      </c>
      <c r="E93" s="44">
        <f t="shared" si="21"/>
        <v>32287.3</v>
      </c>
      <c r="F93" s="17">
        <f t="shared" si="18"/>
        <v>115.59999999999854</v>
      </c>
      <c r="G93" s="38"/>
      <c r="H93" s="18"/>
      <c r="I93" s="17">
        <f t="shared" si="26"/>
        <v>0</v>
      </c>
      <c r="J93" s="71">
        <f>'[2]Лист1'!AI77</f>
        <v>0</v>
      </c>
      <c r="K93" s="71"/>
      <c r="L93" s="17">
        <f t="shared" si="17"/>
        <v>0</v>
      </c>
      <c r="M93" s="71">
        <v>197.6</v>
      </c>
      <c r="N93" s="71">
        <v>82</v>
      </c>
      <c r="O93" s="17">
        <f t="shared" si="27"/>
        <v>115.6</v>
      </c>
      <c r="P93" s="32">
        <f>'[2]Лист1'!K77</f>
        <v>32205.3</v>
      </c>
      <c r="Q93" s="32">
        <f>'[2]Лист1'!K77</f>
        <v>32205.3</v>
      </c>
      <c r="R93" s="17">
        <f t="shared" si="29"/>
        <v>0</v>
      </c>
      <c r="S93" s="72"/>
      <c r="T93" s="69"/>
      <c r="U93" s="45"/>
      <c r="V93" s="22">
        <f t="shared" si="22"/>
        <v>32522</v>
      </c>
      <c r="W93" s="22">
        <f t="shared" si="23"/>
        <v>27449.699999999997</v>
      </c>
      <c r="X93" s="17">
        <f t="shared" si="19"/>
        <v>5072.300000000003</v>
      </c>
      <c r="Y93" s="72">
        <f>'[2]Лист1'!BP77</f>
        <v>30472.4</v>
      </c>
      <c r="Z93" s="69">
        <f>'[2]Лист1'!BQ77</f>
        <v>26124.6</v>
      </c>
      <c r="AA93" s="17">
        <f t="shared" si="28"/>
        <v>4347.800000000003</v>
      </c>
      <c r="AB93" s="18">
        <f>'[2]Лист1'!BY77</f>
        <v>1659.6</v>
      </c>
      <c r="AC93" s="33">
        <f>'[2]Лист1'!BZ77</f>
        <v>1135.1</v>
      </c>
      <c r="AD93" s="18">
        <f t="shared" si="14"/>
        <v>524.5</v>
      </c>
      <c r="AE93" s="68">
        <f>'[2]Лист1'!EG77</f>
        <v>390</v>
      </c>
      <c r="AF93" s="69">
        <f>'[2]Лист1'!EH77</f>
        <v>190</v>
      </c>
      <c r="AG93" s="45">
        <f t="shared" si="24"/>
        <v>200</v>
      </c>
      <c r="AH93" s="22"/>
      <c r="AI93" s="22"/>
      <c r="AJ93" s="45">
        <f t="shared" si="25"/>
        <v>0</v>
      </c>
      <c r="AL93" s="31"/>
      <c r="AM93" s="19"/>
      <c r="AN93" s="19"/>
    </row>
    <row r="94" spans="1:40" ht="14.25" customHeight="1">
      <c r="A94" s="37">
        <v>74</v>
      </c>
      <c r="B94" s="35" t="s">
        <v>104</v>
      </c>
      <c r="C94" s="67">
        <f>'[1]Лист1'!FU78</f>
        <v>629.6</v>
      </c>
      <c r="D94" s="44">
        <f t="shared" si="20"/>
        <v>29657.3</v>
      </c>
      <c r="E94" s="44">
        <f t="shared" si="21"/>
        <v>29657.3</v>
      </c>
      <c r="F94" s="17">
        <f t="shared" si="18"/>
        <v>0</v>
      </c>
      <c r="G94" s="38"/>
      <c r="H94" s="18"/>
      <c r="I94" s="17">
        <f t="shared" si="26"/>
        <v>0</v>
      </c>
      <c r="J94" s="71">
        <f>'[2]Лист1'!AI78</f>
        <v>0</v>
      </c>
      <c r="K94" s="71"/>
      <c r="L94" s="17">
        <f t="shared" si="17"/>
        <v>0</v>
      </c>
      <c r="M94" s="71"/>
      <c r="N94" s="71"/>
      <c r="O94" s="17">
        <f t="shared" si="27"/>
        <v>0</v>
      </c>
      <c r="P94" s="32">
        <f>'[2]Лист1'!K78</f>
        <v>29657.3</v>
      </c>
      <c r="Q94" s="32">
        <f>'[2]Лист1'!K78</f>
        <v>29657.3</v>
      </c>
      <c r="R94" s="17">
        <f t="shared" si="29"/>
        <v>0</v>
      </c>
      <c r="S94" s="72"/>
      <c r="T94" s="69"/>
      <c r="U94" s="45"/>
      <c r="V94" s="22">
        <f t="shared" si="22"/>
        <v>30286.899999999998</v>
      </c>
      <c r="W94" s="22">
        <f t="shared" si="23"/>
        <v>24191.899999999998</v>
      </c>
      <c r="X94" s="17">
        <f t="shared" si="19"/>
        <v>6095</v>
      </c>
      <c r="Y94" s="72">
        <f>'[2]Лист1'!BP78</f>
        <v>28034.9</v>
      </c>
      <c r="Z94" s="69">
        <f>'[2]Лист1'!BQ78</f>
        <v>22932.3</v>
      </c>
      <c r="AA94" s="17">
        <f>Y94-Z94</f>
        <v>5102.600000000002</v>
      </c>
      <c r="AB94" s="18">
        <f>'[2]Лист1'!BY78</f>
        <v>2251.9999999999964</v>
      </c>
      <c r="AC94" s="33">
        <f>'[2]Лист1'!BZ78</f>
        <v>1259.6</v>
      </c>
      <c r="AD94" s="18">
        <f t="shared" si="14"/>
        <v>992.3999999999965</v>
      </c>
      <c r="AE94" s="68">
        <f>'[2]Лист1'!EG78</f>
        <v>0</v>
      </c>
      <c r="AF94" s="69">
        <f>'[2]Лист1'!EH78</f>
        <v>0</v>
      </c>
      <c r="AG94" s="45">
        <f t="shared" si="24"/>
        <v>0</v>
      </c>
      <c r="AH94" s="22"/>
      <c r="AI94" s="22"/>
      <c r="AJ94" s="45">
        <f t="shared" si="25"/>
        <v>0</v>
      </c>
      <c r="AL94" s="31"/>
      <c r="AM94" s="19"/>
      <c r="AN94" s="19"/>
    </row>
    <row r="95" spans="1:40" ht="14.25" customHeight="1">
      <c r="A95" s="37">
        <v>75</v>
      </c>
      <c r="B95" s="35" t="s">
        <v>105</v>
      </c>
      <c r="C95" s="67">
        <f>'[1]Лист1'!FU79</f>
        <v>41.60000000000145</v>
      </c>
      <c r="D95" s="44">
        <f t="shared" si="20"/>
        <v>29370.300000000003</v>
      </c>
      <c r="E95" s="44">
        <f t="shared" si="21"/>
        <v>29287.200000000004</v>
      </c>
      <c r="F95" s="17">
        <f>D95-E95</f>
        <v>83.09999999999854</v>
      </c>
      <c r="G95" s="38"/>
      <c r="H95" s="18"/>
      <c r="I95" s="17">
        <f t="shared" si="26"/>
        <v>0</v>
      </c>
      <c r="J95" s="71">
        <f>'[2]Лист1'!AI79</f>
        <v>0</v>
      </c>
      <c r="K95" s="71"/>
      <c r="L95" s="17">
        <f t="shared" si="17"/>
        <v>0</v>
      </c>
      <c r="M95" s="71">
        <v>134.6</v>
      </c>
      <c r="N95" s="71">
        <v>51.5</v>
      </c>
      <c r="O95" s="17">
        <f t="shared" si="27"/>
        <v>83.1</v>
      </c>
      <c r="P95" s="32">
        <f>'[2]Лист1'!K79</f>
        <v>29235.700000000004</v>
      </c>
      <c r="Q95" s="32">
        <f>'[2]Лист1'!K79</f>
        <v>29235.700000000004</v>
      </c>
      <c r="R95" s="17">
        <f t="shared" si="29"/>
        <v>0</v>
      </c>
      <c r="S95" s="72"/>
      <c r="T95" s="69"/>
      <c r="U95" s="45"/>
      <c r="V95" s="22">
        <f t="shared" si="22"/>
        <v>29411.6</v>
      </c>
      <c r="W95" s="22">
        <f t="shared" si="23"/>
        <v>27093.7</v>
      </c>
      <c r="X95" s="17">
        <f t="shared" si="19"/>
        <v>2317.899999999998</v>
      </c>
      <c r="Y95" s="72">
        <f>'[2]Лист1'!BP79</f>
        <v>28237</v>
      </c>
      <c r="Z95" s="69">
        <f>'[2]Лист1'!BQ79</f>
        <v>26279.3</v>
      </c>
      <c r="AA95" s="17">
        <f t="shared" si="28"/>
        <v>1957.7000000000007</v>
      </c>
      <c r="AB95" s="18">
        <f>'[2]Лист1'!BY79</f>
        <v>1174.6</v>
      </c>
      <c r="AC95" s="33">
        <f>'[2]Лист1'!BZ79</f>
        <v>814.4</v>
      </c>
      <c r="AD95" s="18">
        <f t="shared" si="14"/>
        <v>360.19999999999993</v>
      </c>
      <c r="AE95" s="68">
        <f>'[2]Лист1'!EG79</f>
        <v>0</v>
      </c>
      <c r="AF95" s="69">
        <f>'[2]Лист1'!EH79</f>
        <v>0</v>
      </c>
      <c r="AG95" s="45">
        <f t="shared" si="24"/>
        <v>0</v>
      </c>
      <c r="AH95" s="22"/>
      <c r="AI95" s="22"/>
      <c r="AJ95" s="45">
        <f t="shared" si="25"/>
        <v>0</v>
      </c>
      <c r="AL95" s="31"/>
      <c r="AM95" s="19"/>
      <c r="AN95" s="19"/>
    </row>
    <row r="96" spans="1:40" ht="14.25" customHeight="1">
      <c r="A96" s="37">
        <v>76</v>
      </c>
      <c r="B96" s="35" t="s">
        <v>106</v>
      </c>
      <c r="C96" s="67">
        <f>'[1]Лист1'!FU80</f>
        <v>286.30000000000587</v>
      </c>
      <c r="D96" s="44">
        <f t="shared" si="20"/>
        <v>35490.3</v>
      </c>
      <c r="E96" s="44">
        <f t="shared" si="21"/>
        <v>35133.5</v>
      </c>
      <c r="F96" s="17">
        <f>D96-E96</f>
        <v>356.8000000000029</v>
      </c>
      <c r="G96" s="38"/>
      <c r="H96" s="18"/>
      <c r="I96" s="17">
        <f t="shared" si="26"/>
        <v>0</v>
      </c>
      <c r="J96" s="71">
        <f>'[2]Лист1'!AI80</f>
        <v>0</v>
      </c>
      <c r="K96" s="71"/>
      <c r="L96" s="17">
        <f t="shared" si="17"/>
        <v>0</v>
      </c>
      <c r="M96" s="71">
        <v>459</v>
      </c>
      <c r="N96" s="71">
        <v>102.2</v>
      </c>
      <c r="O96" s="17">
        <f t="shared" si="27"/>
        <v>356.8</v>
      </c>
      <c r="P96" s="32">
        <f>'[2]Лист1'!K80</f>
        <v>35031.3</v>
      </c>
      <c r="Q96" s="32">
        <f>'[2]Лист1'!K80</f>
        <v>35031.3</v>
      </c>
      <c r="R96" s="17">
        <f t="shared" si="29"/>
        <v>0</v>
      </c>
      <c r="S96" s="72"/>
      <c r="T96" s="69"/>
      <c r="U96" s="45"/>
      <c r="V96" s="22">
        <f t="shared" si="22"/>
        <v>35781.5</v>
      </c>
      <c r="W96" s="22">
        <f t="shared" si="23"/>
        <v>32042.8</v>
      </c>
      <c r="X96" s="17">
        <f t="shared" si="19"/>
        <v>3738.7000000000007</v>
      </c>
      <c r="Y96" s="72">
        <f>'[2]Лист1'!BP80</f>
        <v>33328.1</v>
      </c>
      <c r="Z96" s="69">
        <f>'[2]Лист1'!BQ80</f>
        <v>30888.5</v>
      </c>
      <c r="AA96" s="17">
        <f t="shared" si="28"/>
        <v>2439.5999999999985</v>
      </c>
      <c r="AB96" s="18">
        <f>'[2]Лист1'!BY80</f>
        <v>1991.4</v>
      </c>
      <c r="AC96" s="33">
        <f>'[2]Лист1'!BZ80</f>
        <v>1154.3</v>
      </c>
      <c r="AD96" s="18">
        <f>AB96-AC96</f>
        <v>837.1000000000001</v>
      </c>
      <c r="AE96" s="68">
        <f>'[2]Лист1'!EG80</f>
        <v>462</v>
      </c>
      <c r="AF96" s="69">
        <f>'[2]Лист1'!EH80</f>
        <v>0</v>
      </c>
      <c r="AG96" s="45">
        <f t="shared" si="24"/>
        <v>462</v>
      </c>
      <c r="AH96" s="22"/>
      <c r="AI96" s="22"/>
      <c r="AJ96" s="45">
        <f t="shared" si="25"/>
        <v>0</v>
      </c>
      <c r="AL96" s="3"/>
      <c r="AM96" s="3"/>
      <c r="AN96" s="3"/>
    </row>
    <row r="97" spans="1:40" ht="14.25" customHeight="1">
      <c r="A97" s="40"/>
      <c r="B97" s="41" t="s">
        <v>1</v>
      </c>
      <c r="C97" s="24">
        <f>SUM(C21:C96)</f>
        <v>130720.30000000002</v>
      </c>
      <c r="D97" s="24">
        <f aca="true" t="shared" si="30" ref="D97:X97">SUM(D21:D96)</f>
        <v>3382713.17</v>
      </c>
      <c r="E97" s="24">
        <f t="shared" si="30"/>
        <v>3386624.6599999988</v>
      </c>
      <c r="F97" s="24">
        <f t="shared" si="30"/>
        <v>-3911.4899999999616</v>
      </c>
      <c r="G97" s="24">
        <f t="shared" si="30"/>
        <v>0</v>
      </c>
      <c r="H97" s="24">
        <f t="shared" si="30"/>
        <v>0</v>
      </c>
      <c r="I97" s="24">
        <f t="shared" si="30"/>
        <v>0</v>
      </c>
      <c r="J97" s="24">
        <f t="shared" si="30"/>
        <v>10171.070000000002</v>
      </c>
      <c r="K97" s="24">
        <f t="shared" si="30"/>
        <v>15567.059999999998</v>
      </c>
      <c r="L97" s="24">
        <f t="shared" si="30"/>
        <v>-5395.990000000001</v>
      </c>
      <c r="M97" s="24">
        <f t="shared" si="30"/>
        <v>9986.8</v>
      </c>
      <c r="N97" s="24">
        <f t="shared" si="30"/>
        <v>8502.300000000001</v>
      </c>
      <c r="O97" s="24">
        <f t="shared" si="30"/>
        <v>1484.5000000000005</v>
      </c>
      <c r="P97" s="24">
        <f t="shared" si="30"/>
        <v>3362555.2999999993</v>
      </c>
      <c r="Q97" s="24">
        <f t="shared" si="30"/>
        <v>3362555.2999999993</v>
      </c>
      <c r="R97" s="24">
        <f t="shared" si="30"/>
        <v>0</v>
      </c>
      <c r="S97" s="24">
        <f t="shared" si="30"/>
        <v>0</v>
      </c>
      <c r="T97" s="24">
        <f t="shared" si="30"/>
        <v>0</v>
      </c>
      <c r="U97" s="24">
        <f t="shared" si="30"/>
        <v>0</v>
      </c>
      <c r="V97" s="24">
        <f t="shared" si="30"/>
        <v>3494311.7999999993</v>
      </c>
      <c r="W97" s="24">
        <f t="shared" si="30"/>
        <v>2909518.4099999997</v>
      </c>
      <c r="X97" s="24">
        <f t="shared" si="30"/>
        <v>584793.3900000001</v>
      </c>
      <c r="Y97" s="24">
        <f aca="true" t="shared" si="31" ref="Y97:AJ97">SUM(Y21:Y96)</f>
        <v>3133640.3</v>
      </c>
      <c r="Z97" s="24">
        <f t="shared" si="31"/>
        <v>2740541.2600000002</v>
      </c>
      <c r="AA97" s="24">
        <f t="shared" si="31"/>
        <v>393099.04</v>
      </c>
      <c r="AB97" s="24">
        <f t="shared" si="31"/>
        <v>320596.69999999995</v>
      </c>
      <c r="AC97" s="24">
        <f t="shared" si="31"/>
        <v>157014.56000000006</v>
      </c>
      <c r="AD97" s="24">
        <f t="shared" si="31"/>
        <v>162456.93999999997</v>
      </c>
      <c r="AE97" s="24">
        <f t="shared" si="31"/>
        <v>40074.8</v>
      </c>
      <c r="AF97" s="24">
        <f t="shared" si="31"/>
        <v>11962.59</v>
      </c>
      <c r="AG97" s="24">
        <f t="shared" si="31"/>
        <v>28112.21</v>
      </c>
      <c r="AH97" s="24">
        <f t="shared" si="31"/>
        <v>0</v>
      </c>
      <c r="AI97" s="24">
        <f t="shared" si="31"/>
        <v>0</v>
      </c>
      <c r="AJ97" s="24">
        <f t="shared" si="31"/>
        <v>0</v>
      </c>
      <c r="AL97" s="3"/>
      <c r="AM97" s="3"/>
      <c r="AN97" s="3"/>
    </row>
    <row r="98" spans="6:40" ht="15.75">
      <c r="F98" s="19"/>
      <c r="L98" s="19"/>
      <c r="V98" s="19"/>
      <c r="W98" s="19"/>
      <c r="X98" s="13"/>
      <c r="Y98" s="36"/>
      <c r="Z98" s="36"/>
      <c r="AA98" s="13"/>
      <c r="AB98" s="36"/>
      <c r="AC98" s="36"/>
      <c r="AM98" s="3"/>
      <c r="AN98" s="3"/>
    </row>
    <row r="99" spans="3:40" ht="15.7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H99" s="3"/>
      <c r="AI99" s="3"/>
      <c r="AM99" s="3"/>
      <c r="AN99" s="3"/>
    </row>
    <row r="100" spans="21:40" ht="15.75">
      <c r="U100" s="19"/>
      <c r="Y100" s="3"/>
      <c r="Z100" s="3"/>
      <c r="AA100" s="3"/>
      <c r="AB100" s="23"/>
      <c r="AC100" s="3"/>
      <c r="AF100" s="5"/>
      <c r="AM100" s="3"/>
      <c r="AN100" s="3"/>
    </row>
    <row r="101" spans="21:32" ht="15.75" customHeight="1">
      <c r="U101" s="19"/>
      <c r="V101" s="19"/>
      <c r="Y101" s="19"/>
      <c r="Z101" s="23"/>
      <c r="AA101" s="3"/>
      <c r="AE101" s="3"/>
      <c r="AF101" s="6"/>
    </row>
    <row r="102" spans="21:37" ht="15.75" customHeight="1">
      <c r="U102" s="19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</row>
    <row r="103" spans="1:36" ht="15.75">
      <c r="A103" s="1"/>
      <c r="N103" s="19"/>
      <c r="S103" s="3"/>
      <c r="T103" s="3"/>
      <c r="U103" s="3"/>
      <c r="X103" s="19"/>
      <c r="Y103" s="7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25" ht="15.75">
      <c r="A104" s="1"/>
      <c r="E104" s="19"/>
      <c r="X104" s="19"/>
      <c r="Y104" s="74"/>
    </row>
    <row r="105" spans="1:26" ht="15.75">
      <c r="A105" s="1"/>
      <c r="X105" s="19"/>
      <c r="Y105" s="74"/>
      <c r="Z105" s="19"/>
    </row>
    <row r="106" spans="1:26" ht="15.75">
      <c r="A106" s="1"/>
      <c r="X106" s="19"/>
      <c r="Y106" s="74"/>
      <c r="Z106" s="19"/>
    </row>
    <row r="107" spans="1:26" ht="15.75">
      <c r="A107" s="1"/>
      <c r="X107" s="19"/>
      <c r="Y107" s="74"/>
      <c r="Z107" s="19"/>
    </row>
    <row r="108" spans="1:26" ht="15.75">
      <c r="A108" s="1"/>
      <c r="X108" s="19"/>
      <c r="Y108" s="74"/>
      <c r="Z108" s="19"/>
    </row>
    <row r="109" spans="1:26" ht="15.75">
      <c r="A109" s="1"/>
      <c r="X109" s="19"/>
      <c r="Y109" s="74"/>
      <c r="Z109" s="19"/>
    </row>
    <row r="110" spans="1:26" ht="15.75">
      <c r="A110" s="1"/>
      <c r="X110" s="19"/>
      <c r="Y110" s="74"/>
      <c r="Z110" s="19"/>
    </row>
    <row r="111" spans="1:26" ht="15.75">
      <c r="A111" s="1"/>
      <c r="X111" s="19"/>
      <c r="Y111" s="74"/>
      <c r="Z111" s="19"/>
    </row>
    <row r="112" spans="1:26" ht="15.75">
      <c r="A112" s="1"/>
      <c r="X112" s="19"/>
      <c r="Y112" s="74"/>
      <c r="Z112" s="19"/>
    </row>
    <row r="113" spans="1:26" ht="15.75">
      <c r="A113" s="1"/>
      <c r="X113" s="19"/>
      <c r="Y113" s="74"/>
      <c r="Z113" s="19"/>
    </row>
    <row r="114" spans="1:26" ht="15.75">
      <c r="A114" s="1"/>
      <c r="X114" s="19"/>
      <c r="Y114" s="74"/>
      <c r="Z114" s="19"/>
    </row>
    <row r="115" spans="1:26" ht="15.75">
      <c r="A115" s="1"/>
      <c r="X115" s="19"/>
      <c r="Y115" s="74"/>
      <c r="Z115" s="19"/>
    </row>
    <row r="116" spans="1:26" ht="15.75">
      <c r="A116" s="1"/>
      <c r="X116" s="19"/>
      <c r="Y116" s="74"/>
      <c r="Z116" s="19"/>
    </row>
    <row r="117" spans="1:26" ht="15.75">
      <c r="A117" s="1"/>
      <c r="X117" s="19"/>
      <c r="Y117" s="74"/>
      <c r="Z117" s="19"/>
    </row>
    <row r="118" spans="1:26" ht="15.75">
      <c r="A118" s="1"/>
      <c r="X118" s="19"/>
      <c r="Y118" s="74"/>
      <c r="Z118" s="19"/>
    </row>
    <row r="119" spans="1:26" ht="15.75">
      <c r="A119" s="1"/>
      <c r="X119" s="19"/>
      <c r="Y119" s="74"/>
      <c r="Z119" s="19"/>
    </row>
    <row r="120" spans="1:26" ht="15.75">
      <c r="A120" s="1"/>
      <c r="X120" s="19"/>
      <c r="Y120" s="74"/>
      <c r="Z120" s="19"/>
    </row>
    <row r="121" spans="1:26" ht="15.75">
      <c r="A121" s="1"/>
      <c r="X121" s="19"/>
      <c r="Y121" s="74"/>
      <c r="Z121" s="19"/>
    </row>
    <row r="122" spans="1:26" ht="15.75">
      <c r="A122" s="1"/>
      <c r="X122" s="19"/>
      <c r="Y122" s="74"/>
      <c r="Z122" s="19"/>
    </row>
    <row r="123" spans="1:26" ht="15.75">
      <c r="A123" s="1"/>
      <c r="X123" s="19"/>
      <c r="Y123" s="74"/>
      <c r="Z123" s="19"/>
    </row>
    <row r="124" spans="1:26" ht="15.75">
      <c r="A124" s="1"/>
      <c r="X124" s="19"/>
      <c r="Y124" s="74"/>
      <c r="Z124" s="19"/>
    </row>
    <row r="125" spans="1:26" ht="15.75">
      <c r="A125" s="1"/>
      <c r="X125" s="19"/>
      <c r="Y125" s="74"/>
      <c r="Z125" s="19"/>
    </row>
    <row r="126" spans="1:26" ht="15.75">
      <c r="A126" s="1"/>
      <c r="X126" s="19"/>
      <c r="Y126" s="74"/>
      <c r="Z126" s="19"/>
    </row>
    <row r="127" spans="1:26" ht="15.75">
      <c r="A127" s="1"/>
      <c r="X127" s="19"/>
      <c r="Y127" s="74"/>
      <c r="Z127" s="19"/>
    </row>
    <row r="128" spans="1:26" ht="15.75">
      <c r="A128" s="1"/>
      <c r="X128" s="19"/>
      <c r="Y128" s="74"/>
      <c r="Z128" s="19"/>
    </row>
    <row r="129" spans="1:26" ht="15.75">
      <c r="A129" s="1"/>
      <c r="X129" s="19"/>
      <c r="Y129" s="74"/>
      <c r="Z129" s="19"/>
    </row>
    <row r="130" spans="1:26" ht="15.75">
      <c r="A130" s="1"/>
      <c r="X130" s="19"/>
      <c r="Y130" s="74"/>
      <c r="Z130" s="19"/>
    </row>
    <row r="131" spans="1:26" ht="15.75">
      <c r="A131" s="1"/>
      <c r="X131" s="19"/>
      <c r="Y131" s="74"/>
      <c r="Z131" s="19"/>
    </row>
    <row r="132" spans="1:26" ht="15.75">
      <c r="A132" s="1"/>
      <c r="X132" s="19"/>
      <c r="Y132" s="74"/>
      <c r="Z132" s="19"/>
    </row>
    <row r="133" spans="1:29" ht="15.75">
      <c r="A133" s="1"/>
      <c r="X133" s="19"/>
      <c r="Y133" s="74"/>
      <c r="AB133" s="19"/>
      <c r="AC133" s="19"/>
    </row>
    <row r="134" spans="1:29" ht="30" customHeight="1">
      <c r="A134" s="1"/>
      <c r="X134" s="19"/>
      <c r="Y134" s="74"/>
      <c r="AB134" s="19"/>
      <c r="AC134" s="19"/>
    </row>
    <row r="135" spans="1:29" ht="26.25" customHeight="1">
      <c r="A135" s="1"/>
      <c r="X135" s="19"/>
      <c r="Y135" s="74"/>
      <c r="AB135" s="19"/>
      <c r="AC135" s="19"/>
    </row>
    <row r="136" spans="1:29" ht="18" customHeight="1">
      <c r="A136" s="1"/>
      <c r="X136" s="19"/>
      <c r="Y136" s="74"/>
      <c r="AB136" s="19"/>
      <c r="AC136" s="19"/>
    </row>
    <row r="137" spans="1:29" ht="21" customHeight="1">
      <c r="A137" s="1"/>
      <c r="X137" s="19"/>
      <c r="Y137" s="74"/>
      <c r="AB137" s="19"/>
      <c r="AC137" s="19"/>
    </row>
    <row r="138" spans="1:29" ht="20.25" customHeight="1">
      <c r="A138" s="1"/>
      <c r="X138" s="19"/>
      <c r="Y138" s="74"/>
      <c r="AB138" s="19"/>
      <c r="AC138" s="19"/>
    </row>
    <row r="139" spans="1:29" ht="20.25" customHeight="1">
      <c r="A139" s="1"/>
      <c r="X139" s="19"/>
      <c r="Y139" s="74"/>
      <c r="AB139" s="19"/>
      <c r="AC139" s="19"/>
    </row>
    <row r="140" spans="1:29" ht="15" customHeight="1">
      <c r="A140" s="1"/>
      <c r="X140" s="19"/>
      <c r="Y140" s="74"/>
      <c r="AB140" s="19"/>
      <c r="AC140" s="19"/>
    </row>
    <row r="141" spans="1:29" ht="12.75" customHeight="1">
      <c r="A141" s="1"/>
      <c r="X141" s="19"/>
      <c r="Y141" s="74"/>
      <c r="AB141" s="19"/>
      <c r="AC141" s="19"/>
    </row>
    <row r="142" spans="1:29" ht="15.75">
      <c r="A142" s="3"/>
      <c r="X142" s="19"/>
      <c r="Y142" s="74"/>
      <c r="AB142" s="19"/>
      <c r="AC142" s="19"/>
    </row>
    <row r="143" spans="1:29" ht="15.75">
      <c r="A143" s="5"/>
      <c r="X143" s="19"/>
      <c r="Y143" s="74"/>
      <c r="AB143" s="19"/>
      <c r="AC143" s="19"/>
    </row>
    <row r="144" spans="1:29" ht="15.75">
      <c r="A144" s="6"/>
      <c r="X144" s="19"/>
      <c r="Y144" s="74"/>
      <c r="AB144" s="19"/>
      <c r="AC144" s="19"/>
    </row>
    <row r="145" spans="1:29" ht="15.75">
      <c r="A145" s="1"/>
      <c r="X145" s="19"/>
      <c r="Y145" s="74"/>
      <c r="AB145" s="19"/>
      <c r="AC145" s="19"/>
    </row>
    <row r="146" spans="1:29" ht="15.75">
      <c r="A146" s="1"/>
      <c r="X146" s="19"/>
      <c r="Y146" s="74"/>
      <c r="AB146" s="19"/>
      <c r="AC146" s="19"/>
    </row>
    <row r="147" spans="1:29" ht="15.75">
      <c r="A147" s="1"/>
      <c r="X147" s="19"/>
      <c r="Y147" s="74"/>
      <c r="AB147" s="19"/>
      <c r="AC147" s="19"/>
    </row>
    <row r="148" spans="1:29" ht="15.75">
      <c r="A148" s="1"/>
      <c r="X148" s="19"/>
      <c r="Y148" s="74"/>
      <c r="AB148" s="19"/>
      <c r="AC148" s="19"/>
    </row>
    <row r="149" spans="1:29" ht="15.75">
      <c r="A149" s="1"/>
      <c r="X149" s="19"/>
      <c r="Y149" s="74"/>
      <c r="AB149" s="19"/>
      <c r="AC149" s="19"/>
    </row>
    <row r="150" spans="1:29" ht="15.75">
      <c r="A150" s="1"/>
      <c r="X150" s="19"/>
      <c r="Y150" s="74"/>
      <c r="AB150" s="19"/>
      <c r="AC150" s="19"/>
    </row>
    <row r="151" spans="1:29" ht="15.75">
      <c r="A151" s="1"/>
      <c r="X151" s="19"/>
      <c r="Y151" s="74"/>
      <c r="AB151" s="19"/>
      <c r="AC151" s="19"/>
    </row>
    <row r="152" spans="1:29" ht="15.75">
      <c r="A152" s="1"/>
      <c r="X152" s="19"/>
      <c r="Y152" s="74"/>
      <c r="AB152" s="19"/>
      <c r="AC152" s="19"/>
    </row>
    <row r="153" spans="1:29" ht="15.75">
      <c r="A153" s="1"/>
      <c r="X153" s="19"/>
      <c r="Y153" s="74"/>
      <c r="AB153" s="19"/>
      <c r="AC153" s="19"/>
    </row>
    <row r="154" spans="1:29" ht="15.75">
      <c r="A154" s="1"/>
      <c r="X154" s="19"/>
      <c r="Y154" s="74"/>
      <c r="AB154" s="19"/>
      <c r="AC154" s="19"/>
    </row>
    <row r="155" spans="1:29" ht="15.75">
      <c r="A155" s="1"/>
      <c r="X155" s="19"/>
      <c r="Y155" s="74"/>
      <c r="AB155" s="19"/>
      <c r="AC155" s="19"/>
    </row>
    <row r="156" spans="1:29" ht="15.75">
      <c r="A156" s="19"/>
      <c r="B156" s="19"/>
      <c r="C156" s="19"/>
      <c r="X156" s="19"/>
      <c r="Y156" s="74"/>
      <c r="AB156" s="19"/>
      <c r="AC156" s="19"/>
    </row>
    <row r="157" spans="1:29" ht="15.75">
      <c r="A157" s="1"/>
      <c r="X157" s="19"/>
      <c r="Y157" s="74"/>
      <c r="AB157" s="19"/>
      <c r="AC157" s="19"/>
    </row>
    <row r="158" spans="1:29" ht="15.75">
      <c r="A158" s="1"/>
      <c r="X158" s="19"/>
      <c r="Y158" s="74"/>
      <c r="AB158" s="19"/>
      <c r="AC158" s="19"/>
    </row>
    <row r="159" spans="1:29" ht="15.75">
      <c r="A159" s="1"/>
      <c r="X159" s="19"/>
      <c r="Y159" s="74"/>
      <c r="AB159" s="19"/>
      <c r="AC159" s="19"/>
    </row>
    <row r="160" spans="1:29" ht="15.75">
      <c r="A160" s="1"/>
      <c r="X160" s="19"/>
      <c r="Y160" s="74"/>
      <c r="AB160" s="19"/>
      <c r="AC160" s="19"/>
    </row>
    <row r="161" spans="1:29" ht="15.75">
      <c r="A161" s="1"/>
      <c r="X161" s="19"/>
      <c r="Y161" s="74"/>
      <c r="AB161" s="19"/>
      <c r="AC161" s="19"/>
    </row>
    <row r="162" spans="1:29" ht="15.75">
      <c r="A162" s="1"/>
      <c r="X162" s="19"/>
      <c r="Y162" s="74"/>
      <c r="AB162" s="19"/>
      <c r="AC162" s="19"/>
    </row>
    <row r="163" spans="1:29" ht="15.75">
      <c r="A163" s="1"/>
      <c r="X163" s="19"/>
      <c r="Y163" s="74"/>
      <c r="AB163" s="19"/>
      <c r="AC163" s="19"/>
    </row>
    <row r="164" spans="24:29" ht="15.75">
      <c r="X164" s="19"/>
      <c r="Y164" s="74"/>
      <c r="AB164" s="19"/>
      <c r="AC164" s="19"/>
    </row>
    <row r="165" spans="24:29" ht="15.75">
      <c r="X165" s="19"/>
      <c r="Y165" s="74"/>
      <c r="AB165" s="19"/>
      <c r="AC165" s="19"/>
    </row>
    <row r="166" spans="24:29" ht="15.75">
      <c r="X166" s="19"/>
      <c r="Y166" s="74"/>
      <c r="AB166" s="19"/>
      <c r="AC166" s="19"/>
    </row>
    <row r="167" spans="24:29" ht="15.75">
      <c r="X167" s="19"/>
      <c r="Y167" s="74"/>
      <c r="AB167" s="19"/>
      <c r="AC167" s="19"/>
    </row>
    <row r="168" spans="24:29" ht="15.75">
      <c r="X168" s="19"/>
      <c r="Y168" s="74"/>
      <c r="AB168" s="19"/>
      <c r="AC168" s="19"/>
    </row>
    <row r="169" spans="24:29" ht="15.75">
      <c r="X169" s="19"/>
      <c r="Y169" s="74"/>
      <c r="AB169" s="19"/>
      <c r="AC169" s="19"/>
    </row>
    <row r="170" spans="24:29" ht="15.75">
      <c r="X170" s="19"/>
      <c r="Y170" s="74"/>
      <c r="AB170" s="19"/>
      <c r="AC170" s="19"/>
    </row>
    <row r="171" spans="24:29" ht="15.75">
      <c r="X171" s="19"/>
      <c r="Y171" s="74"/>
      <c r="AB171" s="19"/>
      <c r="AC171" s="19"/>
    </row>
    <row r="172" spans="24:29" ht="15.75">
      <c r="X172" s="19"/>
      <c r="Y172" s="74"/>
      <c r="AB172" s="19"/>
      <c r="AC172" s="19"/>
    </row>
    <row r="173" spans="24:29" ht="15.75">
      <c r="X173" s="19"/>
      <c r="Y173" s="74"/>
      <c r="AB173" s="19"/>
      <c r="AC173" s="19"/>
    </row>
    <row r="174" spans="24:29" ht="15.75">
      <c r="X174" s="19"/>
      <c r="Y174" s="74"/>
      <c r="AB174" s="19"/>
      <c r="AC174" s="19"/>
    </row>
    <row r="175" spans="4:29" ht="15.75">
      <c r="D175" s="19"/>
      <c r="X175" s="19"/>
      <c r="Y175" s="74"/>
      <c r="AB175" s="19"/>
      <c r="AC175" s="19"/>
    </row>
    <row r="176" spans="24:29" ht="15.75">
      <c r="X176" s="19"/>
      <c r="Y176" s="74"/>
      <c r="AB176" s="19"/>
      <c r="AC176" s="19"/>
    </row>
    <row r="177" spans="24:29" ht="15.75">
      <c r="X177" s="19"/>
      <c r="Y177" s="74"/>
      <c r="AB177" s="19"/>
      <c r="AC177" s="19"/>
    </row>
    <row r="178" spans="24:29" ht="15.75">
      <c r="X178" s="19"/>
      <c r="Y178" s="74"/>
      <c r="AB178" s="19"/>
      <c r="AC178" s="19"/>
    </row>
    <row r="179" spans="24:29" ht="15.75">
      <c r="X179" s="19"/>
      <c r="Y179" s="74"/>
      <c r="AB179" s="19"/>
      <c r="AC179" s="19"/>
    </row>
    <row r="180" spans="28:29" ht="13.5">
      <c r="AB180" s="19"/>
      <c r="AC180" s="19"/>
    </row>
    <row r="181" spans="28:29" ht="13.5">
      <c r="AB181" s="19"/>
      <c r="AC181" s="19"/>
    </row>
    <row r="182" ht="13.5">
      <c r="AB182" s="19"/>
    </row>
    <row r="193" spans="20:22" ht="13.5">
      <c r="T193" s="19"/>
      <c r="U193" s="19"/>
      <c r="V193" s="19"/>
    </row>
    <row r="194" spans="20:22" ht="13.5">
      <c r="T194" s="19"/>
      <c r="U194" s="19"/>
      <c r="V194" s="19"/>
    </row>
    <row r="195" spans="20:22" ht="13.5">
      <c r="T195" s="19"/>
      <c r="U195" s="19"/>
      <c r="V195" s="19"/>
    </row>
    <row r="196" spans="20:22" ht="13.5">
      <c r="T196" s="19"/>
      <c r="U196" s="19"/>
      <c r="V196" s="19"/>
    </row>
    <row r="197" spans="20:22" ht="13.5">
      <c r="T197" s="19"/>
      <c r="U197" s="19"/>
      <c r="V197" s="19"/>
    </row>
    <row r="198" spans="20:22" ht="13.5">
      <c r="T198" s="19"/>
      <c r="U198" s="19"/>
      <c r="V198" s="19"/>
    </row>
    <row r="199" spans="20:22" ht="13.5">
      <c r="T199" s="19"/>
      <c r="U199" s="19"/>
      <c r="V199" s="19"/>
    </row>
    <row r="200" spans="20:22" ht="13.5">
      <c r="T200" s="19"/>
      <c r="U200" s="19"/>
      <c r="V200" s="19"/>
    </row>
    <row r="201" spans="20:22" ht="13.5">
      <c r="T201" s="19"/>
      <c r="U201" s="19"/>
      <c r="V201" s="19"/>
    </row>
    <row r="202" spans="20:22" ht="13.5">
      <c r="T202" s="19"/>
      <c r="U202" s="19"/>
      <c r="V202" s="19"/>
    </row>
    <row r="203" spans="20:22" ht="13.5">
      <c r="T203" s="19"/>
      <c r="U203" s="19"/>
      <c r="V203" s="19"/>
    </row>
    <row r="204" spans="20:22" ht="13.5">
      <c r="T204" s="19"/>
      <c r="U204" s="19"/>
      <c r="V204" s="19"/>
    </row>
    <row r="205" spans="20:22" ht="13.5">
      <c r="T205" s="19"/>
      <c r="U205" s="19"/>
      <c r="V205" s="19"/>
    </row>
    <row r="206" spans="20:22" ht="13.5">
      <c r="T206" s="19"/>
      <c r="U206" s="19"/>
      <c r="V206" s="19"/>
    </row>
    <row r="207" spans="20:22" ht="13.5">
      <c r="T207" s="19"/>
      <c r="U207" s="19"/>
      <c r="V207" s="19"/>
    </row>
    <row r="208" spans="20:22" ht="13.5">
      <c r="T208" s="19"/>
      <c r="U208" s="19"/>
      <c r="V208" s="19"/>
    </row>
    <row r="209" spans="20:22" ht="13.5">
      <c r="T209" s="19"/>
      <c r="U209" s="19"/>
      <c r="V209" s="19"/>
    </row>
    <row r="210" spans="20:22" ht="13.5">
      <c r="T210" s="19"/>
      <c r="U210" s="19"/>
      <c r="V210" s="19"/>
    </row>
    <row r="211" spans="20:22" ht="13.5">
      <c r="T211" s="19"/>
      <c r="U211" s="19"/>
      <c r="V211" s="19"/>
    </row>
    <row r="212" spans="20:22" ht="13.5">
      <c r="T212" s="19"/>
      <c r="U212" s="19"/>
      <c r="V212" s="19"/>
    </row>
    <row r="213" spans="20:22" ht="13.5">
      <c r="T213" s="19"/>
      <c r="U213" s="19"/>
      <c r="V213" s="19"/>
    </row>
    <row r="214" spans="20:22" ht="13.5">
      <c r="T214" s="19"/>
      <c r="U214" s="19"/>
      <c r="V214" s="19"/>
    </row>
    <row r="215" ht="13.5">
      <c r="U215" s="19"/>
    </row>
  </sheetData>
  <sheetProtection/>
  <mergeCells count="17">
    <mergeCell ref="B17:B19"/>
    <mergeCell ref="A17:A19"/>
    <mergeCell ref="D17:F18"/>
    <mergeCell ref="C17:C19"/>
    <mergeCell ref="J18:L18"/>
    <mergeCell ref="G17:U17"/>
    <mergeCell ref="G18:I18"/>
    <mergeCell ref="M18:O18"/>
    <mergeCell ref="V102:AK102"/>
    <mergeCell ref="AE18:AG18"/>
    <mergeCell ref="AH18:AJ18"/>
    <mergeCell ref="P18:R18"/>
    <mergeCell ref="S18:U18"/>
    <mergeCell ref="Y18:AA18"/>
    <mergeCell ref="AB18:AD18"/>
    <mergeCell ref="V17:X18"/>
    <mergeCell ref="Y17:AJ17"/>
  </mergeCells>
  <printOptions/>
  <pageMargins left="0.5118110236220472" right="0.4724409448818898" top="0.2362204724409449" bottom="0.15748031496062992" header="0.15748031496062992" footer="0.2755905511811024"/>
  <pageSetup horizontalDpi="600" verticalDpi="6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bsas</cp:lastModifiedBy>
  <cp:lastPrinted>2020-07-20T07:38:07Z</cp:lastPrinted>
  <dcterms:created xsi:type="dcterms:W3CDTF">2012-10-12T11:29:17Z</dcterms:created>
  <dcterms:modified xsi:type="dcterms:W3CDTF">2020-10-29T13:26:23Z</dcterms:modified>
  <cp:category/>
  <cp:version/>
  <cp:contentType/>
  <cp:contentStatus/>
</cp:coreProperties>
</file>