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a\Desktop\"/>
    </mc:Choice>
  </mc:AlternateContent>
  <bookViews>
    <workbookView xWindow="0" yWindow="0" windowWidth="15255" windowHeight="7680"/>
  </bookViews>
  <sheets>
    <sheet name="Շեղում" sheetId="1" r:id="rId1"/>
  </sheets>
  <externalReferences>
    <externalReference r:id="rId2"/>
  </externalReferences>
  <definedNames>
    <definedName name="_xlnm.Print_Titles" localSheetId="0">Շեղում!$A:$A</definedName>
  </definedNames>
  <calcPr calcId="152511" fullCalcOnLoad="1"/>
</workbook>
</file>

<file path=xl/calcChain.xml><?xml version="1.0" encoding="utf-8"?>
<calcChain xmlns="http://schemas.openxmlformats.org/spreadsheetml/2006/main">
  <c r="K21" i="1" l="1"/>
  <c r="K23" i="1"/>
  <c r="K24" i="1"/>
  <c r="L24" i="1" s="1"/>
  <c r="K25" i="1"/>
  <c r="K26" i="1"/>
  <c r="K27" i="1"/>
  <c r="K29" i="1"/>
  <c r="K30" i="1"/>
  <c r="K31" i="1"/>
  <c r="K32" i="1"/>
  <c r="K33" i="1"/>
  <c r="L33" i="1" s="1"/>
  <c r="K34" i="1"/>
  <c r="K35" i="1"/>
  <c r="K36" i="1"/>
  <c r="K37" i="1"/>
  <c r="L37" i="1" s="1"/>
  <c r="K38" i="1"/>
  <c r="K39" i="1"/>
  <c r="L39" i="1" s="1"/>
  <c r="K40" i="1"/>
  <c r="K42" i="1"/>
  <c r="E42" i="1" s="1"/>
  <c r="K43" i="1"/>
  <c r="K44" i="1"/>
  <c r="E44" i="1" s="1"/>
  <c r="F44" i="1" s="1"/>
  <c r="K45" i="1"/>
  <c r="K46" i="1"/>
  <c r="L46" i="1" s="1"/>
  <c r="K47" i="1"/>
  <c r="K49" i="1"/>
  <c r="L49" i="1" s="1"/>
  <c r="K51" i="1"/>
  <c r="K53" i="1"/>
  <c r="K54" i="1"/>
  <c r="K55" i="1"/>
  <c r="E55" i="1" s="1"/>
  <c r="K56" i="1"/>
  <c r="K57" i="1"/>
  <c r="E57" i="1" s="1"/>
  <c r="F57" i="1" s="1"/>
  <c r="K58" i="1"/>
  <c r="K59" i="1"/>
  <c r="E59" i="1" s="1"/>
  <c r="F59" i="1" s="1"/>
  <c r="K60" i="1"/>
  <c r="K61" i="1"/>
  <c r="L61" i="1" s="1"/>
  <c r="K63" i="1"/>
  <c r="K64" i="1"/>
  <c r="L64" i="1" s="1"/>
  <c r="K65" i="1"/>
  <c r="K66" i="1"/>
  <c r="L66" i="1" s="1"/>
  <c r="K67" i="1"/>
  <c r="K68" i="1"/>
  <c r="L68" i="1" s="1"/>
  <c r="K69" i="1"/>
  <c r="K72" i="1"/>
  <c r="K73" i="1"/>
  <c r="K74" i="1"/>
  <c r="K75" i="1"/>
  <c r="K76" i="1"/>
  <c r="K77" i="1"/>
  <c r="K78" i="1"/>
  <c r="E78" i="1" s="1"/>
  <c r="K79" i="1"/>
  <c r="K80" i="1"/>
  <c r="K81" i="1"/>
  <c r="K82" i="1"/>
  <c r="K83" i="1"/>
  <c r="K84" i="1"/>
  <c r="K85" i="1"/>
  <c r="K87" i="1"/>
  <c r="K88" i="1"/>
  <c r="K89" i="1"/>
  <c r="E89" i="1" s="1"/>
  <c r="F89" i="1" s="1"/>
  <c r="K90" i="1"/>
  <c r="K91" i="1"/>
  <c r="K92" i="1"/>
  <c r="K93" i="1"/>
  <c r="L93" i="1" s="1"/>
  <c r="K94" i="1"/>
  <c r="K95" i="1"/>
  <c r="K96" i="1"/>
  <c r="AE97" i="1"/>
  <c r="C97" i="1"/>
  <c r="V21" i="1"/>
  <c r="X21" i="1" s="1"/>
  <c r="AF97" i="1"/>
  <c r="AD96" i="1"/>
  <c r="AA77" i="1"/>
  <c r="E50" i="1"/>
  <c r="E51" i="1"/>
  <c r="E52" i="1"/>
  <c r="E54" i="1"/>
  <c r="E56" i="1"/>
  <c r="E58" i="1"/>
  <c r="E60" i="1"/>
  <c r="D50" i="1"/>
  <c r="D51" i="1"/>
  <c r="D52" i="1"/>
  <c r="F52" i="1"/>
  <c r="D53" i="1"/>
  <c r="D54" i="1"/>
  <c r="F54" i="1" s="1"/>
  <c r="D55" i="1"/>
  <c r="D56" i="1"/>
  <c r="F56" i="1" s="1"/>
  <c r="D57" i="1"/>
  <c r="D58" i="1"/>
  <c r="F58" i="1" s="1"/>
  <c r="D59" i="1"/>
  <c r="D60" i="1"/>
  <c r="F60" i="1" s="1"/>
  <c r="AA42" i="1"/>
  <c r="V96" i="1"/>
  <c r="X96" i="1" s="1"/>
  <c r="R22" i="1"/>
  <c r="R24" i="1"/>
  <c r="R97" i="1" s="1"/>
  <c r="R26" i="1"/>
  <c r="R28" i="1"/>
  <c r="R30" i="1"/>
  <c r="R32" i="1"/>
  <c r="R34" i="1"/>
  <c r="R36" i="1"/>
  <c r="D38" i="1"/>
  <c r="R40" i="1"/>
  <c r="R42" i="1"/>
  <c r="R44" i="1"/>
  <c r="R46" i="1"/>
  <c r="D48" i="1"/>
  <c r="D61" i="1"/>
  <c r="D63" i="1"/>
  <c r="F63" i="1" s="1"/>
  <c r="D65" i="1"/>
  <c r="R69" i="1"/>
  <c r="D72" i="1"/>
  <c r="D74" i="1"/>
  <c r="F74" i="1" s="1"/>
  <c r="R78" i="1"/>
  <c r="R80" i="1"/>
  <c r="R82" i="1"/>
  <c r="R84" i="1"/>
  <c r="D86" i="1"/>
  <c r="R88" i="1"/>
  <c r="R90" i="1"/>
  <c r="D92" i="1"/>
  <c r="F92" i="1" s="1"/>
  <c r="R94" i="1"/>
  <c r="R96" i="1"/>
  <c r="L86" i="1"/>
  <c r="AG22" i="1"/>
  <c r="AG97" i="1" s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21" i="1"/>
  <c r="AJ97" i="1"/>
  <c r="W22" i="1"/>
  <c r="W23" i="1"/>
  <c r="W24" i="1"/>
  <c r="W25" i="1"/>
  <c r="X25" i="1" s="1"/>
  <c r="W26" i="1"/>
  <c r="W27" i="1"/>
  <c r="W29" i="1"/>
  <c r="W30" i="1"/>
  <c r="X30" i="1" s="1"/>
  <c r="W31" i="1"/>
  <c r="W32" i="1"/>
  <c r="W33" i="1"/>
  <c r="W34" i="1"/>
  <c r="W35" i="1"/>
  <c r="W36" i="1"/>
  <c r="W37" i="1"/>
  <c r="W40" i="1"/>
  <c r="W41" i="1"/>
  <c r="W42" i="1"/>
  <c r="W44" i="1"/>
  <c r="W45" i="1"/>
  <c r="W46" i="1"/>
  <c r="W47" i="1"/>
  <c r="W48" i="1"/>
  <c r="W49" i="1"/>
  <c r="W50" i="1"/>
  <c r="W51" i="1"/>
  <c r="W52" i="1"/>
  <c r="W53" i="1"/>
  <c r="W54" i="1"/>
  <c r="W56" i="1"/>
  <c r="W57" i="1"/>
  <c r="W58" i="1"/>
  <c r="W61" i="1"/>
  <c r="W64" i="1"/>
  <c r="W66" i="1"/>
  <c r="W67" i="1"/>
  <c r="W69" i="1"/>
  <c r="W71" i="1"/>
  <c r="X71" i="1" s="1"/>
  <c r="W72" i="1"/>
  <c r="W77" i="1"/>
  <c r="X77" i="1" s="1"/>
  <c r="W78" i="1"/>
  <c r="W81" i="1"/>
  <c r="W82" i="1"/>
  <c r="W83" i="1"/>
  <c r="W86" i="1"/>
  <c r="W87" i="1"/>
  <c r="W88" i="1"/>
  <c r="W89" i="1"/>
  <c r="W90" i="1"/>
  <c r="W92" i="1"/>
  <c r="W94" i="1"/>
  <c r="V22" i="1"/>
  <c r="X22" i="1" s="1"/>
  <c r="V23" i="1"/>
  <c r="V24" i="1"/>
  <c r="X24" i="1" s="1"/>
  <c r="V25" i="1"/>
  <c r="V26" i="1"/>
  <c r="X26" i="1" s="1"/>
  <c r="V27" i="1"/>
  <c r="V29" i="1"/>
  <c r="X29" i="1" s="1"/>
  <c r="V30" i="1"/>
  <c r="V31" i="1"/>
  <c r="X31" i="1" s="1"/>
  <c r="V32" i="1"/>
  <c r="X32" i="1"/>
  <c r="V33" i="1"/>
  <c r="V34" i="1"/>
  <c r="X34" i="1" s="1"/>
  <c r="V35" i="1"/>
  <c r="V36" i="1"/>
  <c r="V37" i="1"/>
  <c r="V40" i="1"/>
  <c r="X40" i="1" s="1"/>
  <c r="V41" i="1"/>
  <c r="V42" i="1"/>
  <c r="X42" i="1" s="1"/>
  <c r="V44" i="1"/>
  <c r="V45" i="1"/>
  <c r="X45" i="1" s="1"/>
  <c r="V46" i="1"/>
  <c r="V47" i="1"/>
  <c r="X47" i="1" s="1"/>
  <c r="V48" i="1"/>
  <c r="V49" i="1"/>
  <c r="V50" i="1"/>
  <c r="V51" i="1"/>
  <c r="X51" i="1" s="1"/>
  <c r="V52" i="1"/>
  <c r="V53" i="1"/>
  <c r="X53" i="1" s="1"/>
  <c r="V54" i="1"/>
  <c r="V56" i="1"/>
  <c r="V57" i="1"/>
  <c r="V58" i="1"/>
  <c r="X58" i="1" s="1"/>
  <c r="V59" i="1"/>
  <c r="V61" i="1"/>
  <c r="X61" i="1" s="1"/>
  <c r="V64" i="1"/>
  <c r="V66" i="1"/>
  <c r="V67" i="1"/>
  <c r="V69" i="1"/>
  <c r="X69" i="1" s="1"/>
  <c r="V71" i="1"/>
  <c r="V72" i="1"/>
  <c r="X72" i="1" s="1"/>
  <c r="V78" i="1"/>
  <c r="V81" i="1"/>
  <c r="X81" i="1" s="1"/>
  <c r="V82" i="1"/>
  <c r="V87" i="1"/>
  <c r="X87" i="1" s="1"/>
  <c r="V88" i="1"/>
  <c r="V89" i="1"/>
  <c r="V90" i="1"/>
  <c r="V94" i="1"/>
  <c r="W21" i="1"/>
  <c r="O63" i="1"/>
  <c r="R61" i="1"/>
  <c r="E62" i="1"/>
  <c r="E63" i="1"/>
  <c r="E66" i="1"/>
  <c r="E67" i="1"/>
  <c r="E68" i="1"/>
  <c r="E70" i="1"/>
  <c r="E72" i="1"/>
  <c r="E73" i="1"/>
  <c r="E75" i="1"/>
  <c r="F75" i="1" s="1"/>
  <c r="E77" i="1"/>
  <c r="E80" i="1"/>
  <c r="F80" i="1" s="1"/>
  <c r="E85" i="1"/>
  <c r="R89" i="1"/>
  <c r="AD29" i="1"/>
  <c r="AD33" i="1"/>
  <c r="AD34" i="1"/>
  <c r="AD37" i="1"/>
  <c r="AD40" i="1"/>
  <c r="AD41" i="1"/>
  <c r="AD47" i="1"/>
  <c r="AD69" i="1"/>
  <c r="AD71" i="1"/>
  <c r="AD80" i="1"/>
  <c r="AD88" i="1"/>
  <c r="AD89" i="1"/>
  <c r="AD94" i="1"/>
  <c r="W80" i="1"/>
  <c r="E23" i="1"/>
  <c r="E24" i="1"/>
  <c r="R31" i="1"/>
  <c r="E32" i="1"/>
  <c r="E34" i="1"/>
  <c r="E38" i="1"/>
  <c r="E43" i="1"/>
  <c r="E48" i="1"/>
  <c r="E95" i="1"/>
  <c r="AD36" i="1"/>
  <c r="J97" i="1"/>
  <c r="I46" i="1"/>
  <c r="AD35" i="1"/>
  <c r="I21" i="1"/>
  <c r="L21" i="1"/>
  <c r="O21" i="1"/>
  <c r="I22" i="1"/>
  <c r="L22" i="1"/>
  <c r="O22" i="1"/>
  <c r="I23" i="1"/>
  <c r="L23" i="1"/>
  <c r="O23" i="1"/>
  <c r="I24" i="1"/>
  <c r="O24" i="1"/>
  <c r="I25" i="1"/>
  <c r="L25" i="1"/>
  <c r="O25" i="1"/>
  <c r="I26" i="1"/>
  <c r="O26" i="1"/>
  <c r="I27" i="1"/>
  <c r="L27" i="1"/>
  <c r="O27" i="1"/>
  <c r="I28" i="1"/>
  <c r="L28" i="1"/>
  <c r="O28" i="1"/>
  <c r="I29" i="1"/>
  <c r="L29" i="1"/>
  <c r="O29" i="1"/>
  <c r="E29" i="1"/>
  <c r="I30" i="1"/>
  <c r="L30" i="1"/>
  <c r="O30" i="1"/>
  <c r="I31" i="1"/>
  <c r="O31" i="1"/>
  <c r="I32" i="1"/>
  <c r="L32" i="1"/>
  <c r="O32" i="1"/>
  <c r="I33" i="1"/>
  <c r="O33" i="1"/>
  <c r="I34" i="1"/>
  <c r="L34" i="1"/>
  <c r="O34" i="1"/>
  <c r="I35" i="1"/>
  <c r="O35" i="1"/>
  <c r="I36" i="1"/>
  <c r="L36" i="1"/>
  <c r="O36" i="1"/>
  <c r="E36" i="1"/>
  <c r="I37" i="1"/>
  <c r="O37" i="1"/>
  <c r="I38" i="1"/>
  <c r="L38" i="1"/>
  <c r="O38" i="1"/>
  <c r="I39" i="1"/>
  <c r="O39" i="1"/>
  <c r="I40" i="1"/>
  <c r="L40" i="1"/>
  <c r="O40" i="1"/>
  <c r="E40" i="1"/>
  <c r="F40" i="1" s="1"/>
  <c r="I41" i="1"/>
  <c r="L41" i="1"/>
  <c r="O41" i="1"/>
  <c r="E41" i="1"/>
  <c r="I42" i="1"/>
  <c r="L42" i="1"/>
  <c r="O42" i="1"/>
  <c r="I43" i="1"/>
  <c r="L43" i="1"/>
  <c r="O43" i="1"/>
  <c r="I44" i="1"/>
  <c r="L44" i="1"/>
  <c r="O44" i="1"/>
  <c r="I45" i="1"/>
  <c r="L45" i="1"/>
  <c r="O45" i="1"/>
  <c r="O46" i="1"/>
  <c r="I47" i="1"/>
  <c r="L47" i="1"/>
  <c r="O47" i="1"/>
  <c r="E47" i="1"/>
  <c r="I48" i="1"/>
  <c r="L48" i="1"/>
  <c r="O48" i="1"/>
  <c r="I49" i="1"/>
  <c r="O49" i="1"/>
  <c r="I50" i="1"/>
  <c r="L50" i="1"/>
  <c r="O50" i="1"/>
  <c r="I51" i="1"/>
  <c r="L51" i="1"/>
  <c r="O51" i="1"/>
  <c r="I52" i="1"/>
  <c r="L52" i="1"/>
  <c r="O52" i="1"/>
  <c r="I53" i="1"/>
  <c r="O53" i="1"/>
  <c r="I54" i="1"/>
  <c r="L54" i="1"/>
  <c r="O54" i="1"/>
  <c r="R54" i="1"/>
  <c r="I55" i="1"/>
  <c r="O55" i="1"/>
  <c r="I56" i="1"/>
  <c r="L56" i="1"/>
  <c r="O56" i="1"/>
  <c r="I57" i="1"/>
  <c r="O57" i="1"/>
  <c r="I58" i="1"/>
  <c r="L58" i="1"/>
  <c r="O58" i="1"/>
  <c r="I59" i="1"/>
  <c r="O59" i="1"/>
  <c r="I60" i="1"/>
  <c r="L60" i="1"/>
  <c r="O60" i="1"/>
  <c r="I61" i="1"/>
  <c r="O61" i="1"/>
  <c r="I62" i="1"/>
  <c r="L62" i="1"/>
  <c r="O62" i="1"/>
  <c r="I63" i="1"/>
  <c r="L63" i="1"/>
  <c r="I64" i="1"/>
  <c r="O64" i="1"/>
  <c r="I65" i="1"/>
  <c r="L65" i="1"/>
  <c r="O65" i="1"/>
  <c r="I66" i="1"/>
  <c r="O66" i="1"/>
  <c r="I67" i="1"/>
  <c r="L67" i="1"/>
  <c r="O67" i="1"/>
  <c r="I68" i="1"/>
  <c r="O68" i="1"/>
  <c r="I69" i="1"/>
  <c r="L69" i="1"/>
  <c r="O69" i="1"/>
  <c r="E69" i="1"/>
  <c r="F69" i="1" s="1"/>
  <c r="I70" i="1"/>
  <c r="L70" i="1"/>
  <c r="O70" i="1"/>
  <c r="I71" i="1"/>
  <c r="L71" i="1"/>
  <c r="O71" i="1"/>
  <c r="I72" i="1"/>
  <c r="L72" i="1"/>
  <c r="O72" i="1"/>
  <c r="I73" i="1"/>
  <c r="L73" i="1"/>
  <c r="O73" i="1"/>
  <c r="I74" i="1"/>
  <c r="L74" i="1"/>
  <c r="O74" i="1"/>
  <c r="I75" i="1"/>
  <c r="L75" i="1"/>
  <c r="O75" i="1"/>
  <c r="I76" i="1"/>
  <c r="L76" i="1"/>
  <c r="O76" i="1"/>
  <c r="I77" i="1"/>
  <c r="L77" i="1"/>
  <c r="O77" i="1"/>
  <c r="I78" i="1"/>
  <c r="L78" i="1"/>
  <c r="O78" i="1"/>
  <c r="I79" i="1"/>
  <c r="L79" i="1"/>
  <c r="O79" i="1"/>
  <c r="I80" i="1"/>
  <c r="L80" i="1"/>
  <c r="O80" i="1"/>
  <c r="I81" i="1"/>
  <c r="L81" i="1"/>
  <c r="O81" i="1"/>
  <c r="I82" i="1"/>
  <c r="L82" i="1"/>
  <c r="O82" i="1"/>
  <c r="E82" i="1"/>
  <c r="F82" i="1" s="1"/>
  <c r="I83" i="1"/>
  <c r="L83" i="1"/>
  <c r="O83" i="1"/>
  <c r="I84" i="1"/>
  <c r="O84" i="1"/>
  <c r="I85" i="1"/>
  <c r="L85" i="1"/>
  <c r="O85" i="1"/>
  <c r="I86" i="1"/>
  <c r="O86" i="1"/>
  <c r="I87" i="1"/>
  <c r="O87" i="1"/>
  <c r="I88" i="1"/>
  <c r="L88" i="1"/>
  <c r="O88" i="1"/>
  <c r="E88" i="1"/>
  <c r="F88" i="1" s="1"/>
  <c r="I89" i="1"/>
  <c r="L89" i="1"/>
  <c r="O89" i="1"/>
  <c r="I90" i="1"/>
  <c r="L90" i="1"/>
  <c r="O90" i="1"/>
  <c r="E90" i="1"/>
  <c r="I91" i="1"/>
  <c r="O91" i="1"/>
  <c r="I92" i="1"/>
  <c r="L92" i="1"/>
  <c r="O92" i="1"/>
  <c r="I93" i="1"/>
  <c r="O93" i="1"/>
  <c r="I94" i="1"/>
  <c r="L94" i="1"/>
  <c r="O94" i="1"/>
  <c r="E94" i="1"/>
  <c r="F94" i="1" s="1"/>
  <c r="I95" i="1"/>
  <c r="L95" i="1"/>
  <c r="O95" i="1"/>
  <c r="I96" i="1"/>
  <c r="L96" i="1"/>
  <c r="O96" i="1"/>
  <c r="G97" i="1"/>
  <c r="H97" i="1"/>
  <c r="M97" i="1"/>
  <c r="N97" i="1"/>
  <c r="R53" i="1"/>
  <c r="E86" i="1"/>
  <c r="E27" i="1"/>
  <c r="E81" i="1"/>
  <c r="E45" i="1"/>
  <c r="E28" i="1"/>
  <c r="E92" i="1"/>
  <c r="E71" i="1"/>
  <c r="E96" i="1"/>
  <c r="AD92" i="1"/>
  <c r="AD68" i="1"/>
  <c r="AH97" i="1"/>
  <c r="R29" i="1"/>
  <c r="R41" i="1"/>
  <c r="R35" i="1"/>
  <c r="R47" i="1"/>
  <c r="AI97" i="1"/>
  <c r="AA58" i="1"/>
  <c r="AA81" i="1"/>
  <c r="AA76" i="1"/>
  <c r="AA29" i="1"/>
  <c r="AA72" i="1"/>
  <c r="AA25" i="1"/>
  <c r="AA37" i="1"/>
  <c r="AA88" i="1"/>
  <c r="AA66" i="1"/>
  <c r="AA89" i="1"/>
  <c r="AA69" i="1"/>
  <c r="AA64" i="1"/>
  <c r="AA24" i="1"/>
  <c r="AA71" i="1"/>
  <c r="AA94" i="1"/>
  <c r="AA23" i="1"/>
  <c r="AA48" i="1"/>
  <c r="AA44" i="1"/>
  <c r="AA46" i="1"/>
  <c r="AA41" i="1"/>
  <c r="X41" i="1"/>
  <c r="AA36" i="1"/>
  <c r="AA47" i="1"/>
  <c r="AA26" i="1"/>
  <c r="AA40" i="1"/>
  <c r="AA35" i="1"/>
  <c r="X35" i="1"/>
  <c r="AA33" i="1"/>
  <c r="X33" i="1"/>
  <c r="AA27" i="1"/>
  <c r="AA34" i="1"/>
  <c r="AA32" i="1"/>
  <c r="AA30" i="1"/>
  <c r="X36" i="1"/>
  <c r="AA21" i="1"/>
  <c r="AD55" i="1"/>
  <c r="AD78" i="1"/>
  <c r="AD82" i="1"/>
  <c r="W84" i="1"/>
  <c r="AD70" i="1"/>
  <c r="AD52" i="1"/>
  <c r="AD22" i="1"/>
  <c r="AD38" i="1"/>
  <c r="AD84" i="1"/>
  <c r="AD87" i="1"/>
  <c r="AD49" i="1"/>
  <c r="AD77" i="1"/>
  <c r="AA51" i="1"/>
  <c r="AA82" i="1"/>
  <c r="X78" i="1"/>
  <c r="AA78" i="1"/>
  <c r="AA54" i="1"/>
  <c r="AA50" i="1"/>
  <c r="AD72" i="1"/>
  <c r="AD23" i="1"/>
  <c r="X23" i="1"/>
  <c r="AD28" i="1"/>
  <c r="AD50" i="1"/>
  <c r="AD54" i="1"/>
  <c r="AD25" i="1"/>
  <c r="AD58" i="1"/>
  <c r="AA45" i="1"/>
  <c r="AA49" i="1"/>
  <c r="X49" i="1"/>
  <c r="AD44" i="1"/>
  <c r="X44" i="1"/>
  <c r="AD66" i="1"/>
  <c r="X66" i="1"/>
  <c r="AD64" i="1"/>
  <c r="X64" i="1"/>
  <c r="AD32" i="1"/>
  <c r="AD24" i="1"/>
  <c r="AD97" i="1" s="1"/>
  <c r="AD26" i="1"/>
  <c r="AD48" i="1"/>
  <c r="X48" i="1"/>
  <c r="AD46" i="1"/>
  <c r="X46" i="1"/>
  <c r="AA87" i="1"/>
  <c r="AA52" i="1"/>
  <c r="X52" i="1"/>
  <c r="AD45" i="1"/>
  <c r="AD27" i="1"/>
  <c r="AD53" i="1"/>
  <c r="AA53" i="1"/>
  <c r="AA22" i="1"/>
  <c r="X56" i="1"/>
  <c r="AD57" i="1"/>
  <c r="AD59" i="1"/>
  <c r="AD61" i="1"/>
  <c r="AD73" i="1"/>
  <c r="AC97" i="1"/>
  <c r="AD90" i="1"/>
  <c r="W59" i="1"/>
  <c r="X59" i="1"/>
  <c r="AA67" i="1"/>
  <c r="X67" i="1"/>
  <c r="X54" i="1"/>
  <c r="X37" i="1"/>
  <c r="AD56" i="1"/>
  <c r="AA56" i="1"/>
  <c r="AD65" i="1"/>
  <c r="AA31" i="1"/>
  <c r="X90" i="1"/>
  <c r="AA90" i="1"/>
  <c r="AD62" i="1"/>
  <c r="AA61" i="1"/>
  <c r="AD60" i="1"/>
  <c r="AD74" i="1"/>
  <c r="AD67" i="1"/>
  <c r="X27" i="1"/>
  <c r="X82" i="1"/>
  <c r="X57" i="1"/>
  <c r="AA57" i="1"/>
  <c r="AD81" i="1"/>
  <c r="AD83" i="1"/>
  <c r="AD79" i="1"/>
  <c r="AA59" i="1"/>
  <c r="AD63" i="1"/>
  <c r="AD51" i="1"/>
  <c r="E22" i="1"/>
  <c r="AD39" i="1"/>
  <c r="V91" i="1"/>
  <c r="X91" i="1" s="1"/>
  <c r="AD95" i="1"/>
  <c r="AD93" i="1"/>
  <c r="R27" i="1"/>
  <c r="AD30" i="1"/>
  <c r="AD76" i="1"/>
  <c r="V76" i="1"/>
  <c r="R21" i="1"/>
  <c r="R87" i="1"/>
  <c r="E25" i="1"/>
  <c r="R45" i="1"/>
  <c r="AD85" i="1"/>
  <c r="R43" i="1"/>
  <c r="R91" i="1"/>
  <c r="R95" i="1"/>
  <c r="R75" i="1"/>
  <c r="R63" i="1"/>
  <c r="AD42" i="1"/>
  <c r="R77" i="1"/>
  <c r="AA96" i="1"/>
  <c r="AA62" i="1"/>
  <c r="AD43" i="1"/>
  <c r="X50" i="1"/>
  <c r="T97" i="1"/>
  <c r="AD31" i="1"/>
  <c r="R48" i="1"/>
  <c r="R67" i="1"/>
  <c r="AA74" i="1"/>
  <c r="W76" i="1"/>
  <c r="R55" i="1"/>
  <c r="R23" i="1"/>
  <c r="R73" i="1"/>
  <c r="R58" i="1"/>
  <c r="V65" i="1"/>
  <c r="X65" i="1" s="1"/>
  <c r="V95" i="1"/>
  <c r="R50" i="1"/>
  <c r="AA85" i="1"/>
  <c r="R25" i="1"/>
  <c r="R68" i="1"/>
  <c r="R52" i="1"/>
  <c r="R33" i="1"/>
  <c r="R66" i="1"/>
  <c r="R85" i="1"/>
  <c r="V83" i="1"/>
  <c r="X83" i="1" s="1"/>
  <c r="V79" i="1"/>
  <c r="V55" i="1"/>
  <c r="AA75" i="1"/>
  <c r="AA43" i="1"/>
  <c r="AA84" i="1"/>
  <c r="R86" i="1"/>
  <c r="R81" i="1"/>
  <c r="AD21" i="1"/>
  <c r="AB97" i="1"/>
  <c r="V43" i="1"/>
  <c r="V84" i="1"/>
  <c r="X84" i="1"/>
  <c r="V68" i="1"/>
  <c r="AA55" i="1"/>
  <c r="W55" i="1"/>
  <c r="R93" i="1"/>
  <c r="W96" i="1"/>
  <c r="W95" i="1"/>
  <c r="W93" i="1"/>
  <c r="AD75" i="1"/>
  <c r="R38" i="1"/>
  <c r="AA93" i="1"/>
  <c r="V93" i="1"/>
  <c r="V80" i="1"/>
  <c r="AA80" i="1"/>
  <c r="V92" i="1"/>
  <c r="X92" i="1"/>
  <c r="AA73" i="1"/>
  <c r="AA83" i="1"/>
  <c r="V60" i="1"/>
  <c r="AA60" i="1"/>
  <c r="W63" i="1"/>
  <c r="W73" i="1"/>
  <c r="W91" i="1"/>
  <c r="AA91" i="1"/>
  <c r="R57" i="1"/>
  <c r="W79" i="1"/>
  <c r="W70" i="1"/>
  <c r="W43" i="1"/>
  <c r="X43" i="1" s="1"/>
  <c r="W38" i="1"/>
  <c r="E83" i="1"/>
  <c r="R83" i="1"/>
  <c r="E79" i="1"/>
  <c r="R79" i="1"/>
  <c r="E76" i="1"/>
  <c r="F76" i="1" s="1"/>
  <c r="R76" i="1"/>
  <c r="E74" i="1"/>
  <c r="R74" i="1"/>
  <c r="E65" i="1"/>
  <c r="F65" i="1" s="1"/>
  <c r="R65" i="1"/>
  <c r="R37" i="1"/>
  <c r="R49" i="1"/>
  <c r="R92" i="1"/>
  <c r="R71" i="1"/>
  <c r="R72" i="1"/>
  <c r="R59" i="1"/>
  <c r="V70" i="1"/>
  <c r="AA39" i="1"/>
  <c r="V39" i="1"/>
  <c r="X39" i="1" s="1"/>
  <c r="V86" i="1"/>
  <c r="X86" i="1"/>
  <c r="AA86" i="1"/>
  <c r="V38" i="1"/>
  <c r="V75" i="1"/>
  <c r="V62" i="1"/>
  <c r="X62" i="1" s="1"/>
  <c r="W65" i="1"/>
  <c r="V63" i="1"/>
  <c r="X63" i="1" s="1"/>
  <c r="AA63" i="1"/>
  <c r="AD91" i="1"/>
  <c r="E30" i="1"/>
  <c r="W75" i="1"/>
  <c r="W68" i="1"/>
  <c r="X68" i="1" s="1"/>
  <c r="AA68" i="1"/>
  <c r="W39" i="1"/>
  <c r="W28" i="1"/>
  <c r="X28" i="1" s="1"/>
  <c r="V28" i="1"/>
  <c r="AA28" i="1"/>
  <c r="Y97" i="1"/>
  <c r="E64" i="1"/>
  <c r="R64" i="1"/>
  <c r="R60" i="1"/>
  <c r="AA38" i="1"/>
  <c r="R62" i="1"/>
  <c r="Z97" i="1"/>
  <c r="AA70" i="1"/>
  <c r="V73" i="1"/>
  <c r="X73" i="1"/>
  <c r="AA92" i="1"/>
  <c r="AA79" i="1"/>
  <c r="Q97" i="1"/>
  <c r="AG21" i="1"/>
  <c r="X55" i="1"/>
  <c r="X95" i="1"/>
  <c r="R51" i="1"/>
  <c r="R39" i="1"/>
  <c r="V77" i="1"/>
  <c r="AA95" i="1"/>
  <c r="V85" i="1"/>
  <c r="AA65" i="1"/>
  <c r="V74" i="1"/>
  <c r="X74" i="1" s="1"/>
  <c r="W74" i="1"/>
  <c r="W62" i="1"/>
  <c r="W60" i="1"/>
  <c r="X60" i="1" s="1"/>
  <c r="W85" i="1"/>
  <c r="U24" i="1"/>
  <c r="D26" i="1"/>
  <c r="U26" i="1"/>
  <c r="U28" i="1"/>
  <c r="U32" i="1"/>
  <c r="U34" i="1"/>
  <c r="U38" i="1"/>
  <c r="U40" i="1"/>
  <c r="D42" i="1"/>
  <c r="F42" i="1" s="1"/>
  <c r="U42" i="1"/>
  <c r="U46" i="1"/>
  <c r="U48" i="1"/>
  <c r="U50" i="1"/>
  <c r="U52" i="1"/>
  <c r="U54" i="1"/>
  <c r="U56" i="1"/>
  <c r="U58" i="1"/>
  <c r="U62" i="1"/>
  <c r="U64" i="1"/>
  <c r="D66" i="1"/>
  <c r="F66" i="1"/>
  <c r="U66" i="1"/>
  <c r="D68" i="1"/>
  <c r="F68" i="1" s="1"/>
  <c r="U68" i="1"/>
  <c r="U70" i="1"/>
  <c r="U72" i="1"/>
  <c r="U76" i="1"/>
  <c r="U80" i="1"/>
  <c r="U82" i="1"/>
  <c r="U86" i="1"/>
  <c r="U88" i="1"/>
  <c r="U92" i="1"/>
  <c r="U96" i="1"/>
  <c r="S97" i="1"/>
  <c r="D23" i="1"/>
  <c r="F23" i="1"/>
  <c r="U23" i="1"/>
  <c r="U27" i="1"/>
  <c r="U29" i="1"/>
  <c r="D33" i="1"/>
  <c r="U37" i="1"/>
  <c r="U39" i="1"/>
  <c r="U41" i="1"/>
  <c r="D43" i="1"/>
  <c r="F43" i="1"/>
  <c r="U43" i="1"/>
  <c r="D45" i="1"/>
  <c r="F45" i="1" s="1"/>
  <c r="U45" i="1"/>
  <c r="U49" i="1"/>
  <c r="U51" i="1"/>
  <c r="U55" i="1"/>
  <c r="U59" i="1"/>
  <c r="U61" i="1"/>
  <c r="U63" i="1"/>
  <c r="D67" i="1"/>
  <c r="F67" i="1"/>
  <c r="U67" i="1"/>
  <c r="U69" i="1"/>
  <c r="U71" i="1"/>
  <c r="U73" i="1"/>
  <c r="D75" i="1"/>
  <c r="U75" i="1"/>
  <c r="U77" i="1"/>
  <c r="U81" i="1"/>
  <c r="U83" i="1"/>
  <c r="D85" i="1"/>
  <c r="F85" i="1"/>
  <c r="U85" i="1"/>
  <c r="D87" i="1"/>
  <c r="U87" i="1"/>
  <c r="U91" i="1"/>
  <c r="D93" i="1"/>
  <c r="U93" i="1"/>
  <c r="U95" i="1"/>
  <c r="U22" i="1"/>
  <c r="D22" i="1"/>
  <c r="F22" i="1"/>
  <c r="U65" i="1"/>
  <c r="D29" i="1"/>
  <c r="U44" i="1"/>
  <c r="D41" i="1"/>
  <c r="F41" i="1"/>
  <c r="U36" i="1"/>
  <c r="U47" i="1"/>
  <c r="D47" i="1"/>
  <c r="F47" i="1"/>
  <c r="U84" i="1"/>
  <c r="U57" i="1"/>
  <c r="D24" i="1"/>
  <c r="U79" i="1"/>
  <c r="D79" i="1"/>
  <c r="F79" i="1"/>
  <c r="U25" i="1"/>
  <c r="U89" i="1"/>
  <c r="D89" i="1"/>
  <c r="U53" i="1"/>
  <c r="D83" i="1"/>
  <c r="F83" i="1" s="1"/>
  <c r="U60" i="1"/>
  <c r="U31" i="1"/>
  <c r="D31" i="1"/>
  <c r="U94" i="1"/>
  <c r="U78" i="1"/>
  <c r="D78" i="1"/>
  <c r="U90" i="1"/>
  <c r="U35" i="1"/>
  <c r="D35" i="1"/>
  <c r="U74" i="1"/>
  <c r="F38" i="1"/>
  <c r="D62" i="1"/>
  <c r="F62" i="1" s="1"/>
  <c r="D27" i="1"/>
  <c r="F27" i="1" s="1"/>
  <c r="D37" i="1"/>
  <c r="D39" i="1"/>
  <c r="D71" i="1"/>
  <c r="F71" i="1" s="1"/>
  <c r="D73" i="1"/>
  <c r="F73" i="1" s="1"/>
  <c r="D77" i="1"/>
  <c r="F77" i="1" s="1"/>
  <c r="D81" i="1"/>
  <c r="F81" i="1" s="1"/>
  <c r="D91" i="1"/>
  <c r="U21" i="1"/>
  <c r="D49" i="1"/>
  <c r="D64" i="1"/>
  <c r="D95" i="1"/>
  <c r="F95" i="1" s="1"/>
  <c r="D21" i="1"/>
  <c r="D25" i="1"/>
  <c r="F25" i="1" s="1"/>
  <c r="D94" i="1"/>
  <c r="D90" i="1"/>
  <c r="F90" i="1"/>
  <c r="D76" i="1"/>
  <c r="R70" i="1"/>
  <c r="D70" i="1"/>
  <c r="F70" i="1" s="1"/>
  <c r="R56" i="1"/>
  <c r="X75" i="1"/>
  <c r="X76" i="1"/>
  <c r="D84" i="1"/>
  <c r="D36" i="1"/>
  <c r="F36" i="1"/>
  <c r="D88" i="1"/>
  <c r="D44" i="1"/>
  <c r="D82" i="1"/>
  <c r="D96" i="1"/>
  <c r="F96" i="1"/>
  <c r="D80" i="1"/>
  <c r="D32" i="1"/>
  <c r="F32" i="1"/>
  <c r="D30" i="1"/>
  <c r="F30" i="1"/>
  <c r="D69" i="1"/>
  <c r="D40" i="1"/>
  <c r="D46" i="1"/>
  <c r="D34" i="1"/>
  <c r="F34" i="1"/>
  <c r="D28" i="1"/>
  <c r="F28" i="1"/>
  <c r="P97" i="1"/>
  <c r="X94" i="1"/>
  <c r="F86" i="1"/>
  <c r="F72" i="1"/>
  <c r="F50" i="1"/>
  <c r="X89" i="1"/>
  <c r="X38" i="1"/>
  <c r="X88" i="1"/>
  <c r="O97" i="1"/>
  <c r="F48" i="1"/>
  <c r="F55" i="1"/>
  <c r="F51" i="1"/>
  <c r="X70" i="1"/>
  <c r="V97" i="1"/>
  <c r="X85" i="1"/>
  <c r="X93" i="1"/>
  <c r="AA97" i="1"/>
  <c r="F78" i="1" l="1"/>
  <c r="I97" i="1"/>
  <c r="W97" i="1"/>
  <c r="E91" i="1"/>
  <c r="F91" i="1" s="1"/>
  <c r="L91" i="1"/>
  <c r="E87" i="1"/>
  <c r="L87" i="1"/>
  <c r="E84" i="1"/>
  <c r="F84" i="1" s="1"/>
  <c r="L84" i="1"/>
  <c r="E53" i="1"/>
  <c r="F53" i="1" s="1"/>
  <c r="L53" i="1"/>
  <c r="L35" i="1"/>
  <c r="E35" i="1"/>
  <c r="L31" i="1"/>
  <c r="L97" i="1" s="1"/>
  <c r="E31" i="1"/>
  <c r="E26" i="1"/>
  <c r="L26" i="1"/>
  <c r="K97" i="1"/>
  <c r="D97" i="1"/>
  <c r="F21" i="1"/>
  <c r="F64" i="1"/>
  <c r="U97" i="1"/>
  <c r="F35" i="1"/>
  <c r="F31" i="1"/>
  <c r="F24" i="1"/>
  <c r="F29" i="1"/>
  <c r="F87" i="1"/>
  <c r="F26" i="1"/>
  <c r="X80" i="1"/>
  <c r="X79" i="1"/>
  <c r="X97" i="1" s="1"/>
  <c r="E21" i="1"/>
  <c r="E93" i="1"/>
  <c r="F93" i="1" s="1"/>
  <c r="E61" i="1"/>
  <c r="F61" i="1" s="1"/>
  <c r="L59" i="1"/>
  <c r="L57" i="1"/>
  <c r="L55" i="1"/>
  <c r="E49" i="1"/>
  <c r="F49" i="1" s="1"/>
  <c r="E46" i="1"/>
  <c r="F46" i="1" s="1"/>
  <c r="E39" i="1"/>
  <c r="F39" i="1" s="1"/>
  <c r="E37" i="1"/>
  <c r="F37" i="1" s="1"/>
  <c r="E33" i="1"/>
  <c r="F33" i="1" s="1"/>
  <c r="F97" i="1" l="1"/>
  <c r="E97" i="1"/>
</calcChain>
</file>

<file path=xl/sharedStrings.xml><?xml version="1.0" encoding="utf-8"?>
<sst xmlns="http://schemas.openxmlformats.org/spreadsheetml/2006/main" count="141" uniqueCount="111">
  <si>
    <t>No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</si>
  <si>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</si>
  <si>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</si>
  <si>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</si>
  <si>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</si>
  <si>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</si>
  <si>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</si>
  <si>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</si>
  <si>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</si>
  <si>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</si>
  <si>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</si>
  <si>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</si>
  <si>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</si>
  <si>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</si>
  <si>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</si>
  <si>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</si>
  <si>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Ձև N 3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</si>
  <si>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</si>
  <si>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</si>
  <si>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</si>
  <si>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</si>
  <si>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</si>
  <si>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</si>
  <si>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</si>
  <si>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</si>
  <si>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</si>
  <si>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</si>
  <si>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</si>
  <si>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</si>
  <si>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Պետական կառավարման լիազորված մարմնի անվանումը      ____ՏԱՎՈՒՇԻ  ՄԱՐԶՊԵՏԱՐԱՆ___</t>
  </si>
  <si>
    <t xml:space="preserve">ՊՈԱԿ­ի անվանումը </t>
  </si>
  <si>
    <t xml:space="preserve">  &lt;&lt;Իջևանի   թիվ  1  հիմնական դպրոց&gt;&gt; ՊՈԱԿ</t>
  </si>
  <si>
    <t xml:space="preserve">  &lt;&lt;Իջևանի   թիվ  3  հիմնական դպրոց&gt;&gt; ՊՈԱԿ</t>
  </si>
  <si>
    <t xml:space="preserve"> &lt;&lt; Իջևանի   թիվ  4  հիմնական դպրոց&gt;&gt; ՊՈԱԿ</t>
  </si>
  <si>
    <t xml:space="preserve">  &lt;&lt;Իջևանի   թիվ  5   հիմնական դպրոց&gt;&gt; ՊՈԱԿ</t>
  </si>
  <si>
    <t xml:space="preserve"> &lt;&lt; Իջևանի  վարժարան&gt;&gt; ՊՈԱԿ</t>
  </si>
  <si>
    <t xml:space="preserve"> &lt;&lt;Գանձաքարի  միջնակարգ դպրոց&gt;&gt; ՊՈԱԿ </t>
  </si>
  <si>
    <t xml:space="preserve">&lt;&lt; Գետահովիտի  միջնակարգ դպրոց&gt;&gt; ՊՈԱԿ </t>
  </si>
  <si>
    <t xml:space="preserve">&lt;&lt; Խաչարձանի  միջնակարգ դպրոց&gt;&gt; ՊՈԱԿ </t>
  </si>
  <si>
    <t xml:space="preserve">&lt;&lt; Աղավնավանքի  միջնակարգ դպրոց&gt;&gt; ՊՈԱԿ </t>
  </si>
  <si>
    <t xml:space="preserve"> &lt;&lt;Ազատամուտի  միջնակարգ դպրոց&gt;&gt; ՊՈԱԿ </t>
  </si>
  <si>
    <t xml:space="preserve">&lt;&lt; Աչաջրի  միջնակարգ դպրոց&gt;&gt; ՊՈԱԿ </t>
  </si>
  <si>
    <t xml:space="preserve"> &lt;&lt;Այգեհովտի  միջնակարգ դպրոց&gt;&gt; ՊՈԱԿ </t>
  </si>
  <si>
    <t xml:space="preserve"> &lt;&lt;Սևքարի միջնակարգ դպրոց&gt;&gt; ՊՈԱԿ </t>
  </si>
  <si>
    <t xml:space="preserve">&lt;&lt; Սարիգյուղի  միջնակարգ դպրոց&gt;&gt; ՊՈԱԿ </t>
  </si>
  <si>
    <t xml:space="preserve"> &lt;&lt;Ենոքավանի  միջնակարգ դպրոց&gt;&gt; ՊՈԱԿ </t>
  </si>
  <si>
    <t xml:space="preserve"> &lt;&lt;Վազաշենի  միջնակարգ դպրոց&gt;&gt; ՊՈԱԿ </t>
  </si>
  <si>
    <t xml:space="preserve"> &lt;&lt;Հովքի  միջնակարգ դպրոց&gt;&gt; ՊՈԱԿ </t>
  </si>
  <si>
    <t xml:space="preserve"> &lt;&lt;Խաշթառակի   միջնակարգ դպրոց&gt;&gt; ՊՈԱԿ </t>
  </si>
  <si>
    <t xml:space="preserve">&lt;&lt; Բերքաբերի  միջնակարգ դպրոց&gt;&gt; ՊՈԱԿ </t>
  </si>
  <si>
    <t xml:space="preserve"> &lt;&lt;Ն. Ծաղկավանի  միջնակարգ դպրոց&gt;&gt; ՊՈԱԿ </t>
  </si>
  <si>
    <t xml:space="preserve"> &lt;&lt;Կայանի  միջնակարգ դպրոց&gt;&gt; ՊՈԱԿ </t>
  </si>
  <si>
    <t xml:space="preserve"> &lt;&lt;Լուսաձորի հիմնական դպրոց&gt;&gt; ՊՈԱԿ</t>
  </si>
  <si>
    <t xml:space="preserve"> &lt;&lt;Լուսահովիտի հիմնական դպրոց&gt;&gt; ՊՈԱԿ</t>
  </si>
  <si>
    <t xml:space="preserve"> &lt;&lt;Աճարկուտի  հիմնական դպրոց&gt;&gt; ՊՈԱԿ</t>
  </si>
  <si>
    <t xml:space="preserve"> &lt;&lt;Դիտավանի   հիմնական դպրոց&gt;&gt; ՊՈԱԿ</t>
  </si>
  <si>
    <t>&lt;&lt; Կիրանցի  հիմնական դպրոց&gt;&gt; ՊՈԱԿ</t>
  </si>
  <si>
    <t xml:space="preserve"> &lt;&lt;Ակնաղբյուրի հիմնական դպրոց&gt;&gt; ՊՈԱԿ</t>
  </si>
  <si>
    <t>&lt;&lt; Դիլիջանի   թիվ  2  հիմնական դպրոց&gt;&gt; ՊՈԱԿ</t>
  </si>
  <si>
    <t xml:space="preserve"> &lt;&lt;Դիլիջանի   թիվ  4 հիմնական դպրոց&gt;&gt; ՊՈԱԿ</t>
  </si>
  <si>
    <t xml:space="preserve"> &lt;&lt;Դիլիջանի   թիվ  5  միջնակարգ դպրոց&gt;&gt; ՊՈԱԿ </t>
  </si>
  <si>
    <t xml:space="preserve"> &lt;&lt;Դիլիջանի   թիվ  6  հիմնական դպրոց&gt;&gt; ՊՈԱԿ</t>
  </si>
  <si>
    <t xml:space="preserve"> &lt;&lt;Հաղարծինի    միջնակարգ դպրոց&gt;&gt; ՊՈԱԿ </t>
  </si>
  <si>
    <t xml:space="preserve">&lt;&lt; Թեղուտի   մմիջնակարգ դպրոց&gt;&gt; ՊՈԱԿ </t>
  </si>
  <si>
    <t xml:space="preserve"> &lt;&lt;Գոշի    միջնակարգ դպրոց&gt;&gt; ՊՈԱԿ </t>
  </si>
  <si>
    <t xml:space="preserve"> &lt;&lt;Գոշի  հիմնական դպրոց&gt;&gt; ՊՈԱԿ</t>
  </si>
  <si>
    <t xml:space="preserve"> &lt;&lt;Բերդի թիվ 1   հիմնական դպրոց&gt;&gt; ՊՈԱԿ</t>
  </si>
  <si>
    <t xml:space="preserve"> &lt;&lt;Բերդի թիվ 3   հիմնական դպրոց&gt;&gt; ՊՈԱԿ</t>
  </si>
  <si>
    <t xml:space="preserve"> &lt;&lt;Բերդի թիվ 4   հիմնական դպրոց&gt;&gt; ՊՈԱԿ</t>
  </si>
  <si>
    <t xml:space="preserve"> &lt;&lt;Արծվաբերդի   միջնակարգ դպրոց&gt;&gt; ՊՈԱԿ </t>
  </si>
  <si>
    <t>&lt;&lt; Արծվաբերդի  հիմնական դպրոց&gt;&gt; ՊՈԱԿ</t>
  </si>
  <si>
    <t xml:space="preserve"> &lt;&lt;Իծաքարի հիմնական դպրոց&gt;&gt; ՊՈԱԿ</t>
  </si>
  <si>
    <t xml:space="preserve"> &lt;&lt;Նավուրի միջնակարգ դպրոց&gt;&gt; ՊՈԱԿ </t>
  </si>
  <si>
    <t xml:space="preserve"> &lt;&lt;Չինչինի միջնակարգ դպրոց&gt;&gt; ՊՈԱԿ </t>
  </si>
  <si>
    <t xml:space="preserve"> &lt;&lt;Վ.Ծաղկավանի  միջնակարգ դպրոց&gt;&gt; ՊՈԱԿ </t>
  </si>
  <si>
    <t xml:space="preserve"> &lt;&lt;Վարագավանի  միջնակարգ դպրոց&gt;&gt; ՊՈԱԿ </t>
  </si>
  <si>
    <t xml:space="preserve"> &lt;&lt;Պառավաքարի   միջնակարգ դպրոց&gt;&gt; ՊՈԱԿ </t>
  </si>
  <si>
    <t xml:space="preserve"> &lt;&lt;Վ.Կարմիր աղբյուրի միջնակարգ դպրոց&gt;&gt; ՊՈԱԿ </t>
  </si>
  <si>
    <t xml:space="preserve"> &lt;&lt;Ն..Կարմիր աղբյուրի միջնակարգ դպրոց&gt;&gt; ՊՈԱԿ </t>
  </si>
  <si>
    <t xml:space="preserve"> &lt;&lt;Տավուշի   միջնակարգ դպրոց&gt;&gt; ՊՈԱԿ </t>
  </si>
  <si>
    <t xml:space="preserve"> &lt;&lt;Այգեպարի  միջնակարգ դպրոց&gt;&gt; ՊՈԱԿ </t>
  </si>
  <si>
    <t xml:space="preserve"> &lt;&lt;Մոսեսգեղի միջնակարգ դպրոց&gt;&gt; ՊՈԱԿ </t>
  </si>
  <si>
    <t xml:space="preserve"> &lt;&lt;Այգեձորի   միջնակարգ դպրոց&gt;&gt; ՊՈԱԿ </t>
  </si>
  <si>
    <t xml:space="preserve"> &lt;&lt;Չորաթանի  միջնակարգ դպրոց&gt;&gt; ՊՈԱԿ </t>
  </si>
  <si>
    <t xml:space="preserve"> &lt;&lt;Նորաշենի   միջնակարգ դպրոց&gt;&gt; ՊՈԱԿ </t>
  </si>
  <si>
    <t xml:space="preserve"> &lt;&lt;Չինարի միջնակարգ դպրոց&gt;&gt; ՊՈԱԿ </t>
  </si>
  <si>
    <t>&lt;&lt;Նոյեմբերյանի թիվ 2 հիմնական դպրոց&gt;&gt; ՊՈԱԿ</t>
  </si>
  <si>
    <t xml:space="preserve"> &lt;&lt;Բագրատաշեն  թիվ  1  միջնակարգ դպրոց&gt;&gt; ՊՈԱԿ </t>
  </si>
  <si>
    <t xml:space="preserve"> &lt;&lt;Բագրատաշեն  թիվ  2  հիմնական դպրոց&gt;&gt; ՊՈԱԿ</t>
  </si>
  <si>
    <t xml:space="preserve"> &lt;&lt;Կողբի   թիվ 1  միջնակարգ դպրոց&gt;&gt; ՊՈԱԿ </t>
  </si>
  <si>
    <t xml:space="preserve">&lt;&lt; Կողբի   թիվ 2  միջնակարգ դպրոց&gt;&gt; ՊՈԱԿ </t>
  </si>
  <si>
    <t>&lt;&lt; Լճկաձորի  հիմնական դպրոց&gt;&gt; ՊՈԱԿ</t>
  </si>
  <si>
    <t>&lt;&lt;Դեղձավան հիմնական դպրոց&gt;&gt; ՊՈԱԿ</t>
  </si>
  <si>
    <t xml:space="preserve"> &lt;&lt;Այրումի  միջնակարգ դպրոց&gt;&gt; ՊՈԱԿ </t>
  </si>
  <si>
    <t xml:space="preserve"> &lt;&lt;Բերդավանի  միջնակարգ դպրոց&gt;&gt; ՊՈԱԿ </t>
  </si>
  <si>
    <t xml:space="preserve">&lt;&lt; Արճիսի  միջնակարգ դպրոց&gt;&gt; ՊՈԱԿ </t>
  </si>
  <si>
    <t xml:space="preserve">&lt;&lt; Ոսկեվանի  միջնակարգ դպրոց&gt;&gt; ՊՈԱԿ </t>
  </si>
  <si>
    <t xml:space="preserve"> &lt;&lt;Կոթիի  միջնակարգ դպրոց&gt;&gt; ՊՈԱԿ </t>
  </si>
  <si>
    <t xml:space="preserve"> &lt;&lt;Հաղթանակի միջնակարգ դպրոց&gt;&gt; ՊՈԱԿ </t>
  </si>
  <si>
    <t xml:space="preserve"> &lt;&lt;Զորականի  միջնակարգ դպրոց&gt;&gt; ՊՈԱԿ </t>
  </si>
  <si>
    <t xml:space="preserve"> &lt;&lt;Ոսկեպարի  միջնակարգ դպրոց&gt;&gt; ՊՈԱԿ </t>
  </si>
  <si>
    <t xml:space="preserve"> &lt;&lt;Բարեկամավանի   միջնակարգ դպրոց&gt;&gt; ՊՈԱԿ </t>
  </si>
  <si>
    <t xml:space="preserve"> &lt;&lt;Պտղավանի   միջնակարգ դպրոց&gt;&gt; ՊՈԱԿ </t>
  </si>
  <si>
    <t xml:space="preserve">&lt;&lt; Բաղանիսի   միջնակարգ դպրոց&gt;&gt; ՊՈԱԿ </t>
  </si>
  <si>
    <t xml:space="preserve"> &lt;&lt;Դովեղի  միջնակարգ դպրոց&gt;&gt; ՊՈԱԿ </t>
  </si>
  <si>
    <t xml:space="preserve"> &lt;&lt;Ջուջևանի   միջնակարգ դպրոց&gt;&gt; ՊՈԱԿ </t>
  </si>
  <si>
    <t xml:space="preserve"> &lt;&lt;Դեբեդավանի  միջնակարգ դպրոց&gt;&gt; ՊՈԱԿ </t>
  </si>
  <si>
    <t>ԱՄՓՈՓ</t>
  </si>
  <si>
    <t>Պետական ոչ առևտրային կազմակերպության անվանումը      ՀԱՆՐԱԿՐԹԱԿԱՆ  ՈՒՍՈՒՑՈՒՄ__</t>
  </si>
  <si>
    <t>ԴՐԱՄԱՇՆՈՐՀՆԵՐ ԵՎ ԱՅԼ ՏՐԱՆՍՖԵՐՏՆԵՐ ներդրումային դրամ.միջոցների ելքեր</t>
  </si>
  <si>
    <t xml:space="preserve">   (01. _01_ 2020թ. -- 31. _03_. 2020 թ. ժամանակահատվածի համար)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</si>
</sst>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22" x14ac:knownFonts="1">
    <font>
      <sz val="10"/>
      <name val="Arial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sz val="13"/>
      <name val="GHEA Grapalat"/>
      <family val="3"/>
    </font>
    <font>
      <b/>
      <sz val="14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i/>
      <sz val="7"/>
      <name val="GHEA Grapalat"/>
      <family val="3"/>
    </font>
    <font>
      <sz val="9"/>
      <color indexed="8"/>
      <name val="Arial LatArm"/>
      <family val="2"/>
    </font>
    <font>
      <sz val="9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2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Border="1" applyAlignment="1"/>
    <xf numFmtId="0" fontId="11" fillId="0" borderId="0" xfId="0" applyFont="1" applyAlignment="1"/>
    <xf numFmtId="0" fontId="14" fillId="0" borderId="0" xfId="0" applyFont="1" applyAlignment="1"/>
    <xf numFmtId="0" fontId="13" fillId="0" borderId="0" xfId="0" applyFont="1" applyAlignment="1"/>
    <xf numFmtId="180" fontId="8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0" xfId="0" applyNumberFormat="1" applyFont="1"/>
    <xf numFmtId="0" fontId="1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80" fontId="1" fillId="0" borderId="2" xfId="0" applyNumberFormat="1" applyFont="1" applyBorder="1" applyAlignment="1">
      <alignment horizontal="center"/>
    </xf>
    <xf numFmtId="180" fontId="6" fillId="0" borderId="0" xfId="0" applyNumberFormat="1" applyFont="1" applyAlignment="1">
      <alignment vertical="top"/>
    </xf>
    <xf numFmtId="180" fontId="3" fillId="2" borderId="1" xfId="0" applyNumberFormat="1" applyFont="1" applyFill="1" applyBorder="1" applyAlignment="1">
      <alignment horizontal="center" wrapText="1"/>
    </xf>
    <xf numFmtId="180" fontId="3" fillId="3" borderId="1" xfId="0" applyNumberFormat="1" applyFont="1" applyFill="1" applyBorder="1" applyAlignment="1">
      <alignment horizontal="center" wrapText="1"/>
    </xf>
    <xf numFmtId="180" fontId="8" fillId="2" borderId="1" xfId="0" applyNumberFormat="1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180" fontId="8" fillId="4" borderId="1" xfId="0" applyNumberFormat="1" applyFont="1" applyFill="1" applyBorder="1" applyAlignment="1">
      <alignment horizontal="center"/>
    </xf>
    <xf numFmtId="180" fontId="1" fillId="4" borderId="1" xfId="0" applyNumberFormat="1" applyFont="1" applyFill="1" applyBorder="1" applyAlignment="1">
      <alignment horizontal="center"/>
    </xf>
    <xf numFmtId="0" fontId="1" fillId="4" borderId="0" xfId="0" applyFont="1" applyFill="1"/>
    <xf numFmtId="2" fontId="1" fillId="0" borderId="0" xfId="0" applyNumberFormat="1" applyFont="1"/>
    <xf numFmtId="180" fontId="3" fillId="4" borderId="1" xfId="0" applyNumberFormat="1" applyFont="1" applyFill="1" applyBorder="1" applyAlignment="1" applyProtection="1">
      <alignment horizontal="center"/>
      <protection locked="0"/>
    </xf>
    <xf numFmtId="180" fontId="1" fillId="0" borderId="1" xfId="0" applyNumberFormat="1" applyFont="1" applyBorder="1" applyAlignment="1" applyProtection="1">
      <alignment horizontal="center"/>
      <protection locked="0"/>
    </xf>
    <xf numFmtId="180" fontId="1" fillId="4" borderId="1" xfId="0" applyNumberFormat="1" applyFont="1" applyFill="1" applyBorder="1" applyAlignment="1" applyProtection="1">
      <alignment horizontal="center"/>
      <protection locked="0"/>
    </xf>
    <xf numFmtId="180" fontId="1" fillId="0" borderId="2" xfId="0" applyNumberFormat="1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80" fontId="1" fillId="0" borderId="0" xfId="0" applyNumberFormat="1" applyFont="1" applyBorder="1" applyAlignment="1"/>
    <xf numFmtId="0" fontId="1" fillId="2" borderId="1" xfId="0" applyFont="1" applyFill="1" applyBorder="1" applyAlignment="1"/>
    <xf numFmtId="180" fontId="3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 applyProtection="1">
      <alignment horizontal="center" vertical="center"/>
      <protection locked="0"/>
    </xf>
    <xf numFmtId="180" fontId="15" fillId="0" borderId="1" xfId="0" applyNumberFormat="1" applyFont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180" fontId="15" fillId="4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/>
    <xf numFmtId="0" fontId="3" fillId="4" borderId="2" xfId="0" applyFont="1" applyFill="1" applyBorder="1" applyAlignment="1" applyProtection="1">
      <alignment wrapText="1"/>
      <protection locked="0"/>
    </xf>
    <xf numFmtId="180" fontId="3" fillId="2" borderId="2" xfId="0" applyNumberFormat="1" applyFont="1" applyFill="1" applyBorder="1" applyAlignment="1">
      <alignment horizontal="center" wrapText="1"/>
    </xf>
    <xf numFmtId="180" fontId="8" fillId="0" borderId="2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4" borderId="2" xfId="0" applyNumberFormat="1" applyFont="1" applyFill="1" applyBorder="1" applyAlignment="1" applyProtection="1">
      <alignment horizontal="center"/>
      <protection locked="0"/>
    </xf>
    <xf numFmtId="180" fontId="15" fillId="0" borderId="2" xfId="0" applyNumberFormat="1" applyFont="1" applyBorder="1" applyAlignment="1" applyProtection="1">
      <alignment horizontal="center"/>
      <protection locked="0"/>
    </xf>
    <xf numFmtId="180" fontId="1" fillId="0" borderId="2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/>
    <xf numFmtId="0" fontId="17" fillId="0" borderId="0" xfId="0" applyFont="1"/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20" fillId="0" borderId="1" xfId="0" applyFont="1" applyBorder="1"/>
    <xf numFmtId="180" fontId="21" fillId="4" borderId="1" xfId="0" applyNumberFormat="1" applyFont="1" applyFill="1" applyBorder="1" applyAlignment="1">
      <alignment horizontal="center" wrapText="1"/>
    </xf>
    <xf numFmtId="180" fontId="21" fillId="0" borderId="1" xfId="0" applyNumberFormat="1" applyFont="1" applyFill="1" applyBorder="1" applyAlignment="1">
      <alignment horizontal="center"/>
    </xf>
    <xf numFmtId="180" fontId="21" fillId="4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/AppData/Local/Temp/Monitoring2020%201-in%20eram/01.04..2020%20%20dakan%20hosq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5"/>
  <sheetViews>
    <sheetView tabSelected="1" workbookViewId="0">
      <selection activeCell="B5" sqref="B5"/>
    </sheetView>
  </sheetViews>
  <sheetFormatPr defaultRowHeight="13.5" x14ac:dyDescent="0.25"/>
  <cols>
    <col min="1" max="1" width="5.5703125" style="2" customWidth="1"/>
    <col min="2" max="2" width="44.5703125" style="1" customWidth="1"/>
    <col min="3" max="3" width="15.5703125" style="1" customWidth="1"/>
    <col min="4" max="4" width="9.42578125" style="1" customWidth="1"/>
    <col min="5" max="5" width="14" style="1" customWidth="1"/>
    <col min="6" max="6" width="12.140625" style="1" customWidth="1"/>
    <col min="7" max="7" width="10.42578125" style="1" customWidth="1"/>
    <col min="8" max="8" width="12.85546875" style="1" customWidth="1"/>
    <col min="9" max="9" width="14" style="1" customWidth="1"/>
    <col min="10" max="10" width="9.85546875" style="1" customWidth="1"/>
    <col min="11" max="11" width="13" style="1" customWidth="1"/>
    <col min="12" max="12" width="14.140625" style="1" customWidth="1"/>
    <col min="13" max="13" width="9.5703125" style="1" customWidth="1"/>
    <col min="14" max="14" width="13" style="1" customWidth="1"/>
    <col min="15" max="15" width="13.140625" style="1" customWidth="1"/>
    <col min="16" max="16" width="11" style="1" customWidth="1"/>
    <col min="17" max="18" width="13.7109375" style="1" customWidth="1"/>
    <col min="19" max="19" width="10.5703125" style="1" customWidth="1"/>
    <col min="20" max="20" width="13.7109375" style="1" customWidth="1"/>
    <col min="21" max="21" width="12" style="1" customWidth="1"/>
    <col min="22" max="22" width="10.5703125" style="1" customWidth="1"/>
    <col min="23" max="23" width="14.28515625" style="1" customWidth="1"/>
    <col min="24" max="24" width="13.5703125" style="1" customWidth="1"/>
    <col min="25" max="25" width="10.42578125" style="1" customWidth="1"/>
    <col min="26" max="26" width="14.5703125" style="1" customWidth="1"/>
    <col min="27" max="27" width="14.85546875" style="1" customWidth="1"/>
    <col min="28" max="28" width="10.28515625" style="1" customWidth="1"/>
    <col min="29" max="29" width="14.5703125" style="1" customWidth="1"/>
    <col min="30" max="30" width="14" style="1" customWidth="1"/>
    <col min="31" max="31" width="10" style="1" customWidth="1"/>
    <col min="32" max="32" width="13.42578125" style="1" customWidth="1"/>
    <col min="33" max="33" width="12" style="1" customWidth="1"/>
    <col min="34" max="34" width="10.5703125" style="1" customWidth="1"/>
    <col min="35" max="35" width="14.85546875" style="1" customWidth="1"/>
    <col min="36" max="36" width="15.140625" style="1" customWidth="1"/>
    <col min="37" max="37" width="9.28515625" style="1" bestFit="1" customWidth="1"/>
    <col min="38" max="39" width="9.140625" style="1"/>
    <col min="40" max="40" width="10.7109375" style="1" customWidth="1"/>
    <col min="41" max="41" width="10.28515625" style="1" customWidth="1"/>
    <col min="42" max="16384" width="9.140625" style="1"/>
  </cols>
  <sheetData>
    <row r="1" spans="1:25" x14ac:dyDescent="0.25">
      <c r="I1" s="4" t="s">
        <v>21</v>
      </c>
    </row>
    <row r="2" spans="1:25" x14ac:dyDescent="0.25">
      <c r="I2" s="4" t="s">
        <v>16</v>
      </c>
    </row>
    <row r="3" spans="1:25" x14ac:dyDescent="0.25">
      <c r="I3" s="4" t="s">
        <v>12</v>
      </c>
    </row>
    <row r="4" spans="1:25" x14ac:dyDescent="0.25">
      <c r="I4" s="4" t="s">
        <v>13</v>
      </c>
    </row>
    <row r="5" spans="1:25" x14ac:dyDescent="0.25">
      <c r="I5" s="4" t="s">
        <v>28</v>
      </c>
      <c r="M5" s="4"/>
      <c r="N5" s="4"/>
      <c r="P5" s="4"/>
      <c r="Q5" s="4"/>
      <c r="S5" s="4"/>
      <c r="T5" s="4"/>
      <c r="U5" s="4"/>
      <c r="X5" s="4"/>
      <c r="Y5" s="4"/>
    </row>
    <row r="7" spans="1:25" ht="30" customHeight="1" x14ac:dyDescent="0.35">
      <c r="B7" s="15"/>
      <c r="C7" s="16" t="s">
        <v>20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5" ht="26.25" customHeight="1" x14ac:dyDescent="0.35">
      <c r="A8" s="14" t="s">
        <v>23</v>
      </c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7"/>
      <c r="Q8" s="7"/>
      <c r="R8" s="7"/>
    </row>
    <row r="9" spans="1:25" ht="18" customHeight="1" x14ac:dyDescent="0.35">
      <c r="A9" s="14"/>
      <c r="B9" s="14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/>
      <c r="Q9" s="7"/>
      <c r="R9" s="7"/>
    </row>
    <row r="10" spans="1:25" ht="21" customHeight="1" x14ac:dyDescent="0.35">
      <c r="B10" s="14" t="s">
        <v>25</v>
      </c>
      <c r="C10" s="14"/>
      <c r="D10" s="14"/>
      <c r="E10" s="14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5" ht="20.25" customHeight="1" x14ac:dyDescent="0.35">
      <c r="A11" s="11"/>
      <c r="B11" s="11"/>
      <c r="C11" s="13" t="s">
        <v>110</v>
      </c>
      <c r="D11" s="13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7"/>
      <c r="Q11" s="7"/>
      <c r="R11" s="7"/>
    </row>
    <row r="12" spans="1:25" ht="20.25" customHeight="1" x14ac:dyDescent="0.35">
      <c r="A12" s="11"/>
      <c r="B12" s="11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7"/>
      <c r="Q12" s="7"/>
      <c r="R12" s="7"/>
    </row>
    <row r="13" spans="1:25" ht="15" customHeight="1" x14ac:dyDescent="0.25">
      <c r="A13" s="12" t="s">
        <v>29</v>
      </c>
      <c r="B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5" ht="12.75" customHeight="1" x14ac:dyDescent="0.25">
      <c r="A14" s="20" t="s">
        <v>22</v>
      </c>
      <c r="B14" s="2"/>
      <c r="C14" s="2"/>
      <c r="D14" s="55" t="s">
        <v>107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5" ht="21.75" customHeight="1" x14ac:dyDescent="0.25">
      <c r="A15" s="21" t="s">
        <v>108</v>
      </c>
      <c r="B15" s="2"/>
      <c r="C15" s="2"/>
    </row>
    <row r="16" spans="1:25" ht="14.25" customHeight="1" thickBot="1" x14ac:dyDescent="0.3">
      <c r="A16" s="21"/>
      <c r="B16" s="2"/>
      <c r="C16" s="2"/>
      <c r="I16" s="10" t="s">
        <v>15</v>
      </c>
    </row>
    <row r="17" spans="1:40" s="56" customFormat="1" ht="24.75" customHeight="1" thickBot="1" x14ac:dyDescent="0.25">
      <c r="A17" s="89" t="s">
        <v>0</v>
      </c>
      <c r="B17" s="86" t="s">
        <v>30</v>
      </c>
      <c r="C17" s="92" t="s">
        <v>19</v>
      </c>
      <c r="D17" s="92" t="s">
        <v>10</v>
      </c>
      <c r="E17" s="93"/>
      <c r="F17" s="94"/>
      <c r="G17" s="99" t="s">
        <v>14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2" t="s">
        <v>11</v>
      </c>
      <c r="W17" s="82"/>
      <c r="X17" s="82"/>
      <c r="Y17" s="84" t="s">
        <v>14</v>
      </c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5"/>
    </row>
    <row r="18" spans="1:40" s="56" customFormat="1" ht="77.25" customHeight="1" thickBot="1" x14ac:dyDescent="0.25">
      <c r="A18" s="90"/>
      <c r="B18" s="87"/>
      <c r="C18" s="98"/>
      <c r="D18" s="95"/>
      <c r="E18" s="96"/>
      <c r="F18" s="97"/>
      <c r="G18" s="100" t="s">
        <v>17</v>
      </c>
      <c r="H18" s="81"/>
      <c r="I18" s="81"/>
      <c r="J18" s="81" t="s">
        <v>18</v>
      </c>
      <c r="K18" s="81"/>
      <c r="L18" s="81"/>
      <c r="M18" s="81" t="s">
        <v>2</v>
      </c>
      <c r="N18" s="81"/>
      <c r="O18" s="81"/>
      <c r="P18" s="81" t="s">
        <v>3</v>
      </c>
      <c r="Q18" s="81"/>
      <c r="R18" s="81"/>
      <c r="S18" s="81" t="s">
        <v>4</v>
      </c>
      <c r="T18" s="81"/>
      <c r="U18" s="81"/>
      <c r="V18" s="83"/>
      <c r="W18" s="83"/>
      <c r="X18" s="83"/>
      <c r="Y18" s="79" t="s">
        <v>6</v>
      </c>
      <c r="Z18" s="79"/>
      <c r="AA18" s="79"/>
      <c r="AB18" s="79" t="s">
        <v>7</v>
      </c>
      <c r="AC18" s="79"/>
      <c r="AD18" s="79"/>
      <c r="AE18" s="79" t="s">
        <v>109</v>
      </c>
      <c r="AF18" s="79"/>
      <c r="AG18" s="79"/>
      <c r="AH18" s="79" t="s">
        <v>8</v>
      </c>
      <c r="AI18" s="79"/>
      <c r="AJ18" s="80"/>
    </row>
    <row r="19" spans="1:40" s="56" customFormat="1" ht="60" customHeight="1" thickBot="1" x14ac:dyDescent="0.25">
      <c r="A19" s="91"/>
      <c r="B19" s="88"/>
      <c r="C19" s="95"/>
      <c r="D19" s="57" t="s">
        <v>26</v>
      </c>
      <c r="E19" s="58" t="s">
        <v>5</v>
      </c>
      <c r="F19" s="59" t="s">
        <v>9</v>
      </c>
      <c r="G19" s="60" t="s">
        <v>26</v>
      </c>
      <c r="H19" s="61" t="s">
        <v>5</v>
      </c>
      <c r="I19" s="61" t="s">
        <v>9</v>
      </c>
      <c r="J19" s="61" t="s">
        <v>26</v>
      </c>
      <c r="K19" s="61" t="s">
        <v>5</v>
      </c>
      <c r="L19" s="61" t="s">
        <v>9</v>
      </c>
      <c r="M19" s="61" t="s">
        <v>26</v>
      </c>
      <c r="N19" s="61" t="s">
        <v>5</v>
      </c>
      <c r="O19" s="61" t="s">
        <v>9</v>
      </c>
      <c r="P19" s="58" t="s">
        <v>26</v>
      </c>
      <c r="Q19" s="58" t="s">
        <v>5</v>
      </c>
      <c r="R19" s="58" t="s">
        <v>9</v>
      </c>
      <c r="S19" s="58" t="s">
        <v>26</v>
      </c>
      <c r="T19" s="58" t="s">
        <v>5</v>
      </c>
      <c r="U19" s="58" t="s">
        <v>9</v>
      </c>
      <c r="V19" s="58" t="s">
        <v>27</v>
      </c>
      <c r="W19" s="58" t="s">
        <v>5</v>
      </c>
      <c r="X19" s="58" t="s">
        <v>9</v>
      </c>
      <c r="Y19" s="62" t="s">
        <v>26</v>
      </c>
      <c r="Z19" s="62" t="s">
        <v>5</v>
      </c>
      <c r="AA19" s="62" t="s">
        <v>9</v>
      </c>
      <c r="AB19" s="62" t="s">
        <v>26</v>
      </c>
      <c r="AC19" s="62" t="s">
        <v>5</v>
      </c>
      <c r="AD19" s="62" t="s">
        <v>9</v>
      </c>
      <c r="AE19" s="62" t="s">
        <v>26</v>
      </c>
      <c r="AF19" s="62" t="s">
        <v>5</v>
      </c>
      <c r="AG19" s="62" t="s">
        <v>9</v>
      </c>
      <c r="AH19" s="62" t="s">
        <v>26</v>
      </c>
      <c r="AI19" s="62" t="s">
        <v>5</v>
      </c>
      <c r="AJ19" s="63" t="s">
        <v>9</v>
      </c>
    </row>
    <row r="20" spans="1:40" s="56" customFormat="1" ht="11.25" thickBot="1" x14ac:dyDescent="0.25">
      <c r="A20" s="64">
        <v>1</v>
      </c>
      <c r="B20" s="65">
        <v>2</v>
      </c>
      <c r="C20" s="66">
        <v>3</v>
      </c>
      <c r="D20" s="67">
        <v>4</v>
      </c>
      <c r="E20" s="68">
        <v>5</v>
      </c>
      <c r="F20" s="69">
        <v>6</v>
      </c>
      <c r="G20" s="70">
        <v>7</v>
      </c>
      <c r="H20" s="71">
        <v>8</v>
      </c>
      <c r="I20" s="68">
        <v>9</v>
      </c>
      <c r="J20" s="68">
        <v>10</v>
      </c>
      <c r="K20" s="71">
        <v>11</v>
      </c>
      <c r="L20" s="68">
        <v>12</v>
      </c>
      <c r="M20" s="71">
        <v>13</v>
      </c>
      <c r="N20" s="68">
        <v>14</v>
      </c>
      <c r="O20" s="71">
        <v>15</v>
      </c>
      <c r="P20" s="68">
        <v>16</v>
      </c>
      <c r="Q20" s="71">
        <v>17</v>
      </c>
      <c r="R20" s="68">
        <v>18</v>
      </c>
      <c r="S20" s="71">
        <v>19</v>
      </c>
      <c r="T20" s="68">
        <v>20</v>
      </c>
      <c r="U20" s="71">
        <v>21</v>
      </c>
      <c r="V20" s="68">
        <v>22</v>
      </c>
      <c r="W20" s="71">
        <v>23</v>
      </c>
      <c r="X20" s="68">
        <v>24</v>
      </c>
      <c r="Y20" s="71">
        <v>25</v>
      </c>
      <c r="Z20" s="68">
        <v>26</v>
      </c>
      <c r="AA20" s="71">
        <v>27</v>
      </c>
      <c r="AB20" s="68">
        <v>28</v>
      </c>
      <c r="AC20" s="71">
        <v>29</v>
      </c>
      <c r="AD20" s="68">
        <v>30</v>
      </c>
      <c r="AE20" s="71">
        <v>31</v>
      </c>
      <c r="AF20" s="68">
        <v>32</v>
      </c>
      <c r="AG20" s="71">
        <v>33</v>
      </c>
      <c r="AH20" s="68">
        <v>34</v>
      </c>
      <c r="AI20" s="71">
        <v>35</v>
      </c>
      <c r="AJ20" s="72">
        <v>36</v>
      </c>
    </row>
    <row r="21" spans="1:40" ht="14.25" customHeight="1" x14ac:dyDescent="0.25">
      <c r="A21" s="47">
        <v>1</v>
      </c>
      <c r="B21" s="48" t="s">
        <v>31</v>
      </c>
      <c r="C21" s="77">
        <v>1497.8</v>
      </c>
      <c r="D21" s="49">
        <f t="shared" ref="D21:D60" si="0">G21+J21+M21+P21+S21</f>
        <v>23280.9</v>
      </c>
      <c r="E21" s="49">
        <f t="shared" ref="E21:E60" si="1">H21+K21+N21+Q21+T21</f>
        <v>23280.9</v>
      </c>
      <c r="F21" s="50">
        <f>D21-E21</f>
        <v>0</v>
      </c>
      <c r="G21" s="51"/>
      <c r="H21" s="22"/>
      <c r="I21" s="50">
        <f t="shared" ref="I21:I84" si="2">G21-H21</f>
        <v>0</v>
      </c>
      <c r="J21" s="73"/>
      <c r="K21" s="73">
        <f>[1]Лист1!AJ5</f>
        <v>0</v>
      </c>
      <c r="L21" s="50">
        <f t="shared" ref="L21:L52" si="3">J21-K21</f>
        <v>0</v>
      </c>
      <c r="M21" s="73">
        <v>393</v>
      </c>
      <c r="N21" s="73">
        <v>393</v>
      </c>
      <c r="O21" s="50">
        <f>M21-N21</f>
        <v>0</v>
      </c>
      <c r="P21" s="52">
        <v>22887.9</v>
      </c>
      <c r="Q21" s="52">
        <v>22887.9</v>
      </c>
      <c r="R21" s="50">
        <f>P21-Q21</f>
        <v>0</v>
      </c>
      <c r="S21" s="22"/>
      <c r="T21" s="22"/>
      <c r="U21" s="50">
        <f>S21-T21</f>
        <v>0</v>
      </c>
      <c r="V21" s="22">
        <f>Y21+AB21+AH21</f>
        <v>24245</v>
      </c>
      <c r="W21" s="22">
        <f>Z21+AC21+AI21</f>
        <v>21164.1</v>
      </c>
      <c r="X21" s="50">
        <f>V21-W21</f>
        <v>3080.9000000000015</v>
      </c>
      <c r="Y21" s="36">
        <v>20610</v>
      </c>
      <c r="Z21" s="53">
        <v>18094.8</v>
      </c>
      <c r="AA21" s="50">
        <f>Y21-Z21</f>
        <v>2515.2000000000007</v>
      </c>
      <c r="AB21" s="22">
        <v>3635</v>
      </c>
      <c r="AC21" s="54">
        <v>3069.3</v>
      </c>
      <c r="AD21" s="22">
        <f>AB21-AC21</f>
        <v>565.69999999999982</v>
      </c>
      <c r="AE21" s="74"/>
      <c r="AF21" s="75"/>
      <c r="AG21" s="50">
        <f>AE21-AF21</f>
        <v>0</v>
      </c>
      <c r="AH21" s="22"/>
      <c r="AI21" s="22"/>
      <c r="AJ21" s="50">
        <f>AH21-AI21</f>
        <v>0</v>
      </c>
      <c r="AL21" s="32"/>
      <c r="AM21" s="19"/>
      <c r="AN21" s="19"/>
    </row>
    <row r="22" spans="1:40" ht="14.25" customHeight="1" x14ac:dyDescent="0.25">
      <c r="A22" s="39">
        <v>2</v>
      </c>
      <c r="B22" s="37" t="s">
        <v>32</v>
      </c>
      <c r="C22" s="77">
        <v>6892.9</v>
      </c>
      <c r="D22" s="24">
        <f t="shared" si="0"/>
        <v>23719.1</v>
      </c>
      <c r="E22" s="24">
        <f t="shared" si="1"/>
        <v>23719.1</v>
      </c>
      <c r="F22" s="17">
        <f t="shared" ref="F22:F84" si="4">D22-E22</f>
        <v>0</v>
      </c>
      <c r="G22" s="40"/>
      <c r="H22" s="18"/>
      <c r="I22" s="17">
        <f t="shared" si="2"/>
        <v>0</v>
      </c>
      <c r="J22" s="73">
        <v>18</v>
      </c>
      <c r="K22" s="73">
        <v>18</v>
      </c>
      <c r="L22" s="17">
        <f t="shared" si="3"/>
        <v>0</v>
      </c>
      <c r="M22" s="73"/>
      <c r="N22" s="73"/>
      <c r="O22" s="17">
        <f t="shared" ref="O22:O84" si="5">M22-N22</f>
        <v>0</v>
      </c>
      <c r="P22" s="33">
        <v>23701.1</v>
      </c>
      <c r="Q22" s="33">
        <v>23701.1</v>
      </c>
      <c r="R22" s="17">
        <f t="shared" ref="R22:R59" si="6">P22-Q22</f>
        <v>0</v>
      </c>
      <c r="S22" s="22"/>
      <c r="T22" s="18"/>
      <c r="U22" s="17">
        <f t="shared" ref="U22:U84" si="7">S22-T22</f>
        <v>0</v>
      </c>
      <c r="V22" s="22">
        <f t="shared" ref="V22:V85" si="8">Y22+AB22+AH22</f>
        <v>29049.3</v>
      </c>
      <c r="W22" s="22">
        <f t="shared" ref="W22:W85" si="9">Z22+AC22+AI22</f>
        <v>19889.5</v>
      </c>
      <c r="X22" s="17">
        <f>V22-W22</f>
        <v>9159.7999999999993</v>
      </c>
      <c r="Y22" s="41">
        <v>24078.3</v>
      </c>
      <c r="Z22" s="42">
        <v>17422.3</v>
      </c>
      <c r="AA22" s="17">
        <f t="shared" ref="AA22:AA84" si="10">Y22-Z22</f>
        <v>6656</v>
      </c>
      <c r="AB22" s="18">
        <v>4971</v>
      </c>
      <c r="AC22" s="34">
        <v>2467.1999999999998</v>
      </c>
      <c r="AD22" s="18">
        <f t="shared" ref="AD22:AD34" si="11">AB22-AC22</f>
        <v>2503.8000000000002</v>
      </c>
      <c r="AE22" s="74"/>
      <c r="AF22" s="75"/>
      <c r="AG22" s="50">
        <f t="shared" ref="AG22:AG85" si="12">AE22-AF22</f>
        <v>0</v>
      </c>
      <c r="AH22" s="22"/>
      <c r="AI22" s="22"/>
      <c r="AJ22" s="50">
        <f t="shared" ref="AJ22:AJ85" si="13">AH22-AI22</f>
        <v>0</v>
      </c>
      <c r="AL22" s="32"/>
      <c r="AM22" s="19"/>
      <c r="AN22" s="19"/>
    </row>
    <row r="23" spans="1:40" ht="14.25" customHeight="1" x14ac:dyDescent="0.25">
      <c r="A23" s="39">
        <v>3</v>
      </c>
      <c r="B23" s="37" t="s">
        <v>33</v>
      </c>
      <c r="C23" s="77">
        <v>2624</v>
      </c>
      <c r="D23" s="24">
        <f t="shared" si="0"/>
        <v>17126.399999999998</v>
      </c>
      <c r="E23" s="24">
        <f t="shared" si="1"/>
        <v>17126.399999999998</v>
      </c>
      <c r="F23" s="17">
        <f t="shared" si="4"/>
        <v>0</v>
      </c>
      <c r="G23" s="40"/>
      <c r="H23" s="18"/>
      <c r="I23" s="17">
        <f t="shared" si="2"/>
        <v>0</v>
      </c>
      <c r="J23" s="73"/>
      <c r="K23" s="73">
        <f>[1]Лист1!AJ7</f>
        <v>0</v>
      </c>
      <c r="L23" s="17">
        <f t="shared" si="3"/>
        <v>0</v>
      </c>
      <c r="M23" s="73">
        <v>25.1</v>
      </c>
      <c r="N23" s="73">
        <v>25.1</v>
      </c>
      <c r="O23" s="17">
        <f t="shared" si="5"/>
        <v>0</v>
      </c>
      <c r="P23" s="33">
        <v>17101.3</v>
      </c>
      <c r="Q23" s="33">
        <v>17101.3</v>
      </c>
      <c r="R23" s="17">
        <f t="shared" si="6"/>
        <v>0</v>
      </c>
      <c r="S23" s="22"/>
      <c r="T23" s="18"/>
      <c r="U23" s="17">
        <f t="shared" si="7"/>
        <v>0</v>
      </c>
      <c r="V23" s="22">
        <f t="shared" si="8"/>
        <v>18942.400000000001</v>
      </c>
      <c r="W23" s="22">
        <f t="shared" si="9"/>
        <v>15054.7</v>
      </c>
      <c r="X23" s="17">
        <f t="shared" ref="X23:X84" si="14">V23-W23</f>
        <v>3887.7000000000007</v>
      </c>
      <c r="Y23" s="41">
        <v>13448.4</v>
      </c>
      <c r="Z23" s="42">
        <v>12041.5</v>
      </c>
      <c r="AA23" s="17">
        <f t="shared" si="10"/>
        <v>1406.8999999999996</v>
      </c>
      <c r="AB23" s="18">
        <v>5494</v>
      </c>
      <c r="AC23" s="34">
        <v>3013.2</v>
      </c>
      <c r="AD23" s="18">
        <f t="shared" si="11"/>
        <v>2480.8000000000002</v>
      </c>
      <c r="AE23" s="74"/>
      <c r="AF23" s="75"/>
      <c r="AG23" s="50">
        <f t="shared" si="12"/>
        <v>0</v>
      </c>
      <c r="AH23" s="22"/>
      <c r="AI23" s="22"/>
      <c r="AJ23" s="50">
        <f t="shared" si="13"/>
        <v>0</v>
      </c>
      <c r="AL23" s="32"/>
      <c r="AM23" s="19"/>
      <c r="AN23" s="19"/>
    </row>
    <row r="24" spans="1:40" ht="14.25" customHeight="1" x14ac:dyDescent="0.25">
      <c r="A24" s="39">
        <v>4</v>
      </c>
      <c r="B24" s="37" t="s">
        <v>34</v>
      </c>
      <c r="C24" s="77">
        <v>5751.9</v>
      </c>
      <c r="D24" s="24">
        <f t="shared" si="0"/>
        <v>32569.1</v>
      </c>
      <c r="E24" s="24">
        <f t="shared" si="1"/>
        <v>32411.3</v>
      </c>
      <c r="F24" s="17">
        <f t="shared" si="4"/>
        <v>157.79999999999927</v>
      </c>
      <c r="G24" s="40"/>
      <c r="H24" s="18"/>
      <c r="I24" s="17">
        <f t="shared" si="2"/>
        <v>0</v>
      </c>
      <c r="J24" s="73"/>
      <c r="K24" s="73">
        <f>[1]Лист1!AJ8</f>
        <v>0</v>
      </c>
      <c r="L24" s="17">
        <f t="shared" si="3"/>
        <v>0</v>
      </c>
      <c r="M24" s="73">
        <v>157.80000000000001</v>
      </c>
      <c r="N24" s="73"/>
      <c r="O24" s="17">
        <f t="shared" si="5"/>
        <v>157.80000000000001</v>
      </c>
      <c r="P24" s="33">
        <v>32411.3</v>
      </c>
      <c r="Q24" s="33">
        <v>32411.3</v>
      </c>
      <c r="R24" s="17">
        <f t="shared" si="6"/>
        <v>0</v>
      </c>
      <c r="S24" s="22"/>
      <c r="T24" s="18"/>
      <c r="U24" s="17">
        <f t="shared" si="7"/>
        <v>0</v>
      </c>
      <c r="V24" s="22">
        <f t="shared" si="8"/>
        <v>34557.199999999997</v>
      </c>
      <c r="W24" s="22">
        <f t="shared" si="9"/>
        <v>29408.7</v>
      </c>
      <c r="X24" s="17">
        <f t="shared" si="14"/>
        <v>5148.4999999999964</v>
      </c>
      <c r="Y24" s="41">
        <v>25564.9</v>
      </c>
      <c r="Z24" s="42">
        <v>23193</v>
      </c>
      <c r="AA24" s="17">
        <f t="shared" si="10"/>
        <v>2371.9000000000015</v>
      </c>
      <c r="AB24" s="18">
        <v>8992.2999999999993</v>
      </c>
      <c r="AC24" s="34">
        <v>6215.7</v>
      </c>
      <c r="AD24" s="18">
        <f t="shared" si="11"/>
        <v>2776.5999999999995</v>
      </c>
      <c r="AE24" s="74"/>
      <c r="AF24" s="75"/>
      <c r="AG24" s="50">
        <f t="shared" si="12"/>
        <v>0</v>
      </c>
      <c r="AH24" s="22"/>
      <c r="AI24" s="22"/>
      <c r="AJ24" s="50">
        <f t="shared" si="13"/>
        <v>0</v>
      </c>
      <c r="AL24" s="32"/>
      <c r="AM24" s="19"/>
      <c r="AN24" s="19"/>
    </row>
    <row r="25" spans="1:40" ht="14.25" customHeight="1" x14ac:dyDescent="0.25">
      <c r="A25" s="39">
        <v>5</v>
      </c>
      <c r="B25" s="37" t="s">
        <v>35</v>
      </c>
      <c r="C25" s="77">
        <v>18191.5</v>
      </c>
      <c r="D25" s="24">
        <f t="shared" si="0"/>
        <v>10884.800000000001</v>
      </c>
      <c r="E25" s="24">
        <f t="shared" si="1"/>
        <v>10858.1</v>
      </c>
      <c r="F25" s="17">
        <f t="shared" si="4"/>
        <v>26.700000000000728</v>
      </c>
      <c r="G25" s="40"/>
      <c r="H25" s="18"/>
      <c r="I25" s="17">
        <f t="shared" si="2"/>
        <v>0</v>
      </c>
      <c r="J25" s="73"/>
      <c r="K25" s="73">
        <f>[1]Лист1!AJ9</f>
        <v>0</v>
      </c>
      <c r="L25" s="17">
        <f t="shared" si="3"/>
        <v>0</v>
      </c>
      <c r="M25" s="73">
        <v>26.7</v>
      </c>
      <c r="N25" s="73"/>
      <c r="O25" s="17">
        <f t="shared" si="5"/>
        <v>26.7</v>
      </c>
      <c r="P25" s="33">
        <v>10858.1</v>
      </c>
      <c r="Q25" s="33">
        <v>10858.1</v>
      </c>
      <c r="R25" s="17">
        <f t="shared" si="6"/>
        <v>0</v>
      </c>
      <c r="S25" s="22"/>
      <c r="T25" s="18"/>
      <c r="U25" s="17">
        <f t="shared" si="7"/>
        <v>0</v>
      </c>
      <c r="V25" s="22">
        <f t="shared" si="8"/>
        <v>28899.1</v>
      </c>
      <c r="W25" s="22">
        <f t="shared" si="9"/>
        <v>7773.2999999999993</v>
      </c>
      <c r="X25" s="17">
        <f t="shared" si="14"/>
        <v>21125.8</v>
      </c>
      <c r="Y25" s="41">
        <v>15218.4</v>
      </c>
      <c r="Z25" s="42">
        <v>7296.4</v>
      </c>
      <c r="AA25" s="17">
        <f t="shared" si="10"/>
        <v>7922</v>
      </c>
      <c r="AB25" s="18">
        <v>13680.7</v>
      </c>
      <c r="AC25" s="34">
        <v>476.9</v>
      </c>
      <c r="AD25" s="18">
        <f t="shared" si="11"/>
        <v>13203.800000000001</v>
      </c>
      <c r="AE25" s="74"/>
      <c r="AF25" s="75"/>
      <c r="AG25" s="50">
        <f t="shared" si="12"/>
        <v>0</v>
      </c>
      <c r="AH25" s="22"/>
      <c r="AI25" s="22"/>
      <c r="AJ25" s="50">
        <f t="shared" si="13"/>
        <v>0</v>
      </c>
      <c r="AL25" s="32"/>
      <c r="AM25" s="19"/>
      <c r="AN25" s="19"/>
    </row>
    <row r="26" spans="1:40" ht="14.25" customHeight="1" x14ac:dyDescent="0.25">
      <c r="A26" s="39">
        <v>6</v>
      </c>
      <c r="B26" s="37" t="s">
        <v>36</v>
      </c>
      <c r="C26" s="77">
        <v>3765.5</v>
      </c>
      <c r="D26" s="24">
        <f t="shared" si="0"/>
        <v>20488.7</v>
      </c>
      <c r="E26" s="24">
        <f t="shared" si="1"/>
        <v>20488.7</v>
      </c>
      <c r="F26" s="17">
        <f t="shared" si="4"/>
        <v>0</v>
      </c>
      <c r="G26" s="40"/>
      <c r="H26" s="18"/>
      <c r="I26" s="17">
        <f t="shared" si="2"/>
        <v>0</v>
      </c>
      <c r="J26" s="73"/>
      <c r="K26" s="73">
        <f>[1]Лист1!AJ10</f>
        <v>0</v>
      </c>
      <c r="L26" s="17">
        <f t="shared" si="3"/>
        <v>0</v>
      </c>
      <c r="M26" s="73"/>
      <c r="N26" s="73"/>
      <c r="O26" s="17">
        <f t="shared" si="5"/>
        <v>0</v>
      </c>
      <c r="P26" s="33">
        <v>20488.7</v>
      </c>
      <c r="Q26" s="33">
        <v>20488.7</v>
      </c>
      <c r="R26" s="17">
        <f t="shared" si="6"/>
        <v>0</v>
      </c>
      <c r="S26" s="22"/>
      <c r="T26" s="18"/>
      <c r="U26" s="17">
        <f t="shared" si="7"/>
        <v>0</v>
      </c>
      <c r="V26" s="22">
        <f t="shared" si="8"/>
        <v>23042.2</v>
      </c>
      <c r="W26" s="22">
        <f t="shared" si="9"/>
        <v>16796.8</v>
      </c>
      <c r="X26" s="17">
        <f t="shared" si="14"/>
        <v>6245.4000000000015</v>
      </c>
      <c r="Y26" s="41">
        <v>19184.2</v>
      </c>
      <c r="Z26" s="42">
        <v>15165.5</v>
      </c>
      <c r="AA26" s="17">
        <f t="shared" si="10"/>
        <v>4018.7000000000007</v>
      </c>
      <c r="AB26" s="18">
        <v>3858</v>
      </c>
      <c r="AC26" s="34">
        <v>1631.3</v>
      </c>
      <c r="AD26" s="18">
        <f t="shared" si="11"/>
        <v>2226.6999999999998</v>
      </c>
      <c r="AE26" s="74"/>
      <c r="AF26" s="75"/>
      <c r="AG26" s="50">
        <f t="shared" si="12"/>
        <v>0</v>
      </c>
      <c r="AH26" s="22"/>
      <c r="AI26" s="22"/>
      <c r="AJ26" s="50">
        <f t="shared" si="13"/>
        <v>0</v>
      </c>
      <c r="AL26" s="32"/>
      <c r="AM26" s="19"/>
      <c r="AN26" s="19"/>
    </row>
    <row r="27" spans="1:40" ht="14.25" customHeight="1" x14ac:dyDescent="0.25">
      <c r="A27" s="39">
        <v>7</v>
      </c>
      <c r="B27" s="37" t="s">
        <v>37</v>
      </c>
      <c r="C27" s="77">
        <v>723.3</v>
      </c>
      <c r="D27" s="24">
        <f t="shared" si="0"/>
        <v>11684.599999999999</v>
      </c>
      <c r="E27" s="24">
        <f t="shared" si="1"/>
        <v>11657.3</v>
      </c>
      <c r="F27" s="17">
        <f t="shared" si="4"/>
        <v>27.299999999999272</v>
      </c>
      <c r="G27" s="40"/>
      <c r="H27" s="18"/>
      <c r="I27" s="17">
        <f t="shared" si="2"/>
        <v>0</v>
      </c>
      <c r="J27" s="73"/>
      <c r="K27" s="73">
        <f>[1]Лист1!AJ11</f>
        <v>0</v>
      </c>
      <c r="L27" s="17">
        <f t="shared" si="3"/>
        <v>0</v>
      </c>
      <c r="M27" s="73">
        <v>27.3</v>
      </c>
      <c r="N27" s="73"/>
      <c r="O27" s="17">
        <f t="shared" si="5"/>
        <v>27.3</v>
      </c>
      <c r="P27" s="33">
        <v>11657.3</v>
      </c>
      <c r="Q27" s="33">
        <v>11657.3</v>
      </c>
      <c r="R27" s="17">
        <f t="shared" si="6"/>
        <v>0</v>
      </c>
      <c r="S27" s="22"/>
      <c r="T27" s="18"/>
      <c r="U27" s="17">
        <f t="shared" si="7"/>
        <v>0</v>
      </c>
      <c r="V27" s="22">
        <f t="shared" si="8"/>
        <v>12399.8</v>
      </c>
      <c r="W27" s="22">
        <f t="shared" si="9"/>
        <v>11385</v>
      </c>
      <c r="X27" s="17">
        <f t="shared" si="14"/>
        <v>1014.7999999999993</v>
      </c>
      <c r="Y27" s="41">
        <v>9889.1</v>
      </c>
      <c r="Z27" s="42">
        <v>9503.2999999999993</v>
      </c>
      <c r="AA27" s="17">
        <f t="shared" si="10"/>
        <v>385.80000000000109</v>
      </c>
      <c r="AB27" s="18">
        <v>2510.6999999999998</v>
      </c>
      <c r="AC27" s="34">
        <v>1881.7</v>
      </c>
      <c r="AD27" s="18">
        <f t="shared" si="11"/>
        <v>628.99999999999977</v>
      </c>
      <c r="AE27" s="74"/>
      <c r="AF27" s="75"/>
      <c r="AG27" s="50">
        <f t="shared" si="12"/>
        <v>0</v>
      </c>
      <c r="AH27" s="22"/>
      <c r="AI27" s="22"/>
      <c r="AJ27" s="50">
        <f t="shared" si="13"/>
        <v>0</v>
      </c>
      <c r="AL27" s="32"/>
      <c r="AM27" s="19"/>
      <c r="AN27" s="19"/>
    </row>
    <row r="28" spans="1:40" ht="14.25" customHeight="1" x14ac:dyDescent="0.25">
      <c r="A28" s="39">
        <v>8</v>
      </c>
      <c r="B28" s="37" t="s">
        <v>38</v>
      </c>
      <c r="C28" s="77">
        <v>1020.1</v>
      </c>
      <c r="D28" s="24">
        <f t="shared" si="0"/>
        <v>6035</v>
      </c>
      <c r="E28" s="24">
        <f t="shared" si="1"/>
        <v>6258.6</v>
      </c>
      <c r="F28" s="17">
        <f t="shared" si="4"/>
        <v>-223.60000000000036</v>
      </c>
      <c r="G28" s="40"/>
      <c r="H28" s="18"/>
      <c r="I28" s="17">
        <f t="shared" si="2"/>
        <v>0</v>
      </c>
      <c r="J28" s="73"/>
      <c r="K28" s="73">
        <v>223.6</v>
      </c>
      <c r="L28" s="17">
        <f t="shared" si="3"/>
        <v>-223.6</v>
      </c>
      <c r="M28" s="73"/>
      <c r="N28" s="73"/>
      <c r="O28" s="17">
        <f t="shared" si="5"/>
        <v>0</v>
      </c>
      <c r="P28" s="33">
        <v>6035</v>
      </c>
      <c r="Q28" s="33">
        <v>6035</v>
      </c>
      <c r="R28" s="17">
        <f t="shared" si="6"/>
        <v>0</v>
      </c>
      <c r="S28" s="22"/>
      <c r="T28" s="18"/>
      <c r="U28" s="17">
        <f t="shared" si="7"/>
        <v>0</v>
      </c>
      <c r="V28" s="22">
        <f t="shared" si="8"/>
        <v>7054.5</v>
      </c>
      <c r="W28" s="22">
        <f t="shared" si="9"/>
        <v>5736.9</v>
      </c>
      <c r="X28" s="17">
        <f t="shared" si="14"/>
        <v>1317.6000000000004</v>
      </c>
      <c r="Y28" s="41">
        <v>5849.4</v>
      </c>
      <c r="Z28" s="42">
        <v>5194.8999999999996</v>
      </c>
      <c r="AA28" s="17">
        <f t="shared" si="10"/>
        <v>654.5</v>
      </c>
      <c r="AB28" s="18">
        <v>1205.0999999999999</v>
      </c>
      <c r="AC28" s="34">
        <v>542</v>
      </c>
      <c r="AD28" s="18">
        <f t="shared" si="11"/>
        <v>663.09999999999991</v>
      </c>
      <c r="AE28" s="74"/>
      <c r="AF28" s="75"/>
      <c r="AG28" s="50">
        <f t="shared" si="12"/>
        <v>0</v>
      </c>
      <c r="AH28" s="22"/>
      <c r="AI28" s="22"/>
      <c r="AJ28" s="50">
        <f t="shared" si="13"/>
        <v>0</v>
      </c>
      <c r="AL28" s="32"/>
      <c r="AM28" s="19"/>
      <c r="AN28" s="19"/>
    </row>
    <row r="29" spans="1:40" s="31" customFormat="1" ht="14.25" customHeight="1" x14ac:dyDescent="0.25">
      <c r="A29" s="43">
        <v>9</v>
      </c>
      <c r="B29" s="37" t="s">
        <v>39</v>
      </c>
      <c r="C29" s="77">
        <v>5.7</v>
      </c>
      <c r="D29" s="24">
        <f t="shared" si="0"/>
        <v>6503.3</v>
      </c>
      <c r="E29" s="24">
        <f t="shared" si="1"/>
        <v>6503.3</v>
      </c>
      <c r="F29" s="29">
        <f t="shared" si="4"/>
        <v>0</v>
      </c>
      <c r="G29" s="40"/>
      <c r="H29" s="30"/>
      <c r="I29" s="29">
        <f t="shared" si="2"/>
        <v>0</v>
      </c>
      <c r="J29" s="73"/>
      <c r="K29" s="73">
        <f>[1]Лист1!AJ13</f>
        <v>0</v>
      </c>
      <c r="L29" s="29">
        <f t="shared" si="3"/>
        <v>0</v>
      </c>
      <c r="M29" s="73"/>
      <c r="N29" s="73"/>
      <c r="O29" s="29">
        <f t="shared" si="5"/>
        <v>0</v>
      </c>
      <c r="P29" s="33">
        <v>6503.3</v>
      </c>
      <c r="Q29" s="33">
        <v>6503.3</v>
      </c>
      <c r="R29" s="29">
        <f t="shared" si="6"/>
        <v>0</v>
      </c>
      <c r="S29" s="22"/>
      <c r="T29" s="18"/>
      <c r="U29" s="29">
        <f t="shared" si="7"/>
        <v>0</v>
      </c>
      <c r="V29" s="22">
        <f t="shared" si="8"/>
        <v>6509</v>
      </c>
      <c r="W29" s="22">
        <f t="shared" si="9"/>
        <v>5711.5</v>
      </c>
      <c r="X29" s="29">
        <f t="shared" si="14"/>
        <v>797.5</v>
      </c>
      <c r="Y29" s="41">
        <v>5803.3</v>
      </c>
      <c r="Z29" s="44">
        <v>5108.3999999999996</v>
      </c>
      <c r="AA29" s="29">
        <f t="shared" si="10"/>
        <v>694.90000000000055</v>
      </c>
      <c r="AB29" s="18">
        <v>705.7</v>
      </c>
      <c r="AC29" s="34">
        <v>603.1</v>
      </c>
      <c r="AD29" s="18">
        <f t="shared" si="11"/>
        <v>102.60000000000002</v>
      </c>
      <c r="AE29" s="74"/>
      <c r="AF29" s="75"/>
      <c r="AG29" s="50">
        <f t="shared" si="12"/>
        <v>0</v>
      </c>
      <c r="AH29" s="22"/>
      <c r="AI29" s="22"/>
      <c r="AJ29" s="50">
        <f t="shared" si="13"/>
        <v>0</v>
      </c>
      <c r="AK29" s="1"/>
      <c r="AL29" s="32"/>
      <c r="AM29" s="19"/>
      <c r="AN29" s="19"/>
    </row>
    <row r="30" spans="1:40" ht="14.25" customHeight="1" x14ac:dyDescent="0.25">
      <c r="A30" s="39">
        <v>10</v>
      </c>
      <c r="B30" s="37" t="s">
        <v>40</v>
      </c>
      <c r="C30" s="77">
        <v>7151.3</v>
      </c>
      <c r="D30" s="24">
        <f t="shared" si="0"/>
        <v>19947.5</v>
      </c>
      <c r="E30" s="24">
        <f t="shared" si="1"/>
        <v>19867.099999999999</v>
      </c>
      <c r="F30" s="17">
        <f t="shared" si="4"/>
        <v>80.400000000001455</v>
      </c>
      <c r="G30" s="40"/>
      <c r="H30" s="18"/>
      <c r="I30" s="17">
        <f t="shared" si="2"/>
        <v>0</v>
      </c>
      <c r="J30" s="73"/>
      <c r="K30" s="73">
        <f>[1]Лист1!AJ14</f>
        <v>0</v>
      </c>
      <c r="L30" s="17">
        <f t="shared" si="3"/>
        <v>0</v>
      </c>
      <c r="M30" s="73">
        <v>80.400000000000006</v>
      </c>
      <c r="N30" s="73"/>
      <c r="O30" s="17">
        <f t="shared" si="5"/>
        <v>80.400000000000006</v>
      </c>
      <c r="P30" s="33">
        <v>19867.099999999999</v>
      </c>
      <c r="Q30" s="33">
        <v>19867.099999999999</v>
      </c>
      <c r="R30" s="17">
        <f t="shared" si="6"/>
        <v>0</v>
      </c>
      <c r="S30" s="22"/>
      <c r="T30" s="18"/>
      <c r="U30" s="17">
        <v>0</v>
      </c>
      <c r="V30" s="22">
        <f t="shared" si="8"/>
        <v>23065.3</v>
      </c>
      <c r="W30" s="22">
        <f t="shared" si="9"/>
        <v>19554.5</v>
      </c>
      <c r="X30" s="17">
        <f t="shared" si="14"/>
        <v>3510.7999999999993</v>
      </c>
      <c r="Y30" s="41">
        <v>21150.799999999999</v>
      </c>
      <c r="Z30" s="42">
        <v>17283.599999999999</v>
      </c>
      <c r="AA30" s="17">
        <f t="shared" si="10"/>
        <v>3867.2000000000007</v>
      </c>
      <c r="AB30" s="18">
        <v>1914.5</v>
      </c>
      <c r="AC30" s="35">
        <v>2270.9</v>
      </c>
      <c r="AD30" s="18">
        <f t="shared" si="11"/>
        <v>-356.40000000000009</v>
      </c>
      <c r="AE30" s="74"/>
      <c r="AF30" s="75"/>
      <c r="AG30" s="50">
        <f t="shared" si="12"/>
        <v>0</v>
      </c>
      <c r="AH30" s="22"/>
      <c r="AI30" s="22"/>
      <c r="AJ30" s="50">
        <f t="shared" si="13"/>
        <v>0</v>
      </c>
      <c r="AL30" s="32"/>
      <c r="AM30" s="19"/>
      <c r="AN30" s="19"/>
    </row>
    <row r="31" spans="1:40" ht="14.25" customHeight="1" x14ac:dyDescent="0.25">
      <c r="A31" s="39">
        <v>11</v>
      </c>
      <c r="B31" s="37" t="s">
        <v>41</v>
      </c>
      <c r="C31" s="77">
        <v>6632.6</v>
      </c>
      <c r="D31" s="24">
        <f t="shared" si="0"/>
        <v>25855</v>
      </c>
      <c r="E31" s="24">
        <f t="shared" si="1"/>
        <v>25826.2</v>
      </c>
      <c r="F31" s="17">
        <f t="shared" si="4"/>
        <v>28.799999999999272</v>
      </c>
      <c r="G31" s="40"/>
      <c r="H31" s="18"/>
      <c r="I31" s="17">
        <f t="shared" si="2"/>
        <v>0</v>
      </c>
      <c r="J31" s="73"/>
      <c r="K31" s="73">
        <f>[1]Лист1!AJ15</f>
        <v>0</v>
      </c>
      <c r="L31" s="17">
        <f t="shared" si="3"/>
        <v>0</v>
      </c>
      <c r="M31" s="73">
        <v>28.8</v>
      </c>
      <c r="N31" s="73"/>
      <c r="O31" s="17">
        <f t="shared" si="5"/>
        <v>28.8</v>
      </c>
      <c r="P31" s="33">
        <v>25826.2</v>
      </c>
      <c r="Q31" s="33">
        <v>25826.2</v>
      </c>
      <c r="R31" s="17">
        <f>P31-Q31</f>
        <v>0</v>
      </c>
      <c r="S31" s="22"/>
      <c r="T31" s="18"/>
      <c r="U31" s="17">
        <f t="shared" si="7"/>
        <v>0</v>
      </c>
      <c r="V31" s="22">
        <f t="shared" si="8"/>
        <v>32469.599999999999</v>
      </c>
      <c r="W31" s="22">
        <f t="shared" si="9"/>
        <v>23234</v>
      </c>
      <c r="X31" s="17">
        <f t="shared" si="14"/>
        <v>9235.5999999999985</v>
      </c>
      <c r="Y31" s="41">
        <v>24258.6</v>
      </c>
      <c r="Z31" s="42">
        <v>17510.599999999999</v>
      </c>
      <c r="AA31" s="17">
        <f t="shared" si="10"/>
        <v>6748</v>
      </c>
      <c r="AB31" s="18">
        <v>8211</v>
      </c>
      <c r="AC31" s="34">
        <v>5723.4</v>
      </c>
      <c r="AD31" s="18">
        <f t="shared" si="11"/>
        <v>2487.6000000000004</v>
      </c>
      <c r="AE31" s="74"/>
      <c r="AF31" s="75"/>
      <c r="AG31" s="50">
        <f t="shared" si="12"/>
        <v>0</v>
      </c>
      <c r="AH31" s="22"/>
      <c r="AI31" s="22"/>
      <c r="AJ31" s="50">
        <f t="shared" si="13"/>
        <v>0</v>
      </c>
      <c r="AL31" s="32"/>
      <c r="AM31" s="19"/>
      <c r="AN31" s="19"/>
    </row>
    <row r="32" spans="1:40" ht="14.25" customHeight="1" x14ac:dyDescent="0.25">
      <c r="A32" s="39">
        <v>12</v>
      </c>
      <c r="B32" s="37" t="s">
        <v>42</v>
      </c>
      <c r="C32" s="77">
        <v>4254.8999999999996</v>
      </c>
      <c r="D32" s="24">
        <f t="shared" si="0"/>
        <v>17023</v>
      </c>
      <c r="E32" s="24">
        <f t="shared" si="1"/>
        <v>17023</v>
      </c>
      <c r="F32" s="17">
        <f t="shared" si="4"/>
        <v>0</v>
      </c>
      <c r="G32" s="40"/>
      <c r="H32" s="18"/>
      <c r="I32" s="17">
        <f t="shared" si="2"/>
        <v>0</v>
      </c>
      <c r="J32" s="73"/>
      <c r="K32" s="73">
        <f>[1]Лист1!AJ16</f>
        <v>0</v>
      </c>
      <c r="L32" s="17">
        <f t="shared" si="3"/>
        <v>0</v>
      </c>
      <c r="M32" s="73"/>
      <c r="N32" s="73"/>
      <c r="O32" s="17">
        <f t="shared" si="5"/>
        <v>0</v>
      </c>
      <c r="P32" s="33">
        <v>17023</v>
      </c>
      <c r="Q32" s="33">
        <v>17023</v>
      </c>
      <c r="R32" s="17">
        <f t="shared" si="6"/>
        <v>0</v>
      </c>
      <c r="S32" s="22"/>
      <c r="T32" s="18"/>
      <c r="U32" s="17">
        <f t="shared" si="7"/>
        <v>0</v>
      </c>
      <c r="V32" s="22">
        <f t="shared" si="8"/>
        <v>20437</v>
      </c>
      <c r="W32" s="22">
        <f t="shared" si="9"/>
        <v>15968.300000000001</v>
      </c>
      <c r="X32" s="17">
        <f t="shared" si="14"/>
        <v>4468.6999999999989</v>
      </c>
      <c r="Y32" s="41">
        <v>16839</v>
      </c>
      <c r="Z32" s="42">
        <v>13750.7</v>
      </c>
      <c r="AA32" s="17">
        <f t="shared" si="10"/>
        <v>3088.2999999999993</v>
      </c>
      <c r="AB32" s="18">
        <v>3598</v>
      </c>
      <c r="AC32" s="34">
        <v>2217.6</v>
      </c>
      <c r="AD32" s="18">
        <f t="shared" si="11"/>
        <v>1380.4</v>
      </c>
      <c r="AE32" s="74"/>
      <c r="AF32" s="75"/>
      <c r="AG32" s="50">
        <f t="shared" si="12"/>
        <v>0</v>
      </c>
      <c r="AH32" s="22"/>
      <c r="AI32" s="22"/>
      <c r="AJ32" s="50">
        <f t="shared" si="13"/>
        <v>0</v>
      </c>
      <c r="AL32" s="32"/>
      <c r="AM32" s="19"/>
      <c r="AN32" s="19"/>
    </row>
    <row r="33" spans="1:40" ht="14.25" customHeight="1" x14ac:dyDescent="0.25">
      <c r="A33" s="39">
        <v>13</v>
      </c>
      <c r="B33" s="37" t="s">
        <v>43</v>
      </c>
      <c r="C33" s="77">
        <v>5159.1000000000004</v>
      </c>
      <c r="D33" s="24">
        <f t="shared" si="0"/>
        <v>15642.2</v>
      </c>
      <c r="E33" s="24">
        <f t="shared" si="1"/>
        <v>15642.2</v>
      </c>
      <c r="F33" s="17">
        <f t="shared" si="4"/>
        <v>0</v>
      </c>
      <c r="G33" s="40"/>
      <c r="H33" s="18"/>
      <c r="I33" s="17">
        <f t="shared" si="2"/>
        <v>0</v>
      </c>
      <c r="J33" s="73"/>
      <c r="K33" s="73">
        <f>[1]Лист1!AJ17</f>
        <v>0</v>
      </c>
      <c r="L33" s="17">
        <f t="shared" si="3"/>
        <v>0</v>
      </c>
      <c r="M33" s="73"/>
      <c r="N33" s="73"/>
      <c r="O33" s="17">
        <f t="shared" si="5"/>
        <v>0</v>
      </c>
      <c r="P33" s="33">
        <v>15642.2</v>
      </c>
      <c r="Q33" s="33">
        <v>15642.2</v>
      </c>
      <c r="R33" s="17">
        <f t="shared" si="6"/>
        <v>0</v>
      </c>
      <c r="S33" s="22"/>
      <c r="T33" s="18"/>
      <c r="U33" s="17">
        <v>0</v>
      </c>
      <c r="V33" s="22">
        <f t="shared" si="8"/>
        <v>19825.2</v>
      </c>
      <c r="W33" s="22">
        <f t="shared" si="9"/>
        <v>15600.6</v>
      </c>
      <c r="X33" s="17">
        <f t="shared" si="14"/>
        <v>4224.6000000000004</v>
      </c>
      <c r="Y33" s="41">
        <v>16365.4</v>
      </c>
      <c r="Z33" s="42">
        <v>12721</v>
      </c>
      <c r="AA33" s="17">
        <f t="shared" si="10"/>
        <v>3644.3999999999996</v>
      </c>
      <c r="AB33" s="18">
        <v>3459.8</v>
      </c>
      <c r="AC33" s="34">
        <v>2879.6</v>
      </c>
      <c r="AD33" s="18">
        <f t="shared" si="11"/>
        <v>580.20000000000027</v>
      </c>
      <c r="AE33" s="74"/>
      <c r="AF33" s="75"/>
      <c r="AG33" s="50">
        <f t="shared" si="12"/>
        <v>0</v>
      </c>
      <c r="AH33" s="22"/>
      <c r="AI33" s="22"/>
      <c r="AJ33" s="50">
        <f t="shared" si="13"/>
        <v>0</v>
      </c>
      <c r="AL33" s="32"/>
      <c r="AM33" s="19"/>
      <c r="AN33" s="19"/>
    </row>
    <row r="34" spans="1:40" ht="14.25" customHeight="1" x14ac:dyDescent="0.25">
      <c r="A34" s="39">
        <v>14</v>
      </c>
      <c r="B34" s="37" t="s">
        <v>44</v>
      </c>
      <c r="C34" s="77">
        <v>1101.7</v>
      </c>
      <c r="D34" s="24">
        <f t="shared" si="0"/>
        <v>10117.1</v>
      </c>
      <c r="E34" s="24">
        <f t="shared" si="1"/>
        <v>10117.1</v>
      </c>
      <c r="F34" s="17">
        <f t="shared" si="4"/>
        <v>0</v>
      </c>
      <c r="G34" s="40"/>
      <c r="H34" s="18"/>
      <c r="I34" s="17">
        <f t="shared" si="2"/>
        <v>0</v>
      </c>
      <c r="J34" s="73"/>
      <c r="K34" s="73">
        <f>[1]Лист1!AJ18</f>
        <v>0</v>
      </c>
      <c r="L34" s="17">
        <f t="shared" si="3"/>
        <v>0</v>
      </c>
      <c r="M34" s="73"/>
      <c r="N34" s="73"/>
      <c r="O34" s="17">
        <f t="shared" si="5"/>
        <v>0</v>
      </c>
      <c r="P34" s="33">
        <v>10117.1</v>
      </c>
      <c r="Q34" s="33">
        <v>10117.1</v>
      </c>
      <c r="R34" s="17">
        <f t="shared" si="6"/>
        <v>0</v>
      </c>
      <c r="S34" s="22"/>
      <c r="T34" s="18"/>
      <c r="U34" s="17">
        <f t="shared" si="7"/>
        <v>0</v>
      </c>
      <c r="V34" s="22">
        <f t="shared" si="8"/>
        <v>10854.3</v>
      </c>
      <c r="W34" s="22">
        <f t="shared" si="9"/>
        <v>10195.699999999999</v>
      </c>
      <c r="X34" s="17">
        <f t="shared" si="14"/>
        <v>658.60000000000036</v>
      </c>
      <c r="Y34" s="41">
        <v>9000</v>
      </c>
      <c r="Z34" s="42">
        <v>8796.4</v>
      </c>
      <c r="AA34" s="17">
        <f t="shared" si="10"/>
        <v>203.60000000000036</v>
      </c>
      <c r="AB34" s="18">
        <v>1854.3</v>
      </c>
      <c r="AC34" s="34">
        <v>1399.3</v>
      </c>
      <c r="AD34" s="18">
        <f t="shared" si="11"/>
        <v>455</v>
      </c>
      <c r="AE34" s="74"/>
      <c r="AF34" s="75"/>
      <c r="AG34" s="50">
        <f t="shared" si="12"/>
        <v>0</v>
      </c>
      <c r="AH34" s="22"/>
      <c r="AI34" s="22"/>
      <c r="AJ34" s="50">
        <f t="shared" si="13"/>
        <v>0</v>
      </c>
      <c r="AL34" s="32"/>
      <c r="AM34" s="19"/>
      <c r="AN34" s="19"/>
    </row>
    <row r="35" spans="1:40" ht="14.25" customHeight="1" x14ac:dyDescent="0.25">
      <c r="A35" s="39">
        <v>15</v>
      </c>
      <c r="B35" s="37" t="s">
        <v>45</v>
      </c>
      <c r="C35" s="77">
        <v>330.9</v>
      </c>
      <c r="D35" s="24">
        <f t="shared" si="0"/>
        <v>7914.5</v>
      </c>
      <c r="E35" s="24">
        <f t="shared" si="1"/>
        <v>7914.5</v>
      </c>
      <c r="F35" s="17">
        <f t="shared" si="4"/>
        <v>0</v>
      </c>
      <c r="G35" s="40"/>
      <c r="H35" s="18"/>
      <c r="I35" s="17">
        <f t="shared" si="2"/>
        <v>0</v>
      </c>
      <c r="J35" s="73"/>
      <c r="K35" s="73">
        <f>[1]Лист1!AJ19</f>
        <v>0</v>
      </c>
      <c r="L35" s="17">
        <f t="shared" si="3"/>
        <v>0</v>
      </c>
      <c r="M35" s="73"/>
      <c r="N35" s="73"/>
      <c r="O35" s="17">
        <f t="shared" si="5"/>
        <v>0</v>
      </c>
      <c r="P35" s="33">
        <v>7914.5</v>
      </c>
      <c r="Q35" s="33">
        <v>7914.5</v>
      </c>
      <c r="R35" s="17">
        <f t="shared" si="6"/>
        <v>0</v>
      </c>
      <c r="S35" s="22"/>
      <c r="T35" s="18"/>
      <c r="U35" s="17">
        <f t="shared" si="7"/>
        <v>0</v>
      </c>
      <c r="V35" s="22">
        <f t="shared" si="8"/>
        <v>8245.4</v>
      </c>
      <c r="W35" s="22">
        <f t="shared" si="9"/>
        <v>6978.7</v>
      </c>
      <c r="X35" s="17">
        <f t="shared" si="14"/>
        <v>1266.6999999999998</v>
      </c>
      <c r="Y35" s="41">
        <v>7396.1</v>
      </c>
      <c r="Z35" s="42">
        <v>6383.4</v>
      </c>
      <c r="AA35" s="17">
        <f t="shared" si="10"/>
        <v>1012.7000000000007</v>
      </c>
      <c r="AB35" s="18">
        <v>849.3</v>
      </c>
      <c r="AC35" s="34">
        <v>595.29999999999995</v>
      </c>
      <c r="AD35" s="18">
        <f>AB35-AC35</f>
        <v>254</v>
      </c>
      <c r="AE35" s="74"/>
      <c r="AF35" s="75"/>
      <c r="AG35" s="50">
        <f t="shared" si="12"/>
        <v>0</v>
      </c>
      <c r="AH35" s="22"/>
      <c r="AI35" s="22"/>
      <c r="AJ35" s="50">
        <f t="shared" si="13"/>
        <v>0</v>
      </c>
      <c r="AL35" s="32"/>
      <c r="AM35" s="19"/>
      <c r="AN35" s="19"/>
    </row>
    <row r="36" spans="1:40" ht="14.25" customHeight="1" x14ac:dyDescent="0.25">
      <c r="A36" s="39">
        <v>16</v>
      </c>
      <c r="B36" s="37" t="s">
        <v>46</v>
      </c>
      <c r="C36" s="77">
        <v>556.1</v>
      </c>
      <c r="D36" s="24">
        <f t="shared" si="0"/>
        <v>8164.4</v>
      </c>
      <c r="E36" s="24">
        <f t="shared" si="1"/>
        <v>8164.4</v>
      </c>
      <c r="F36" s="17">
        <f t="shared" si="4"/>
        <v>0</v>
      </c>
      <c r="G36" s="40"/>
      <c r="H36" s="18"/>
      <c r="I36" s="17">
        <f t="shared" si="2"/>
        <v>0</v>
      </c>
      <c r="J36" s="73"/>
      <c r="K36" s="73">
        <f>[1]Лист1!AJ20</f>
        <v>0</v>
      </c>
      <c r="L36" s="17">
        <f t="shared" si="3"/>
        <v>0</v>
      </c>
      <c r="M36" s="73"/>
      <c r="N36" s="73"/>
      <c r="O36" s="17">
        <f t="shared" si="5"/>
        <v>0</v>
      </c>
      <c r="P36" s="40">
        <v>8164.4</v>
      </c>
      <c r="Q36" s="40">
        <v>8164.4</v>
      </c>
      <c r="R36" s="17">
        <f t="shared" si="6"/>
        <v>0</v>
      </c>
      <c r="S36" s="22"/>
      <c r="T36" s="18"/>
      <c r="U36" s="17">
        <f t="shared" si="7"/>
        <v>0</v>
      </c>
      <c r="V36" s="22">
        <f t="shared" si="8"/>
        <v>8720.5</v>
      </c>
      <c r="W36" s="22">
        <f t="shared" si="9"/>
        <v>7846</v>
      </c>
      <c r="X36" s="17">
        <f t="shared" si="14"/>
        <v>874.5</v>
      </c>
      <c r="Y36" s="41">
        <v>7758.5</v>
      </c>
      <c r="Z36" s="42">
        <v>7056</v>
      </c>
      <c r="AA36" s="17">
        <f t="shared" si="10"/>
        <v>702.5</v>
      </c>
      <c r="AB36" s="18">
        <v>962</v>
      </c>
      <c r="AC36" s="34">
        <v>790</v>
      </c>
      <c r="AD36" s="18">
        <f t="shared" ref="AD36:AD95" si="15">AB36-AC36</f>
        <v>172</v>
      </c>
      <c r="AE36" s="74"/>
      <c r="AF36" s="75"/>
      <c r="AG36" s="50">
        <f t="shared" si="12"/>
        <v>0</v>
      </c>
      <c r="AH36" s="22"/>
      <c r="AI36" s="22"/>
      <c r="AJ36" s="50">
        <v>0</v>
      </c>
      <c r="AL36" s="32"/>
      <c r="AM36" s="19"/>
      <c r="AN36" s="19"/>
    </row>
    <row r="37" spans="1:40" ht="14.25" customHeight="1" x14ac:dyDescent="0.25">
      <c r="A37" s="39">
        <v>17</v>
      </c>
      <c r="B37" s="37" t="s">
        <v>47</v>
      </c>
      <c r="C37" s="77">
        <v>406</v>
      </c>
      <c r="D37" s="24">
        <f t="shared" si="0"/>
        <v>6678.7</v>
      </c>
      <c r="E37" s="24">
        <f t="shared" si="1"/>
        <v>6655</v>
      </c>
      <c r="F37" s="17">
        <f t="shared" si="4"/>
        <v>23.699999999999818</v>
      </c>
      <c r="G37" s="40"/>
      <c r="H37" s="18"/>
      <c r="I37" s="17">
        <f t="shared" si="2"/>
        <v>0</v>
      </c>
      <c r="J37" s="73"/>
      <c r="K37" s="73">
        <f>[1]Лист1!AJ21</f>
        <v>0</v>
      </c>
      <c r="L37" s="17">
        <f t="shared" si="3"/>
        <v>0</v>
      </c>
      <c r="M37" s="73">
        <v>23.7</v>
      </c>
      <c r="N37" s="73"/>
      <c r="O37" s="17">
        <f t="shared" si="5"/>
        <v>23.7</v>
      </c>
      <c r="P37" s="33">
        <v>6655</v>
      </c>
      <c r="Q37" s="33">
        <v>6655</v>
      </c>
      <c r="R37" s="17">
        <f t="shared" si="6"/>
        <v>0</v>
      </c>
      <c r="S37" s="22"/>
      <c r="T37" s="18"/>
      <c r="U37" s="17">
        <f t="shared" si="7"/>
        <v>0</v>
      </c>
      <c r="V37" s="22">
        <f t="shared" si="8"/>
        <v>7084.8</v>
      </c>
      <c r="W37" s="22">
        <f t="shared" si="9"/>
        <v>5549.1</v>
      </c>
      <c r="X37" s="17">
        <f t="shared" si="14"/>
        <v>1535.6999999999998</v>
      </c>
      <c r="Y37" s="41">
        <v>6420.8</v>
      </c>
      <c r="Z37" s="42">
        <v>5356</v>
      </c>
      <c r="AA37" s="17">
        <f t="shared" si="10"/>
        <v>1064.8000000000002</v>
      </c>
      <c r="AB37" s="18">
        <v>664</v>
      </c>
      <c r="AC37" s="34">
        <v>193.1</v>
      </c>
      <c r="AD37" s="18">
        <f t="shared" si="15"/>
        <v>470.9</v>
      </c>
      <c r="AE37" s="74"/>
      <c r="AF37" s="75"/>
      <c r="AG37" s="50">
        <f t="shared" si="12"/>
        <v>0</v>
      </c>
      <c r="AH37" s="22"/>
      <c r="AI37" s="22"/>
      <c r="AJ37" s="50">
        <f t="shared" si="13"/>
        <v>0</v>
      </c>
      <c r="AL37" s="32"/>
      <c r="AM37" s="19"/>
      <c r="AN37" s="19"/>
    </row>
    <row r="38" spans="1:40" ht="14.25" customHeight="1" x14ac:dyDescent="0.25">
      <c r="A38" s="39">
        <v>18</v>
      </c>
      <c r="B38" s="37" t="s">
        <v>48</v>
      </c>
      <c r="C38" s="77">
        <v>335.4</v>
      </c>
      <c r="D38" s="24">
        <f t="shared" si="0"/>
        <v>10130.799999999999</v>
      </c>
      <c r="E38" s="24">
        <f t="shared" si="1"/>
        <v>10130.799999999999</v>
      </c>
      <c r="F38" s="17">
        <f t="shared" si="4"/>
        <v>0</v>
      </c>
      <c r="G38" s="40"/>
      <c r="H38" s="18"/>
      <c r="I38" s="17">
        <f t="shared" si="2"/>
        <v>0</v>
      </c>
      <c r="J38" s="73"/>
      <c r="K38" s="73">
        <f>[1]Лист1!AJ22</f>
        <v>0</v>
      </c>
      <c r="L38" s="17">
        <f t="shared" si="3"/>
        <v>0</v>
      </c>
      <c r="M38" s="73"/>
      <c r="N38" s="73"/>
      <c r="O38" s="17">
        <f t="shared" si="5"/>
        <v>0</v>
      </c>
      <c r="P38" s="33">
        <v>10130.799999999999</v>
      </c>
      <c r="Q38" s="33">
        <v>10130.799999999999</v>
      </c>
      <c r="R38" s="17">
        <f t="shared" si="6"/>
        <v>0</v>
      </c>
      <c r="S38" s="22"/>
      <c r="T38" s="18"/>
      <c r="U38" s="17">
        <f t="shared" si="7"/>
        <v>0</v>
      </c>
      <c r="V38" s="22">
        <f t="shared" si="8"/>
        <v>10466.299999999999</v>
      </c>
      <c r="W38" s="22">
        <f t="shared" si="9"/>
        <v>10268.599999999999</v>
      </c>
      <c r="X38" s="17">
        <f t="shared" si="14"/>
        <v>197.70000000000073</v>
      </c>
      <c r="Y38" s="41">
        <v>8613.7999999999993</v>
      </c>
      <c r="Z38" s="42">
        <v>8602.7999999999993</v>
      </c>
      <c r="AA38" s="17">
        <f t="shared" si="10"/>
        <v>11</v>
      </c>
      <c r="AB38" s="18">
        <v>1852.5</v>
      </c>
      <c r="AC38" s="34">
        <v>1665.8</v>
      </c>
      <c r="AD38" s="18">
        <f t="shared" si="15"/>
        <v>186.70000000000005</v>
      </c>
      <c r="AE38" s="74"/>
      <c r="AF38" s="75"/>
      <c r="AG38" s="50">
        <f t="shared" si="12"/>
        <v>0</v>
      </c>
      <c r="AH38" s="22"/>
      <c r="AI38" s="22"/>
      <c r="AJ38" s="50">
        <f t="shared" si="13"/>
        <v>0</v>
      </c>
      <c r="AL38" s="32"/>
      <c r="AM38" s="19"/>
      <c r="AN38" s="19"/>
    </row>
    <row r="39" spans="1:40" ht="14.25" customHeight="1" x14ac:dyDescent="0.25">
      <c r="A39" s="39">
        <v>19</v>
      </c>
      <c r="B39" s="37" t="s">
        <v>49</v>
      </c>
      <c r="C39" s="77">
        <v>197.4</v>
      </c>
      <c r="D39" s="24">
        <f t="shared" si="0"/>
        <v>6389.8</v>
      </c>
      <c r="E39" s="24">
        <f t="shared" si="1"/>
        <v>6389.8</v>
      </c>
      <c r="F39" s="17">
        <f t="shared" si="4"/>
        <v>0</v>
      </c>
      <c r="G39" s="40"/>
      <c r="H39" s="18"/>
      <c r="I39" s="17">
        <f t="shared" si="2"/>
        <v>0</v>
      </c>
      <c r="J39" s="73"/>
      <c r="K39" s="73">
        <f>[1]Лист1!AJ23</f>
        <v>0</v>
      </c>
      <c r="L39" s="17">
        <f t="shared" si="3"/>
        <v>0</v>
      </c>
      <c r="M39" s="73"/>
      <c r="N39" s="73"/>
      <c r="O39" s="17">
        <f t="shared" si="5"/>
        <v>0</v>
      </c>
      <c r="P39" s="33">
        <v>6389.8</v>
      </c>
      <c r="Q39" s="33">
        <v>6389.8</v>
      </c>
      <c r="R39" s="17">
        <f t="shared" si="6"/>
        <v>0</v>
      </c>
      <c r="S39" s="22"/>
      <c r="T39" s="18"/>
      <c r="U39" s="17">
        <f t="shared" si="7"/>
        <v>0</v>
      </c>
      <c r="V39" s="22">
        <f t="shared" si="8"/>
        <v>6587.2</v>
      </c>
      <c r="W39" s="22">
        <f t="shared" si="9"/>
        <v>5373.5</v>
      </c>
      <c r="X39" s="17">
        <f t="shared" si="14"/>
        <v>1213.6999999999998</v>
      </c>
      <c r="Y39" s="41">
        <v>6207.2</v>
      </c>
      <c r="Z39" s="42">
        <v>5108.3999999999996</v>
      </c>
      <c r="AA39" s="17">
        <f t="shared" si="10"/>
        <v>1098.8000000000002</v>
      </c>
      <c r="AB39" s="18">
        <v>380</v>
      </c>
      <c r="AC39" s="34">
        <v>265.10000000000002</v>
      </c>
      <c r="AD39" s="18">
        <f t="shared" si="15"/>
        <v>114.89999999999998</v>
      </c>
      <c r="AE39" s="74"/>
      <c r="AF39" s="75"/>
      <c r="AG39" s="50">
        <f t="shared" si="12"/>
        <v>0</v>
      </c>
      <c r="AH39" s="22"/>
      <c r="AI39" s="22"/>
      <c r="AJ39" s="50">
        <f t="shared" si="13"/>
        <v>0</v>
      </c>
      <c r="AL39" s="32"/>
      <c r="AM39" s="19"/>
      <c r="AN39" s="19"/>
    </row>
    <row r="40" spans="1:40" ht="14.25" customHeight="1" x14ac:dyDescent="0.25">
      <c r="A40" s="39">
        <v>20</v>
      </c>
      <c r="B40" s="37" t="s">
        <v>50</v>
      </c>
      <c r="C40" s="77">
        <v>603.79999999999995</v>
      </c>
      <c r="D40" s="24">
        <f t="shared" si="0"/>
        <v>9042.2999999999993</v>
      </c>
      <c r="E40" s="24">
        <f t="shared" si="1"/>
        <v>9018.2999999999993</v>
      </c>
      <c r="F40" s="17">
        <f t="shared" si="4"/>
        <v>24</v>
      </c>
      <c r="G40" s="40"/>
      <c r="H40" s="18"/>
      <c r="I40" s="17">
        <f t="shared" si="2"/>
        <v>0</v>
      </c>
      <c r="J40" s="73"/>
      <c r="K40" s="73">
        <f>[1]Лист1!AJ24</f>
        <v>0</v>
      </c>
      <c r="L40" s="17">
        <f t="shared" si="3"/>
        <v>0</v>
      </c>
      <c r="M40" s="73">
        <v>24</v>
      </c>
      <c r="N40" s="73"/>
      <c r="O40" s="17">
        <f t="shared" si="5"/>
        <v>24</v>
      </c>
      <c r="P40" s="33">
        <v>9018.2999999999993</v>
      </c>
      <c r="Q40" s="33">
        <v>9018.2999999999993</v>
      </c>
      <c r="R40" s="17">
        <f t="shared" si="6"/>
        <v>0</v>
      </c>
      <c r="S40" s="22"/>
      <c r="T40" s="18"/>
      <c r="U40" s="17">
        <f t="shared" si="7"/>
        <v>0</v>
      </c>
      <c r="V40" s="22">
        <f t="shared" si="8"/>
        <v>9627.6999999999989</v>
      </c>
      <c r="W40" s="22">
        <f t="shared" si="9"/>
        <v>7893.2</v>
      </c>
      <c r="X40" s="17">
        <f t="shared" si="14"/>
        <v>1734.4999999999991</v>
      </c>
      <c r="Y40" s="41">
        <v>8011.4</v>
      </c>
      <c r="Z40" s="42">
        <v>6937.2</v>
      </c>
      <c r="AA40" s="17">
        <f t="shared" si="10"/>
        <v>1074.1999999999998</v>
      </c>
      <c r="AB40" s="18">
        <v>1616.3</v>
      </c>
      <c r="AC40" s="34">
        <v>956</v>
      </c>
      <c r="AD40" s="18">
        <f t="shared" si="15"/>
        <v>660.3</v>
      </c>
      <c r="AE40" s="74"/>
      <c r="AF40" s="75"/>
      <c r="AG40" s="50">
        <f t="shared" si="12"/>
        <v>0</v>
      </c>
      <c r="AH40" s="22"/>
      <c r="AI40" s="22"/>
      <c r="AJ40" s="50">
        <f t="shared" si="13"/>
        <v>0</v>
      </c>
      <c r="AL40" s="32"/>
      <c r="AM40" s="19"/>
      <c r="AN40" s="19"/>
    </row>
    <row r="41" spans="1:40" s="31" customFormat="1" ht="14.25" customHeight="1" x14ac:dyDescent="0.25">
      <c r="A41" s="43">
        <v>21</v>
      </c>
      <c r="B41" s="37" t="s">
        <v>51</v>
      </c>
      <c r="C41" s="77">
        <v>2271.6</v>
      </c>
      <c r="D41" s="24">
        <f t="shared" si="0"/>
        <v>13437.5</v>
      </c>
      <c r="E41" s="24">
        <f t="shared" si="1"/>
        <v>13437.5</v>
      </c>
      <c r="F41" s="29">
        <f t="shared" si="4"/>
        <v>0</v>
      </c>
      <c r="G41" s="40"/>
      <c r="H41" s="30"/>
      <c r="I41" s="29">
        <f t="shared" si="2"/>
        <v>0</v>
      </c>
      <c r="J41" s="73">
        <v>3284.8</v>
      </c>
      <c r="K41" s="73">
        <v>3284.8</v>
      </c>
      <c r="L41" s="29">
        <f t="shared" si="3"/>
        <v>0</v>
      </c>
      <c r="M41" s="73"/>
      <c r="N41" s="73"/>
      <c r="O41" s="29">
        <f t="shared" si="5"/>
        <v>0</v>
      </c>
      <c r="P41" s="33">
        <v>10152.700000000001</v>
      </c>
      <c r="Q41" s="33">
        <v>10152.700000000001</v>
      </c>
      <c r="R41" s="29">
        <f t="shared" si="6"/>
        <v>0</v>
      </c>
      <c r="S41" s="22"/>
      <c r="T41" s="18"/>
      <c r="U41" s="29">
        <f t="shared" si="7"/>
        <v>0</v>
      </c>
      <c r="V41" s="22">
        <f t="shared" si="8"/>
        <v>15709.1</v>
      </c>
      <c r="W41" s="22">
        <f t="shared" si="9"/>
        <v>11542</v>
      </c>
      <c r="X41" s="29">
        <f t="shared" si="14"/>
        <v>4167.1000000000004</v>
      </c>
      <c r="Y41" s="41">
        <v>12891.6</v>
      </c>
      <c r="Z41" s="44">
        <v>9739.1</v>
      </c>
      <c r="AA41" s="29">
        <f t="shared" si="10"/>
        <v>3152.5</v>
      </c>
      <c r="AB41" s="18">
        <v>2817.5</v>
      </c>
      <c r="AC41" s="34">
        <v>1802.9</v>
      </c>
      <c r="AD41" s="18">
        <f t="shared" si="15"/>
        <v>1014.5999999999999</v>
      </c>
      <c r="AE41" s="74"/>
      <c r="AF41" s="75"/>
      <c r="AG41" s="50">
        <f t="shared" si="12"/>
        <v>0</v>
      </c>
      <c r="AH41" s="22"/>
      <c r="AI41" s="22"/>
      <c r="AJ41" s="50">
        <f t="shared" si="13"/>
        <v>0</v>
      </c>
      <c r="AK41" s="1"/>
      <c r="AL41" s="32"/>
      <c r="AM41" s="19"/>
      <c r="AN41" s="19"/>
    </row>
    <row r="42" spans="1:40" ht="14.25" customHeight="1" x14ac:dyDescent="0.25">
      <c r="A42" s="39">
        <v>22</v>
      </c>
      <c r="B42" s="37" t="s">
        <v>52</v>
      </c>
      <c r="C42" s="77">
        <v>370.4</v>
      </c>
      <c r="D42" s="24">
        <f t="shared" si="0"/>
        <v>5497.2</v>
      </c>
      <c r="E42" s="24">
        <f t="shared" si="1"/>
        <v>5497.2</v>
      </c>
      <c r="F42" s="17">
        <f t="shared" si="4"/>
        <v>0</v>
      </c>
      <c r="G42" s="40"/>
      <c r="H42" s="18"/>
      <c r="I42" s="17">
        <f t="shared" si="2"/>
        <v>0</v>
      </c>
      <c r="J42" s="73"/>
      <c r="K42" s="73">
        <f>[1]Лист1!AJ26</f>
        <v>0</v>
      </c>
      <c r="L42" s="17">
        <f t="shared" si="3"/>
        <v>0</v>
      </c>
      <c r="M42" s="73">
        <v>27</v>
      </c>
      <c r="N42" s="73">
        <v>27</v>
      </c>
      <c r="O42" s="17">
        <f t="shared" si="5"/>
        <v>0</v>
      </c>
      <c r="P42" s="33">
        <v>5470.2</v>
      </c>
      <c r="Q42" s="33">
        <v>5470.2</v>
      </c>
      <c r="R42" s="17">
        <f t="shared" si="6"/>
        <v>0</v>
      </c>
      <c r="S42" s="22"/>
      <c r="T42" s="18"/>
      <c r="U42" s="17">
        <f t="shared" si="7"/>
        <v>0</v>
      </c>
      <c r="V42" s="22">
        <f t="shared" si="8"/>
        <v>5867.5</v>
      </c>
      <c r="W42" s="22">
        <f t="shared" si="9"/>
        <v>4950.8</v>
      </c>
      <c r="X42" s="17">
        <f t="shared" si="14"/>
        <v>916.69999999999982</v>
      </c>
      <c r="Y42" s="41">
        <v>4807</v>
      </c>
      <c r="Z42" s="42">
        <v>3936.5</v>
      </c>
      <c r="AA42" s="17">
        <f t="shared" si="10"/>
        <v>870.5</v>
      </c>
      <c r="AB42" s="18">
        <v>1060.5</v>
      </c>
      <c r="AC42" s="35">
        <v>1014.3</v>
      </c>
      <c r="AD42" s="18">
        <f t="shared" si="15"/>
        <v>46.200000000000045</v>
      </c>
      <c r="AE42" s="74"/>
      <c r="AF42" s="75"/>
      <c r="AG42" s="50">
        <f t="shared" si="12"/>
        <v>0</v>
      </c>
      <c r="AH42" s="22"/>
      <c r="AI42" s="22"/>
      <c r="AJ42" s="50">
        <f t="shared" si="13"/>
        <v>0</v>
      </c>
      <c r="AL42" s="32"/>
      <c r="AM42" s="19"/>
      <c r="AN42" s="19"/>
    </row>
    <row r="43" spans="1:40" ht="14.25" customHeight="1" x14ac:dyDescent="0.25">
      <c r="A43" s="39">
        <v>23</v>
      </c>
      <c r="B43" s="37" t="s">
        <v>53</v>
      </c>
      <c r="C43" s="77">
        <v>38.9</v>
      </c>
      <c r="D43" s="24">
        <f t="shared" si="0"/>
        <v>5212.5</v>
      </c>
      <c r="E43" s="24">
        <f t="shared" si="1"/>
        <v>5212.5</v>
      </c>
      <c r="F43" s="17">
        <f t="shared" si="4"/>
        <v>0</v>
      </c>
      <c r="G43" s="40"/>
      <c r="H43" s="18"/>
      <c r="I43" s="17">
        <f t="shared" si="2"/>
        <v>0</v>
      </c>
      <c r="J43" s="73"/>
      <c r="K43" s="73">
        <f>[1]Лист1!AJ27</f>
        <v>0</v>
      </c>
      <c r="L43" s="17">
        <f t="shared" si="3"/>
        <v>0</v>
      </c>
      <c r="M43" s="73"/>
      <c r="N43" s="73"/>
      <c r="O43" s="17">
        <f t="shared" si="5"/>
        <v>0</v>
      </c>
      <c r="P43" s="33">
        <v>5212.5</v>
      </c>
      <c r="Q43" s="33">
        <v>5212.5</v>
      </c>
      <c r="R43" s="17">
        <f t="shared" si="6"/>
        <v>0</v>
      </c>
      <c r="S43" s="22"/>
      <c r="T43" s="18"/>
      <c r="U43" s="17">
        <f t="shared" si="7"/>
        <v>0</v>
      </c>
      <c r="V43" s="22">
        <f t="shared" si="8"/>
        <v>5248.4</v>
      </c>
      <c r="W43" s="22">
        <f t="shared" si="9"/>
        <v>4598.3999999999996</v>
      </c>
      <c r="X43" s="17">
        <f t="shared" si="14"/>
        <v>650</v>
      </c>
      <c r="Y43" s="41">
        <v>4552</v>
      </c>
      <c r="Z43" s="42">
        <v>4113.2</v>
      </c>
      <c r="AA43" s="17">
        <f t="shared" si="10"/>
        <v>438.80000000000018</v>
      </c>
      <c r="AB43" s="18">
        <v>696.4</v>
      </c>
      <c r="AC43" s="34">
        <v>485.2</v>
      </c>
      <c r="AD43" s="18">
        <f t="shared" si="15"/>
        <v>211.2</v>
      </c>
      <c r="AE43" s="74"/>
      <c r="AF43" s="75"/>
      <c r="AG43" s="50">
        <f t="shared" si="12"/>
        <v>0</v>
      </c>
      <c r="AH43" s="22"/>
      <c r="AI43" s="22"/>
      <c r="AJ43" s="50">
        <f t="shared" si="13"/>
        <v>0</v>
      </c>
      <c r="AL43" s="32"/>
      <c r="AM43" s="19"/>
      <c r="AN43" s="19"/>
    </row>
    <row r="44" spans="1:40" ht="14.25" customHeight="1" x14ac:dyDescent="0.25">
      <c r="A44" s="39">
        <v>24</v>
      </c>
      <c r="B44" s="37" t="s">
        <v>54</v>
      </c>
      <c r="C44" s="77">
        <v>323.60000000000002</v>
      </c>
      <c r="D44" s="24">
        <f t="shared" si="0"/>
        <v>4289.5</v>
      </c>
      <c r="E44" s="24">
        <f t="shared" si="1"/>
        <v>4265.3</v>
      </c>
      <c r="F44" s="17">
        <f t="shared" si="4"/>
        <v>24.199999999999818</v>
      </c>
      <c r="G44" s="40"/>
      <c r="H44" s="18"/>
      <c r="I44" s="17">
        <f t="shared" si="2"/>
        <v>0</v>
      </c>
      <c r="J44" s="73"/>
      <c r="K44" s="73">
        <f>[1]Лист1!AJ28</f>
        <v>0</v>
      </c>
      <c r="L44" s="17">
        <f t="shared" si="3"/>
        <v>0</v>
      </c>
      <c r="M44" s="73">
        <v>24.2</v>
      </c>
      <c r="N44" s="73"/>
      <c r="O44" s="17">
        <f t="shared" si="5"/>
        <v>24.2</v>
      </c>
      <c r="P44" s="33">
        <v>4265.3</v>
      </c>
      <c r="Q44" s="33">
        <v>4265.3</v>
      </c>
      <c r="R44" s="17">
        <f t="shared" si="6"/>
        <v>0</v>
      </c>
      <c r="S44" s="22"/>
      <c r="T44" s="18"/>
      <c r="U44" s="17">
        <f t="shared" si="7"/>
        <v>0</v>
      </c>
      <c r="V44" s="22">
        <f t="shared" si="8"/>
        <v>4288.5</v>
      </c>
      <c r="W44" s="22">
        <f t="shared" si="9"/>
        <v>2897.7999999999997</v>
      </c>
      <c r="X44" s="17">
        <f t="shared" si="14"/>
        <v>1390.7000000000003</v>
      </c>
      <c r="Y44" s="41">
        <v>3884.4</v>
      </c>
      <c r="Z44" s="42">
        <v>2893.1</v>
      </c>
      <c r="AA44" s="17">
        <f t="shared" si="10"/>
        <v>991.30000000000018</v>
      </c>
      <c r="AB44" s="18">
        <v>404.1</v>
      </c>
      <c r="AC44" s="34">
        <v>4.7</v>
      </c>
      <c r="AD44" s="18">
        <f t="shared" si="15"/>
        <v>399.40000000000003</v>
      </c>
      <c r="AE44" s="74"/>
      <c r="AF44" s="75"/>
      <c r="AG44" s="50">
        <f t="shared" si="12"/>
        <v>0</v>
      </c>
      <c r="AH44" s="22"/>
      <c r="AI44" s="22"/>
      <c r="AJ44" s="50">
        <f t="shared" si="13"/>
        <v>0</v>
      </c>
      <c r="AL44" s="32"/>
      <c r="AM44" s="19"/>
      <c r="AN44" s="19"/>
    </row>
    <row r="45" spans="1:40" ht="14.25" customHeight="1" x14ac:dyDescent="0.25">
      <c r="A45" s="39">
        <v>25</v>
      </c>
      <c r="B45" s="37" t="s">
        <v>55</v>
      </c>
      <c r="C45" s="77">
        <v>505.9</v>
      </c>
      <c r="D45" s="24">
        <f t="shared" si="0"/>
        <v>5406</v>
      </c>
      <c r="E45" s="24">
        <f t="shared" si="1"/>
        <v>5406</v>
      </c>
      <c r="F45" s="17">
        <f t="shared" si="4"/>
        <v>0</v>
      </c>
      <c r="G45" s="40"/>
      <c r="H45" s="18"/>
      <c r="I45" s="17">
        <f t="shared" si="2"/>
        <v>0</v>
      </c>
      <c r="J45" s="73"/>
      <c r="K45" s="73">
        <f>[1]Лист1!AJ29</f>
        <v>0</v>
      </c>
      <c r="L45" s="17">
        <f t="shared" si="3"/>
        <v>0</v>
      </c>
      <c r="M45" s="73"/>
      <c r="N45" s="73"/>
      <c r="O45" s="17">
        <f t="shared" si="5"/>
        <v>0</v>
      </c>
      <c r="P45" s="33">
        <v>5406</v>
      </c>
      <c r="Q45" s="33">
        <v>5406</v>
      </c>
      <c r="R45" s="17">
        <f t="shared" si="6"/>
        <v>0</v>
      </c>
      <c r="S45" s="22"/>
      <c r="T45" s="18"/>
      <c r="U45" s="17">
        <f t="shared" si="7"/>
        <v>0</v>
      </c>
      <c r="V45" s="22">
        <f t="shared" si="8"/>
        <v>5962.9</v>
      </c>
      <c r="W45" s="22">
        <f t="shared" si="9"/>
        <v>5048.5999999999995</v>
      </c>
      <c r="X45" s="17">
        <f t="shared" si="14"/>
        <v>914.30000000000018</v>
      </c>
      <c r="Y45" s="41">
        <v>4991.8999999999996</v>
      </c>
      <c r="Z45" s="42">
        <v>4386.3999999999996</v>
      </c>
      <c r="AA45" s="17">
        <f t="shared" si="10"/>
        <v>605.5</v>
      </c>
      <c r="AB45" s="18">
        <v>971</v>
      </c>
      <c r="AC45" s="34">
        <v>662.2</v>
      </c>
      <c r="AD45" s="18">
        <f t="shared" si="15"/>
        <v>308.79999999999995</v>
      </c>
      <c r="AE45" s="74"/>
      <c r="AF45" s="75"/>
      <c r="AG45" s="50">
        <f t="shared" si="12"/>
        <v>0</v>
      </c>
      <c r="AH45" s="22"/>
      <c r="AI45" s="22"/>
      <c r="AJ45" s="50">
        <f t="shared" si="13"/>
        <v>0</v>
      </c>
      <c r="AL45" s="32"/>
      <c r="AM45" s="19"/>
      <c r="AN45" s="19"/>
    </row>
    <row r="46" spans="1:40" ht="14.25" customHeight="1" x14ac:dyDescent="0.25">
      <c r="A46" s="39">
        <v>26</v>
      </c>
      <c r="B46" s="37" t="s">
        <v>56</v>
      </c>
      <c r="C46" s="77">
        <v>338.4</v>
      </c>
      <c r="D46" s="24">
        <f t="shared" si="0"/>
        <v>6235.4</v>
      </c>
      <c r="E46" s="24">
        <f t="shared" si="1"/>
        <v>6235.4</v>
      </c>
      <c r="F46" s="17">
        <f t="shared" si="4"/>
        <v>0</v>
      </c>
      <c r="G46" s="40"/>
      <c r="H46" s="18"/>
      <c r="I46" s="17">
        <f t="shared" si="2"/>
        <v>0</v>
      </c>
      <c r="J46" s="73"/>
      <c r="K46" s="73">
        <f>[1]Лист1!AJ30</f>
        <v>0</v>
      </c>
      <c r="L46" s="17">
        <f t="shared" si="3"/>
        <v>0</v>
      </c>
      <c r="M46" s="73">
        <v>48</v>
      </c>
      <c r="N46" s="73">
        <v>48</v>
      </c>
      <c r="O46" s="17">
        <f t="shared" si="5"/>
        <v>0</v>
      </c>
      <c r="P46" s="33">
        <v>6187.4</v>
      </c>
      <c r="Q46" s="33">
        <v>6187.4</v>
      </c>
      <c r="R46" s="17">
        <f t="shared" si="6"/>
        <v>0</v>
      </c>
      <c r="S46" s="22"/>
      <c r="T46" s="18"/>
      <c r="U46" s="17">
        <f t="shared" si="7"/>
        <v>0</v>
      </c>
      <c r="V46" s="22">
        <f t="shared" si="8"/>
        <v>6311.8</v>
      </c>
      <c r="W46" s="22">
        <f t="shared" si="9"/>
        <v>5124.4000000000005</v>
      </c>
      <c r="X46" s="17">
        <f t="shared" si="14"/>
        <v>1187.3999999999996</v>
      </c>
      <c r="Y46" s="41">
        <v>5620.8</v>
      </c>
      <c r="Z46" s="42">
        <v>5056.3</v>
      </c>
      <c r="AA46" s="17">
        <f t="shared" si="10"/>
        <v>564.5</v>
      </c>
      <c r="AB46" s="18">
        <v>691</v>
      </c>
      <c r="AC46" s="34">
        <v>68.099999999999994</v>
      </c>
      <c r="AD46" s="18">
        <f t="shared" si="15"/>
        <v>622.9</v>
      </c>
      <c r="AE46" s="74"/>
      <c r="AF46" s="75"/>
      <c r="AG46" s="50">
        <f t="shared" si="12"/>
        <v>0</v>
      </c>
      <c r="AH46" s="22"/>
      <c r="AI46" s="22"/>
      <c r="AJ46" s="50">
        <f t="shared" si="13"/>
        <v>0</v>
      </c>
      <c r="AL46" s="32"/>
      <c r="AM46" s="19"/>
      <c r="AN46" s="19"/>
    </row>
    <row r="47" spans="1:40" ht="14.25" customHeight="1" x14ac:dyDescent="0.25">
      <c r="A47" s="39">
        <v>27</v>
      </c>
      <c r="B47" s="37" t="s">
        <v>57</v>
      </c>
      <c r="C47" s="77">
        <v>141.6</v>
      </c>
      <c r="D47" s="24">
        <f t="shared" si="0"/>
        <v>5787.2</v>
      </c>
      <c r="E47" s="24">
        <f t="shared" si="1"/>
        <v>5772.8</v>
      </c>
      <c r="F47" s="17">
        <f t="shared" si="4"/>
        <v>14.399999999999636</v>
      </c>
      <c r="G47" s="40"/>
      <c r="H47" s="18"/>
      <c r="I47" s="17">
        <f t="shared" si="2"/>
        <v>0</v>
      </c>
      <c r="J47" s="73">
        <v>14.4</v>
      </c>
      <c r="K47" s="73">
        <f>[1]Лист1!AJ31</f>
        <v>0</v>
      </c>
      <c r="L47" s="17">
        <f t="shared" si="3"/>
        <v>14.4</v>
      </c>
      <c r="M47" s="73"/>
      <c r="N47" s="73"/>
      <c r="O47" s="17">
        <f t="shared" si="5"/>
        <v>0</v>
      </c>
      <c r="P47" s="33">
        <v>5772.8</v>
      </c>
      <c r="Q47" s="33">
        <v>5772.8</v>
      </c>
      <c r="R47" s="17">
        <f t="shared" si="6"/>
        <v>0</v>
      </c>
      <c r="S47" s="22"/>
      <c r="T47" s="18"/>
      <c r="U47" s="17">
        <f t="shared" si="7"/>
        <v>0</v>
      </c>
      <c r="V47" s="22">
        <f t="shared" si="8"/>
        <v>5914.5</v>
      </c>
      <c r="W47" s="22">
        <f t="shared" si="9"/>
        <v>5877.7</v>
      </c>
      <c r="X47" s="17">
        <f t="shared" si="14"/>
        <v>36.800000000000182</v>
      </c>
      <c r="Y47" s="41">
        <v>5322.5</v>
      </c>
      <c r="Z47" s="42">
        <v>5301.4</v>
      </c>
      <c r="AA47" s="17">
        <f>Y47-Z47</f>
        <v>21.100000000000364</v>
      </c>
      <c r="AB47" s="18">
        <v>592</v>
      </c>
      <c r="AC47" s="34">
        <v>576.29999999999995</v>
      </c>
      <c r="AD47" s="18">
        <f t="shared" si="15"/>
        <v>15.700000000000045</v>
      </c>
      <c r="AE47" s="74"/>
      <c r="AF47" s="75"/>
      <c r="AG47" s="50">
        <f t="shared" si="12"/>
        <v>0</v>
      </c>
      <c r="AH47" s="22"/>
      <c r="AI47" s="22"/>
      <c r="AJ47" s="50">
        <f t="shared" si="13"/>
        <v>0</v>
      </c>
      <c r="AL47" s="32"/>
      <c r="AM47" s="19"/>
      <c r="AN47" s="19"/>
    </row>
    <row r="48" spans="1:40" ht="14.25" customHeight="1" x14ac:dyDescent="0.25">
      <c r="A48" s="39">
        <v>28</v>
      </c>
      <c r="B48" s="37" t="s">
        <v>58</v>
      </c>
      <c r="C48" s="77">
        <v>4830.2</v>
      </c>
      <c r="D48" s="24">
        <f t="shared" si="0"/>
        <v>25736</v>
      </c>
      <c r="E48" s="24">
        <f t="shared" si="1"/>
        <v>25736</v>
      </c>
      <c r="F48" s="17">
        <f t="shared" si="4"/>
        <v>0</v>
      </c>
      <c r="G48" s="40"/>
      <c r="H48" s="18"/>
      <c r="I48" s="17">
        <f t="shared" si="2"/>
        <v>0</v>
      </c>
      <c r="J48" s="73">
        <v>10</v>
      </c>
      <c r="K48" s="73">
        <v>10</v>
      </c>
      <c r="L48" s="17">
        <f t="shared" si="3"/>
        <v>0</v>
      </c>
      <c r="M48" s="73">
        <v>24.7</v>
      </c>
      <c r="N48" s="73">
        <v>24.7</v>
      </c>
      <c r="O48" s="17">
        <f t="shared" si="5"/>
        <v>0</v>
      </c>
      <c r="P48" s="33">
        <v>25701.3</v>
      </c>
      <c r="Q48" s="33">
        <v>25701.3</v>
      </c>
      <c r="R48" s="17">
        <f t="shared" si="6"/>
        <v>0</v>
      </c>
      <c r="S48" s="22"/>
      <c r="T48" s="18"/>
      <c r="U48" s="17">
        <f t="shared" si="7"/>
        <v>0</v>
      </c>
      <c r="V48" s="22">
        <f t="shared" si="8"/>
        <v>28476.400000000001</v>
      </c>
      <c r="W48" s="22">
        <f t="shared" si="9"/>
        <v>25153.7</v>
      </c>
      <c r="X48" s="17">
        <f t="shared" si="14"/>
        <v>3322.7000000000007</v>
      </c>
      <c r="Y48" s="41">
        <v>21353.4</v>
      </c>
      <c r="Z48" s="42">
        <v>18970.400000000001</v>
      </c>
      <c r="AA48" s="17">
        <f t="shared" si="10"/>
        <v>2383</v>
      </c>
      <c r="AB48" s="18">
        <v>7123</v>
      </c>
      <c r="AC48" s="34">
        <v>6183.3</v>
      </c>
      <c r="AD48" s="18">
        <f t="shared" si="15"/>
        <v>939.69999999999982</v>
      </c>
      <c r="AE48" s="74"/>
      <c r="AF48" s="75"/>
      <c r="AG48" s="50">
        <f t="shared" si="12"/>
        <v>0</v>
      </c>
      <c r="AH48" s="22"/>
      <c r="AI48" s="22"/>
      <c r="AJ48" s="50">
        <f t="shared" si="13"/>
        <v>0</v>
      </c>
      <c r="AL48" s="32"/>
      <c r="AM48" s="19"/>
      <c r="AN48" s="19"/>
    </row>
    <row r="49" spans="1:40" ht="14.25" customHeight="1" x14ac:dyDescent="0.25">
      <c r="A49" s="39">
        <v>29</v>
      </c>
      <c r="B49" s="37" t="s">
        <v>59</v>
      </c>
      <c r="C49" s="77">
        <v>11848.6</v>
      </c>
      <c r="D49" s="24">
        <f t="shared" si="0"/>
        <v>19853.7</v>
      </c>
      <c r="E49" s="24">
        <f t="shared" si="1"/>
        <v>19853.7</v>
      </c>
      <c r="F49" s="17">
        <f t="shared" si="4"/>
        <v>0</v>
      </c>
      <c r="G49" s="40"/>
      <c r="H49" s="18"/>
      <c r="I49" s="17">
        <f t="shared" si="2"/>
        <v>0</v>
      </c>
      <c r="J49" s="73"/>
      <c r="K49" s="73">
        <f>[1]Лист1!AJ33</f>
        <v>0</v>
      </c>
      <c r="L49" s="17">
        <f t="shared" si="3"/>
        <v>0</v>
      </c>
      <c r="M49" s="73">
        <v>50</v>
      </c>
      <c r="N49" s="73">
        <v>50</v>
      </c>
      <c r="O49" s="17">
        <f t="shared" si="5"/>
        <v>0</v>
      </c>
      <c r="P49" s="33">
        <v>19803.7</v>
      </c>
      <c r="Q49" s="33">
        <v>19803.7</v>
      </c>
      <c r="R49" s="17">
        <f t="shared" si="6"/>
        <v>0</v>
      </c>
      <c r="S49" s="22"/>
      <c r="T49" s="18"/>
      <c r="U49" s="17">
        <f t="shared" si="7"/>
        <v>0</v>
      </c>
      <c r="V49" s="22">
        <f t="shared" si="8"/>
        <v>30636.3</v>
      </c>
      <c r="W49" s="22">
        <f t="shared" si="9"/>
        <v>22732.100000000002</v>
      </c>
      <c r="X49" s="17">
        <f t="shared" si="14"/>
        <v>7904.1999999999971</v>
      </c>
      <c r="Y49" s="41">
        <v>22469.5</v>
      </c>
      <c r="Z49" s="42">
        <v>19946.2</v>
      </c>
      <c r="AA49" s="17">
        <f t="shared" si="10"/>
        <v>2523.2999999999993</v>
      </c>
      <c r="AB49" s="18">
        <v>8166.8</v>
      </c>
      <c r="AC49" s="34">
        <v>2785.9</v>
      </c>
      <c r="AD49" s="18">
        <f t="shared" si="15"/>
        <v>5380.9</v>
      </c>
      <c r="AE49" s="74"/>
      <c r="AF49" s="75"/>
      <c r="AG49" s="50">
        <f t="shared" si="12"/>
        <v>0</v>
      </c>
      <c r="AH49" s="22"/>
      <c r="AI49" s="22"/>
      <c r="AJ49" s="50">
        <f t="shared" si="13"/>
        <v>0</v>
      </c>
      <c r="AL49" s="32"/>
      <c r="AM49" s="19"/>
      <c r="AN49" s="19"/>
    </row>
    <row r="50" spans="1:40" ht="14.25" customHeight="1" x14ac:dyDescent="0.25">
      <c r="A50" s="39">
        <v>30</v>
      </c>
      <c r="B50" s="37" t="s">
        <v>60</v>
      </c>
      <c r="C50" s="77">
        <v>2524.5</v>
      </c>
      <c r="D50" s="24">
        <f t="shared" si="0"/>
        <v>17432.5</v>
      </c>
      <c r="E50" s="24">
        <f t="shared" si="1"/>
        <v>17432.5</v>
      </c>
      <c r="F50" s="17">
        <f t="shared" si="4"/>
        <v>0</v>
      </c>
      <c r="G50" s="40"/>
      <c r="H50" s="18"/>
      <c r="I50" s="17">
        <f t="shared" si="2"/>
        <v>0</v>
      </c>
      <c r="J50" s="73">
        <v>11.5</v>
      </c>
      <c r="K50" s="73">
        <v>11.5</v>
      </c>
      <c r="L50" s="17">
        <f t="shared" si="3"/>
        <v>0</v>
      </c>
      <c r="M50" s="73"/>
      <c r="N50" s="73"/>
      <c r="O50" s="17">
        <f t="shared" si="5"/>
        <v>0</v>
      </c>
      <c r="P50" s="33">
        <v>17421</v>
      </c>
      <c r="Q50" s="33">
        <v>17421</v>
      </c>
      <c r="R50" s="17">
        <f t="shared" si="6"/>
        <v>0</v>
      </c>
      <c r="S50" s="22"/>
      <c r="T50" s="18"/>
      <c r="U50" s="17">
        <f t="shared" si="7"/>
        <v>0</v>
      </c>
      <c r="V50" s="22">
        <f t="shared" si="8"/>
        <v>18855.7</v>
      </c>
      <c r="W50" s="22">
        <f t="shared" si="9"/>
        <v>15394</v>
      </c>
      <c r="X50" s="17">
        <f t="shared" si="14"/>
        <v>3461.7000000000007</v>
      </c>
      <c r="Y50" s="41">
        <v>14810.9</v>
      </c>
      <c r="Z50" s="42">
        <v>13019.8</v>
      </c>
      <c r="AA50" s="17">
        <f t="shared" si="10"/>
        <v>1791.1000000000004</v>
      </c>
      <c r="AB50" s="18">
        <v>4044.8</v>
      </c>
      <c r="AC50" s="34">
        <v>2374.1999999999998</v>
      </c>
      <c r="AD50" s="18">
        <f t="shared" si="15"/>
        <v>1670.6000000000004</v>
      </c>
      <c r="AE50" s="74"/>
      <c r="AF50" s="75"/>
      <c r="AG50" s="50">
        <f t="shared" si="12"/>
        <v>0</v>
      </c>
      <c r="AH50" s="22"/>
      <c r="AI50" s="22"/>
      <c r="AJ50" s="50">
        <f t="shared" si="13"/>
        <v>0</v>
      </c>
      <c r="AL50" s="32"/>
      <c r="AM50" s="19"/>
      <c r="AN50" s="19"/>
    </row>
    <row r="51" spans="1:40" ht="14.25" customHeight="1" x14ac:dyDescent="0.25">
      <c r="A51" s="39">
        <v>31</v>
      </c>
      <c r="B51" s="37" t="s">
        <v>61</v>
      </c>
      <c r="C51" s="77">
        <v>968.5</v>
      </c>
      <c r="D51" s="24">
        <f t="shared" si="0"/>
        <v>8402.7000000000007</v>
      </c>
      <c r="E51" s="24">
        <f t="shared" si="1"/>
        <v>8402.7000000000007</v>
      </c>
      <c r="F51" s="17">
        <f t="shared" si="4"/>
        <v>0</v>
      </c>
      <c r="G51" s="40"/>
      <c r="H51" s="18"/>
      <c r="I51" s="17">
        <f t="shared" si="2"/>
        <v>0</v>
      </c>
      <c r="J51" s="73"/>
      <c r="K51" s="73">
        <f>[1]Лист1!AJ35</f>
        <v>0</v>
      </c>
      <c r="L51" s="17">
        <f t="shared" si="3"/>
        <v>0</v>
      </c>
      <c r="M51" s="73"/>
      <c r="N51" s="73"/>
      <c r="O51" s="17">
        <f t="shared" si="5"/>
        <v>0</v>
      </c>
      <c r="P51" s="33">
        <v>8402.7000000000007</v>
      </c>
      <c r="Q51" s="33">
        <v>8402.7000000000007</v>
      </c>
      <c r="R51" s="17">
        <f t="shared" si="6"/>
        <v>0</v>
      </c>
      <c r="S51" s="22"/>
      <c r="T51" s="18"/>
      <c r="U51" s="17">
        <f t="shared" si="7"/>
        <v>0</v>
      </c>
      <c r="V51" s="22">
        <f t="shared" si="8"/>
        <v>9371.1</v>
      </c>
      <c r="W51" s="22">
        <f t="shared" si="9"/>
        <v>8862.5</v>
      </c>
      <c r="X51" s="17">
        <f t="shared" si="14"/>
        <v>508.60000000000036</v>
      </c>
      <c r="Y51" s="41">
        <v>7320</v>
      </c>
      <c r="Z51" s="42">
        <v>7072.6</v>
      </c>
      <c r="AA51" s="17">
        <f t="shared" si="10"/>
        <v>247.39999999999964</v>
      </c>
      <c r="AB51" s="18">
        <v>2051.1</v>
      </c>
      <c r="AC51" s="34">
        <v>1789.9</v>
      </c>
      <c r="AD51" s="18">
        <f t="shared" si="15"/>
        <v>261.19999999999982</v>
      </c>
      <c r="AE51" s="74"/>
      <c r="AF51" s="75"/>
      <c r="AG51" s="50">
        <f t="shared" si="12"/>
        <v>0</v>
      </c>
      <c r="AH51" s="22"/>
      <c r="AI51" s="22"/>
      <c r="AJ51" s="50">
        <f t="shared" si="13"/>
        <v>0</v>
      </c>
      <c r="AL51" s="32"/>
      <c r="AM51" s="19"/>
      <c r="AN51" s="19"/>
    </row>
    <row r="52" spans="1:40" ht="14.25" customHeight="1" x14ac:dyDescent="0.25">
      <c r="A52" s="39">
        <v>32</v>
      </c>
      <c r="B52" s="37" t="s">
        <v>62</v>
      </c>
      <c r="C52" s="77">
        <v>2458.8000000000002</v>
      </c>
      <c r="D52" s="24">
        <f t="shared" si="0"/>
        <v>23279.800000000003</v>
      </c>
      <c r="E52" s="24">
        <f t="shared" si="1"/>
        <v>23279.800000000003</v>
      </c>
      <c r="F52" s="17">
        <f t="shared" si="4"/>
        <v>0</v>
      </c>
      <c r="G52" s="40"/>
      <c r="H52" s="18"/>
      <c r="I52" s="17">
        <f t="shared" si="2"/>
        <v>0</v>
      </c>
      <c r="J52" s="73">
        <v>144.4</v>
      </c>
      <c r="K52" s="73">
        <v>144.4</v>
      </c>
      <c r="L52" s="17">
        <f t="shared" si="3"/>
        <v>0</v>
      </c>
      <c r="M52" s="73"/>
      <c r="N52" s="73"/>
      <c r="O52" s="17">
        <f t="shared" si="5"/>
        <v>0</v>
      </c>
      <c r="P52" s="33">
        <v>23135.4</v>
      </c>
      <c r="Q52" s="33">
        <v>23135.4</v>
      </c>
      <c r="R52" s="17">
        <f t="shared" si="6"/>
        <v>0</v>
      </c>
      <c r="S52" s="22"/>
      <c r="T52" s="18"/>
      <c r="U52" s="17">
        <f t="shared" si="7"/>
        <v>0</v>
      </c>
      <c r="V52" s="22">
        <f t="shared" si="8"/>
        <v>25277.5</v>
      </c>
      <c r="W52" s="22">
        <f t="shared" si="9"/>
        <v>22494.400000000001</v>
      </c>
      <c r="X52" s="17">
        <f t="shared" si="14"/>
        <v>2783.0999999999985</v>
      </c>
      <c r="Y52" s="41">
        <v>20692.5</v>
      </c>
      <c r="Z52" s="42">
        <v>19553</v>
      </c>
      <c r="AA52" s="17">
        <f t="shared" si="10"/>
        <v>1139.5</v>
      </c>
      <c r="AB52" s="18">
        <v>4585</v>
      </c>
      <c r="AC52" s="34">
        <v>2941.4</v>
      </c>
      <c r="AD52" s="18">
        <f t="shared" si="15"/>
        <v>1643.6</v>
      </c>
      <c r="AE52" s="74"/>
      <c r="AF52" s="75"/>
      <c r="AG52" s="50">
        <f t="shared" si="12"/>
        <v>0</v>
      </c>
      <c r="AH52" s="22"/>
      <c r="AI52" s="22"/>
      <c r="AJ52" s="50">
        <f t="shared" si="13"/>
        <v>0</v>
      </c>
      <c r="AL52" s="32"/>
      <c r="AM52" s="19"/>
      <c r="AN52" s="19"/>
    </row>
    <row r="53" spans="1:40" s="31" customFormat="1" ht="15" customHeight="1" x14ac:dyDescent="0.25">
      <c r="A53" s="43">
        <v>33</v>
      </c>
      <c r="B53" s="37" t="s">
        <v>63</v>
      </c>
      <c r="C53" s="77">
        <v>1603.4</v>
      </c>
      <c r="D53" s="24">
        <f t="shared" si="0"/>
        <v>13235.2</v>
      </c>
      <c r="E53" s="24">
        <f t="shared" si="1"/>
        <v>13235.2</v>
      </c>
      <c r="F53" s="29">
        <f t="shared" si="4"/>
        <v>0</v>
      </c>
      <c r="G53" s="40"/>
      <c r="H53" s="30"/>
      <c r="I53" s="29">
        <f t="shared" si="2"/>
        <v>0</v>
      </c>
      <c r="J53" s="73"/>
      <c r="K53" s="73">
        <f>[1]Лист1!AJ37</f>
        <v>0</v>
      </c>
      <c r="L53" s="29">
        <f t="shared" ref="L53:L83" si="16">J53-K53</f>
        <v>0</v>
      </c>
      <c r="M53" s="73">
        <v>48.6</v>
      </c>
      <c r="N53" s="73">
        <v>48.6</v>
      </c>
      <c r="O53" s="29">
        <f t="shared" si="5"/>
        <v>0</v>
      </c>
      <c r="P53" s="33">
        <v>13186.6</v>
      </c>
      <c r="Q53" s="33">
        <v>13186.6</v>
      </c>
      <c r="R53" s="29">
        <f t="shared" si="6"/>
        <v>0</v>
      </c>
      <c r="S53" s="22"/>
      <c r="T53" s="18"/>
      <c r="U53" s="29">
        <f t="shared" si="7"/>
        <v>0</v>
      </c>
      <c r="V53" s="22">
        <f t="shared" si="8"/>
        <v>13879.8</v>
      </c>
      <c r="W53" s="22">
        <f t="shared" si="9"/>
        <v>12321.9</v>
      </c>
      <c r="X53" s="29">
        <f t="shared" si="14"/>
        <v>1557.8999999999996</v>
      </c>
      <c r="Y53" s="41">
        <v>11852.3</v>
      </c>
      <c r="Z53" s="44">
        <v>10686.3</v>
      </c>
      <c r="AA53" s="29">
        <f t="shared" si="10"/>
        <v>1166</v>
      </c>
      <c r="AB53" s="18">
        <v>2027.5</v>
      </c>
      <c r="AC53" s="35">
        <v>1635.6</v>
      </c>
      <c r="AD53" s="18">
        <f t="shared" si="15"/>
        <v>391.90000000000009</v>
      </c>
      <c r="AE53" s="74"/>
      <c r="AF53" s="75"/>
      <c r="AG53" s="50">
        <f t="shared" si="12"/>
        <v>0</v>
      </c>
      <c r="AH53" s="22"/>
      <c r="AI53" s="22"/>
      <c r="AJ53" s="50">
        <f t="shared" si="13"/>
        <v>0</v>
      </c>
      <c r="AK53" s="1"/>
      <c r="AL53" s="32"/>
      <c r="AM53" s="19"/>
      <c r="AN53" s="19"/>
    </row>
    <row r="54" spans="1:40" s="31" customFormat="1" ht="14.25" customHeight="1" x14ac:dyDescent="0.25">
      <c r="A54" s="43">
        <v>34</v>
      </c>
      <c r="B54" s="37" t="s">
        <v>64</v>
      </c>
      <c r="C54" s="77">
        <v>583.5</v>
      </c>
      <c r="D54" s="24">
        <f t="shared" si="0"/>
        <v>9517</v>
      </c>
      <c r="E54" s="24">
        <f t="shared" si="1"/>
        <v>9517</v>
      </c>
      <c r="F54" s="29">
        <f t="shared" si="4"/>
        <v>0</v>
      </c>
      <c r="G54" s="40"/>
      <c r="H54" s="30"/>
      <c r="I54" s="29">
        <f t="shared" si="2"/>
        <v>0</v>
      </c>
      <c r="J54" s="73"/>
      <c r="K54" s="73">
        <f>[1]Лист1!AJ38</f>
        <v>0</v>
      </c>
      <c r="L54" s="29">
        <f t="shared" si="16"/>
        <v>0</v>
      </c>
      <c r="M54" s="73"/>
      <c r="N54" s="73"/>
      <c r="O54" s="29">
        <f t="shared" si="5"/>
        <v>0</v>
      </c>
      <c r="P54" s="33">
        <v>9517</v>
      </c>
      <c r="Q54" s="33">
        <v>9517</v>
      </c>
      <c r="R54" s="29">
        <f t="shared" si="6"/>
        <v>0</v>
      </c>
      <c r="S54" s="22"/>
      <c r="T54" s="18"/>
      <c r="U54" s="29">
        <f t="shared" si="7"/>
        <v>0</v>
      </c>
      <c r="V54" s="22">
        <f t="shared" si="8"/>
        <v>10017.6</v>
      </c>
      <c r="W54" s="22">
        <f t="shared" si="9"/>
        <v>8156.9000000000005</v>
      </c>
      <c r="X54" s="29">
        <f t="shared" si="14"/>
        <v>1860.6999999999998</v>
      </c>
      <c r="Y54" s="41">
        <v>9262.6</v>
      </c>
      <c r="Z54" s="44">
        <v>7477.1</v>
      </c>
      <c r="AA54" s="29">
        <f t="shared" si="10"/>
        <v>1785.5</v>
      </c>
      <c r="AB54" s="18">
        <v>755</v>
      </c>
      <c r="AC54" s="35">
        <v>679.8</v>
      </c>
      <c r="AD54" s="18">
        <f t="shared" si="15"/>
        <v>75.200000000000045</v>
      </c>
      <c r="AE54" s="74"/>
      <c r="AF54" s="75"/>
      <c r="AG54" s="50">
        <f t="shared" si="12"/>
        <v>0</v>
      </c>
      <c r="AH54" s="22"/>
      <c r="AI54" s="22"/>
      <c r="AJ54" s="50">
        <f t="shared" si="13"/>
        <v>0</v>
      </c>
      <c r="AK54" s="1"/>
      <c r="AL54" s="32"/>
      <c r="AM54" s="19"/>
      <c r="AN54" s="19"/>
    </row>
    <row r="55" spans="1:40" s="28" customFormat="1" ht="14.25" customHeight="1" x14ac:dyDescent="0.25">
      <c r="A55" s="39">
        <v>35</v>
      </c>
      <c r="B55" s="37" t="s">
        <v>65</v>
      </c>
      <c r="C55" s="77">
        <v>30.6</v>
      </c>
      <c r="D55" s="24">
        <f t="shared" si="0"/>
        <v>5171</v>
      </c>
      <c r="E55" s="24">
        <f t="shared" si="1"/>
        <v>5171</v>
      </c>
      <c r="F55" s="26">
        <f t="shared" si="4"/>
        <v>0</v>
      </c>
      <c r="G55" s="40"/>
      <c r="H55" s="27"/>
      <c r="I55" s="26">
        <f t="shared" si="2"/>
        <v>0</v>
      </c>
      <c r="J55" s="73"/>
      <c r="K55" s="73">
        <f>[1]Лист1!AJ39</f>
        <v>0</v>
      </c>
      <c r="L55" s="26">
        <f t="shared" si="16"/>
        <v>0</v>
      </c>
      <c r="M55" s="73"/>
      <c r="N55" s="73"/>
      <c r="O55" s="26">
        <f t="shared" si="5"/>
        <v>0</v>
      </c>
      <c r="P55" s="33">
        <v>5171</v>
      </c>
      <c r="Q55" s="33">
        <v>5171</v>
      </c>
      <c r="R55" s="26">
        <f t="shared" si="6"/>
        <v>0</v>
      </c>
      <c r="S55" s="22"/>
      <c r="T55" s="18"/>
      <c r="U55" s="26">
        <f t="shared" si="7"/>
        <v>0</v>
      </c>
      <c r="V55" s="22">
        <f t="shared" si="8"/>
        <v>5203</v>
      </c>
      <c r="W55" s="22">
        <f t="shared" si="9"/>
        <v>4361.8</v>
      </c>
      <c r="X55" s="26">
        <f t="shared" si="14"/>
        <v>841.19999999999982</v>
      </c>
      <c r="Y55" s="41">
        <v>4732.5</v>
      </c>
      <c r="Z55" s="44">
        <v>3933.7</v>
      </c>
      <c r="AA55" s="26">
        <f t="shared" si="10"/>
        <v>798.80000000000018</v>
      </c>
      <c r="AB55" s="18">
        <v>470.5</v>
      </c>
      <c r="AC55" s="35">
        <v>428.1</v>
      </c>
      <c r="AD55" s="18">
        <f t="shared" si="15"/>
        <v>42.399999999999977</v>
      </c>
      <c r="AE55" s="74"/>
      <c r="AF55" s="75"/>
      <c r="AG55" s="50">
        <f t="shared" si="12"/>
        <v>0</v>
      </c>
      <c r="AH55" s="22"/>
      <c r="AI55" s="22"/>
      <c r="AJ55" s="50">
        <f t="shared" si="13"/>
        <v>0</v>
      </c>
      <c r="AK55" s="1"/>
      <c r="AL55" s="32"/>
      <c r="AM55" s="19"/>
      <c r="AN55" s="19"/>
    </row>
    <row r="56" spans="1:40" s="28" customFormat="1" ht="14.25" customHeight="1" x14ac:dyDescent="0.25">
      <c r="A56" s="39">
        <v>36</v>
      </c>
      <c r="B56" s="37" t="s">
        <v>66</v>
      </c>
      <c r="C56" s="77">
        <v>3238.2</v>
      </c>
      <c r="D56" s="24">
        <f t="shared" si="0"/>
        <v>15857.4</v>
      </c>
      <c r="E56" s="24">
        <f t="shared" si="1"/>
        <v>15857.4</v>
      </c>
      <c r="F56" s="26">
        <f t="shared" si="4"/>
        <v>0</v>
      </c>
      <c r="G56" s="40"/>
      <c r="H56" s="27"/>
      <c r="I56" s="26">
        <f t="shared" si="2"/>
        <v>0</v>
      </c>
      <c r="J56" s="73"/>
      <c r="K56" s="73">
        <f>[1]Лист1!AJ40</f>
        <v>0</v>
      </c>
      <c r="L56" s="26">
        <f t="shared" si="16"/>
        <v>0</v>
      </c>
      <c r="M56" s="73"/>
      <c r="N56" s="73"/>
      <c r="O56" s="26">
        <f t="shared" si="5"/>
        <v>0</v>
      </c>
      <c r="P56" s="33">
        <v>15857.4</v>
      </c>
      <c r="Q56" s="33">
        <v>15857.4</v>
      </c>
      <c r="R56" s="26">
        <f t="shared" si="6"/>
        <v>0</v>
      </c>
      <c r="S56" s="22"/>
      <c r="T56" s="18"/>
      <c r="U56" s="26">
        <f t="shared" si="7"/>
        <v>0</v>
      </c>
      <c r="V56" s="22">
        <f t="shared" si="8"/>
        <v>16762.2</v>
      </c>
      <c r="W56" s="22">
        <f t="shared" si="9"/>
        <v>15194</v>
      </c>
      <c r="X56" s="26">
        <f t="shared" si="14"/>
        <v>1568.2000000000007</v>
      </c>
      <c r="Y56" s="41">
        <v>13414.2</v>
      </c>
      <c r="Z56" s="44">
        <v>12742.3</v>
      </c>
      <c r="AA56" s="26">
        <f t="shared" si="10"/>
        <v>671.90000000000146</v>
      </c>
      <c r="AB56" s="18">
        <v>3348</v>
      </c>
      <c r="AC56" s="35">
        <v>2451.6999999999998</v>
      </c>
      <c r="AD56" s="18">
        <f t="shared" si="15"/>
        <v>896.30000000000018</v>
      </c>
      <c r="AE56" s="74"/>
      <c r="AF56" s="75"/>
      <c r="AG56" s="50">
        <f t="shared" si="12"/>
        <v>0</v>
      </c>
      <c r="AH56" s="22"/>
      <c r="AI56" s="22"/>
      <c r="AJ56" s="50">
        <f t="shared" si="13"/>
        <v>0</v>
      </c>
      <c r="AK56" s="1"/>
      <c r="AL56" s="32"/>
      <c r="AM56" s="19"/>
      <c r="AN56" s="19"/>
    </row>
    <row r="57" spans="1:40" s="28" customFormat="1" ht="14.25" customHeight="1" x14ac:dyDescent="0.25">
      <c r="A57" s="39">
        <v>37</v>
      </c>
      <c r="B57" s="37" t="s">
        <v>67</v>
      </c>
      <c r="C57" s="77">
        <v>1808</v>
      </c>
      <c r="D57" s="24">
        <f t="shared" si="0"/>
        <v>16870.600000000002</v>
      </c>
      <c r="E57" s="24">
        <f t="shared" si="1"/>
        <v>16791.400000000001</v>
      </c>
      <c r="F57" s="26">
        <f t="shared" si="4"/>
        <v>79.200000000000728</v>
      </c>
      <c r="G57" s="40"/>
      <c r="H57" s="27"/>
      <c r="I57" s="26">
        <f t="shared" si="2"/>
        <v>0</v>
      </c>
      <c r="J57" s="73"/>
      <c r="K57" s="73">
        <f>[1]Лист1!AJ41</f>
        <v>0</v>
      </c>
      <c r="L57" s="26">
        <f t="shared" si="16"/>
        <v>0</v>
      </c>
      <c r="M57" s="73">
        <v>79.2</v>
      </c>
      <c r="N57" s="73"/>
      <c r="O57" s="26">
        <f t="shared" si="5"/>
        <v>79.2</v>
      </c>
      <c r="P57" s="33">
        <v>16791.400000000001</v>
      </c>
      <c r="Q57" s="33">
        <v>16791.400000000001</v>
      </c>
      <c r="R57" s="26">
        <f t="shared" si="6"/>
        <v>0</v>
      </c>
      <c r="S57" s="22"/>
      <c r="T57" s="18"/>
      <c r="U57" s="26">
        <f t="shared" si="7"/>
        <v>0</v>
      </c>
      <c r="V57" s="22">
        <f t="shared" si="8"/>
        <v>18140.599999999999</v>
      </c>
      <c r="W57" s="22">
        <f t="shared" si="9"/>
        <v>15347.8</v>
      </c>
      <c r="X57" s="26">
        <f t="shared" si="14"/>
        <v>2792.7999999999993</v>
      </c>
      <c r="Y57" s="41">
        <v>14366.8</v>
      </c>
      <c r="Z57" s="44">
        <v>12554.9</v>
      </c>
      <c r="AA57" s="26">
        <f t="shared" si="10"/>
        <v>1811.8999999999996</v>
      </c>
      <c r="AB57" s="18">
        <v>3773.8</v>
      </c>
      <c r="AC57" s="35">
        <v>2792.9</v>
      </c>
      <c r="AD57" s="18">
        <f t="shared" si="15"/>
        <v>980.90000000000009</v>
      </c>
      <c r="AE57" s="74"/>
      <c r="AF57" s="75"/>
      <c r="AG57" s="50">
        <f t="shared" si="12"/>
        <v>0</v>
      </c>
      <c r="AH57" s="22"/>
      <c r="AI57" s="22"/>
      <c r="AJ57" s="50">
        <f t="shared" si="13"/>
        <v>0</v>
      </c>
      <c r="AK57" s="1"/>
      <c r="AL57" s="32"/>
      <c r="AM57" s="19"/>
      <c r="AN57" s="19"/>
    </row>
    <row r="58" spans="1:40" s="28" customFormat="1" ht="14.25" customHeight="1" x14ac:dyDescent="0.25">
      <c r="A58" s="39">
        <v>38</v>
      </c>
      <c r="B58" s="37" t="s">
        <v>68</v>
      </c>
      <c r="C58" s="77">
        <v>3288.8</v>
      </c>
      <c r="D58" s="24">
        <f t="shared" si="0"/>
        <v>8420</v>
      </c>
      <c r="E58" s="24">
        <f t="shared" si="1"/>
        <v>8420</v>
      </c>
      <c r="F58" s="26">
        <f t="shared" si="4"/>
        <v>0</v>
      </c>
      <c r="G58" s="40"/>
      <c r="H58" s="27"/>
      <c r="I58" s="26">
        <f t="shared" si="2"/>
        <v>0</v>
      </c>
      <c r="J58" s="73"/>
      <c r="K58" s="73">
        <f>[1]Лист1!AJ42</f>
        <v>0</v>
      </c>
      <c r="L58" s="26">
        <f t="shared" si="16"/>
        <v>0</v>
      </c>
      <c r="M58" s="73">
        <v>132.1</v>
      </c>
      <c r="N58" s="73">
        <v>132.1</v>
      </c>
      <c r="O58" s="26">
        <f t="shared" si="5"/>
        <v>0</v>
      </c>
      <c r="P58" s="33">
        <v>8287.9</v>
      </c>
      <c r="Q58" s="33">
        <v>8287.9</v>
      </c>
      <c r="R58" s="26">
        <f t="shared" si="6"/>
        <v>0</v>
      </c>
      <c r="S58" s="22"/>
      <c r="T58" s="18"/>
      <c r="U58" s="26">
        <f t="shared" si="7"/>
        <v>0</v>
      </c>
      <c r="V58" s="22">
        <f t="shared" si="8"/>
        <v>8468.8000000000011</v>
      </c>
      <c r="W58" s="22">
        <f t="shared" si="9"/>
        <v>7217.4000000000005</v>
      </c>
      <c r="X58" s="26">
        <f t="shared" si="14"/>
        <v>1251.4000000000005</v>
      </c>
      <c r="Y58" s="22">
        <v>7071.6</v>
      </c>
      <c r="Z58" s="18">
        <v>6449.3</v>
      </c>
      <c r="AA58" s="26">
        <f t="shared" si="10"/>
        <v>622.30000000000018</v>
      </c>
      <c r="AB58" s="18">
        <v>1397.2</v>
      </c>
      <c r="AC58" s="35">
        <v>768.1</v>
      </c>
      <c r="AD58" s="18">
        <f t="shared" si="15"/>
        <v>629.1</v>
      </c>
      <c r="AE58" s="74"/>
      <c r="AF58" s="75"/>
      <c r="AG58" s="50">
        <f t="shared" si="12"/>
        <v>0</v>
      </c>
      <c r="AH58" s="22"/>
      <c r="AI58" s="22"/>
      <c r="AJ58" s="50">
        <f t="shared" si="13"/>
        <v>0</v>
      </c>
      <c r="AK58" s="1"/>
      <c r="AL58" s="32"/>
      <c r="AM58" s="19"/>
      <c r="AN58" s="19"/>
    </row>
    <row r="59" spans="1:40" s="28" customFormat="1" ht="14.25" customHeight="1" x14ac:dyDescent="0.25">
      <c r="A59" s="39">
        <v>39</v>
      </c>
      <c r="B59" s="37" t="s">
        <v>69</v>
      </c>
      <c r="C59" s="77">
        <v>426</v>
      </c>
      <c r="D59" s="24">
        <f t="shared" si="0"/>
        <v>12234.8</v>
      </c>
      <c r="E59" s="24">
        <f t="shared" si="1"/>
        <v>12234.8</v>
      </c>
      <c r="F59" s="26">
        <f t="shared" si="4"/>
        <v>0</v>
      </c>
      <c r="G59" s="40"/>
      <c r="H59" s="27"/>
      <c r="I59" s="26">
        <f t="shared" si="2"/>
        <v>0</v>
      </c>
      <c r="J59" s="73"/>
      <c r="K59" s="73">
        <f>[1]Лист1!AJ43</f>
        <v>0</v>
      </c>
      <c r="L59" s="26">
        <f t="shared" si="16"/>
        <v>0</v>
      </c>
      <c r="M59" s="73"/>
      <c r="N59" s="73"/>
      <c r="O59" s="26">
        <f t="shared" si="5"/>
        <v>0</v>
      </c>
      <c r="P59" s="33">
        <v>12234.8</v>
      </c>
      <c r="Q59" s="33">
        <v>12234.8</v>
      </c>
      <c r="R59" s="26">
        <f t="shared" si="6"/>
        <v>0</v>
      </c>
      <c r="S59" s="22"/>
      <c r="T59" s="18"/>
      <c r="U59" s="26">
        <f t="shared" si="7"/>
        <v>0</v>
      </c>
      <c r="V59" s="22">
        <f t="shared" si="8"/>
        <v>12660.9</v>
      </c>
      <c r="W59" s="22">
        <f t="shared" si="9"/>
        <v>10883.8</v>
      </c>
      <c r="X59" s="26">
        <f>V59-W59</f>
        <v>1777.1000000000004</v>
      </c>
      <c r="Y59" s="41">
        <v>9441.9</v>
      </c>
      <c r="Z59" s="44">
        <v>9081.2999999999993</v>
      </c>
      <c r="AA59" s="26">
        <f t="shared" si="10"/>
        <v>360.60000000000036</v>
      </c>
      <c r="AB59" s="18">
        <v>3219</v>
      </c>
      <c r="AC59" s="35">
        <v>1802.5</v>
      </c>
      <c r="AD59" s="18">
        <f t="shared" si="15"/>
        <v>1416.5</v>
      </c>
      <c r="AE59" s="74"/>
      <c r="AF59" s="75"/>
      <c r="AG59" s="50">
        <f t="shared" si="12"/>
        <v>0</v>
      </c>
      <c r="AH59" s="22"/>
      <c r="AI59" s="22"/>
      <c r="AJ59" s="50">
        <f t="shared" si="13"/>
        <v>0</v>
      </c>
      <c r="AK59" s="1"/>
      <c r="AL59" s="32"/>
      <c r="AM59" s="19"/>
      <c r="AN59" s="19"/>
    </row>
    <row r="60" spans="1:40" s="28" customFormat="1" ht="14.25" customHeight="1" x14ac:dyDescent="0.25">
      <c r="A60" s="39">
        <v>40</v>
      </c>
      <c r="B60" s="37" t="s">
        <v>70</v>
      </c>
      <c r="C60" s="77">
        <v>358.5</v>
      </c>
      <c r="D60" s="24">
        <f t="shared" si="0"/>
        <v>8462.6</v>
      </c>
      <c r="E60" s="24">
        <f t="shared" si="1"/>
        <v>8462.6</v>
      </c>
      <c r="F60" s="26">
        <f t="shared" si="4"/>
        <v>0</v>
      </c>
      <c r="G60" s="40"/>
      <c r="H60" s="27"/>
      <c r="I60" s="26">
        <f t="shared" si="2"/>
        <v>0</v>
      </c>
      <c r="J60" s="73"/>
      <c r="K60" s="73">
        <f>[1]Лист1!AJ44</f>
        <v>0</v>
      </c>
      <c r="L60" s="26">
        <f t="shared" si="16"/>
        <v>0</v>
      </c>
      <c r="M60" s="73"/>
      <c r="N60" s="73"/>
      <c r="O60" s="26">
        <f t="shared" si="5"/>
        <v>0</v>
      </c>
      <c r="P60" s="33">
        <v>8462.6</v>
      </c>
      <c r="Q60" s="33">
        <v>8462.6</v>
      </c>
      <c r="R60" s="26">
        <f t="shared" ref="R60:R89" si="17">P60-Q60</f>
        <v>0</v>
      </c>
      <c r="S60" s="22"/>
      <c r="T60" s="18"/>
      <c r="U60" s="26">
        <f t="shared" si="7"/>
        <v>0</v>
      </c>
      <c r="V60" s="22">
        <f t="shared" si="8"/>
        <v>8621.2000000000007</v>
      </c>
      <c r="W60" s="22">
        <f t="shared" si="9"/>
        <v>6712.2</v>
      </c>
      <c r="X60" s="26">
        <f t="shared" si="14"/>
        <v>1909.0000000000009</v>
      </c>
      <c r="Y60" s="41">
        <v>6862</v>
      </c>
      <c r="Z60" s="44">
        <v>5937.3</v>
      </c>
      <c r="AA60" s="26">
        <f t="shared" si="10"/>
        <v>924.69999999999982</v>
      </c>
      <c r="AB60" s="18">
        <v>1759.2</v>
      </c>
      <c r="AC60" s="35">
        <v>774.9</v>
      </c>
      <c r="AD60" s="18">
        <f t="shared" si="15"/>
        <v>984.30000000000007</v>
      </c>
      <c r="AE60" s="74"/>
      <c r="AF60" s="75"/>
      <c r="AG60" s="50">
        <f t="shared" si="12"/>
        <v>0</v>
      </c>
      <c r="AH60" s="22"/>
      <c r="AI60" s="22"/>
      <c r="AJ60" s="50">
        <f t="shared" si="13"/>
        <v>0</v>
      </c>
      <c r="AK60" s="1"/>
      <c r="AL60" s="32"/>
      <c r="AM60" s="19"/>
      <c r="AN60" s="19"/>
    </row>
    <row r="61" spans="1:40" s="31" customFormat="1" ht="14.25" customHeight="1" x14ac:dyDescent="0.25">
      <c r="A61" s="43">
        <v>41</v>
      </c>
      <c r="B61" s="37" t="s">
        <v>71</v>
      </c>
      <c r="C61" s="77">
        <v>271.5</v>
      </c>
      <c r="D61" s="24">
        <f t="shared" ref="D61:D84" si="18">G61+J61+M61+P61+S61</f>
        <v>5274.6</v>
      </c>
      <c r="E61" s="24">
        <f t="shared" ref="E61:E84" si="19">H61+K61+N61+Q61+T61</f>
        <v>5274.6</v>
      </c>
      <c r="F61" s="29">
        <f t="shared" si="4"/>
        <v>0</v>
      </c>
      <c r="G61" s="40"/>
      <c r="H61" s="30"/>
      <c r="I61" s="29">
        <f t="shared" si="2"/>
        <v>0</v>
      </c>
      <c r="J61" s="73"/>
      <c r="K61" s="73">
        <f>[1]Лист1!AJ45</f>
        <v>0</v>
      </c>
      <c r="L61" s="29">
        <f t="shared" si="16"/>
        <v>0</v>
      </c>
      <c r="M61" s="73"/>
      <c r="N61" s="73"/>
      <c r="O61" s="29">
        <f t="shared" si="5"/>
        <v>0</v>
      </c>
      <c r="P61" s="33">
        <v>5274.6</v>
      </c>
      <c r="Q61" s="33">
        <v>5274.6</v>
      </c>
      <c r="R61" s="26">
        <f t="shared" si="17"/>
        <v>0</v>
      </c>
      <c r="S61" s="22"/>
      <c r="T61" s="18"/>
      <c r="U61" s="29">
        <f t="shared" si="7"/>
        <v>0</v>
      </c>
      <c r="V61" s="22">
        <f t="shared" si="8"/>
        <v>5567.9000000000005</v>
      </c>
      <c r="W61" s="22">
        <f t="shared" si="9"/>
        <v>3999.8</v>
      </c>
      <c r="X61" s="29">
        <f t="shared" si="14"/>
        <v>1568.1000000000004</v>
      </c>
      <c r="Y61" s="41">
        <v>5072.8</v>
      </c>
      <c r="Z61" s="44">
        <v>3633.9</v>
      </c>
      <c r="AA61" s="29">
        <f t="shared" si="10"/>
        <v>1438.9</v>
      </c>
      <c r="AB61" s="18">
        <v>495.1</v>
      </c>
      <c r="AC61" s="35">
        <v>365.9</v>
      </c>
      <c r="AD61" s="18">
        <f t="shared" si="15"/>
        <v>129.20000000000005</v>
      </c>
      <c r="AE61" s="74"/>
      <c r="AF61" s="75"/>
      <c r="AG61" s="50">
        <f t="shared" si="12"/>
        <v>0</v>
      </c>
      <c r="AH61" s="22"/>
      <c r="AI61" s="22"/>
      <c r="AJ61" s="50">
        <f t="shared" si="13"/>
        <v>0</v>
      </c>
      <c r="AK61" s="1"/>
      <c r="AL61" s="32"/>
      <c r="AM61" s="19"/>
      <c r="AN61" s="19"/>
    </row>
    <row r="62" spans="1:40" s="28" customFormat="1" ht="14.25" customHeight="1" x14ac:dyDescent="0.25">
      <c r="A62" s="39">
        <v>42</v>
      </c>
      <c r="B62" s="37" t="s">
        <v>72</v>
      </c>
      <c r="C62" s="77">
        <v>125</v>
      </c>
      <c r="D62" s="24">
        <f t="shared" si="18"/>
        <v>10142</v>
      </c>
      <c r="E62" s="24">
        <f t="shared" si="19"/>
        <v>10142</v>
      </c>
      <c r="F62" s="26">
        <f t="shared" si="4"/>
        <v>0</v>
      </c>
      <c r="G62" s="40"/>
      <c r="H62" s="27"/>
      <c r="I62" s="26">
        <f t="shared" si="2"/>
        <v>0</v>
      </c>
      <c r="J62" s="73">
        <v>90</v>
      </c>
      <c r="K62" s="73">
        <v>90</v>
      </c>
      <c r="L62" s="26">
        <f t="shared" si="16"/>
        <v>0</v>
      </c>
      <c r="M62" s="73"/>
      <c r="N62" s="73"/>
      <c r="O62" s="26">
        <f t="shared" si="5"/>
        <v>0</v>
      </c>
      <c r="P62" s="33">
        <v>10052</v>
      </c>
      <c r="Q62" s="33">
        <v>10052</v>
      </c>
      <c r="R62" s="26">
        <f t="shared" si="17"/>
        <v>0</v>
      </c>
      <c r="S62" s="22"/>
      <c r="T62" s="18"/>
      <c r="U62" s="26">
        <f t="shared" si="7"/>
        <v>0</v>
      </c>
      <c r="V62" s="22">
        <f t="shared" si="8"/>
        <v>10267.1</v>
      </c>
      <c r="W62" s="22">
        <f t="shared" si="9"/>
        <v>9157.6</v>
      </c>
      <c r="X62" s="26">
        <f t="shared" si="14"/>
        <v>1109.5</v>
      </c>
      <c r="Y62" s="41">
        <v>8694.1</v>
      </c>
      <c r="Z62" s="44">
        <v>7919</v>
      </c>
      <c r="AA62" s="26">
        <f t="shared" si="10"/>
        <v>775.10000000000036</v>
      </c>
      <c r="AB62" s="18">
        <v>1573</v>
      </c>
      <c r="AC62" s="35">
        <v>1238.5999999999999</v>
      </c>
      <c r="AD62" s="18">
        <f t="shared" si="15"/>
        <v>334.40000000000009</v>
      </c>
      <c r="AE62" s="74"/>
      <c r="AF62" s="75"/>
      <c r="AG62" s="50">
        <f t="shared" si="12"/>
        <v>0</v>
      </c>
      <c r="AH62" s="22"/>
      <c r="AI62" s="22"/>
      <c r="AJ62" s="50">
        <f t="shared" si="13"/>
        <v>0</v>
      </c>
      <c r="AK62" s="1"/>
      <c r="AL62" s="32"/>
      <c r="AM62" s="19"/>
      <c r="AN62" s="19"/>
    </row>
    <row r="63" spans="1:40" s="28" customFormat="1" ht="14.25" customHeight="1" x14ac:dyDescent="0.25">
      <c r="A63" s="39">
        <v>43</v>
      </c>
      <c r="B63" s="37" t="s">
        <v>73</v>
      </c>
      <c r="C63" s="77">
        <v>161.6</v>
      </c>
      <c r="D63" s="24">
        <f t="shared" si="18"/>
        <v>5951.7</v>
      </c>
      <c r="E63" s="24">
        <f t="shared" si="19"/>
        <v>5951.7</v>
      </c>
      <c r="F63" s="26">
        <f t="shared" si="4"/>
        <v>0</v>
      </c>
      <c r="G63" s="40"/>
      <c r="H63" s="27"/>
      <c r="I63" s="26">
        <f t="shared" si="2"/>
        <v>0</v>
      </c>
      <c r="J63" s="73"/>
      <c r="K63" s="73">
        <f>[1]Лист1!AJ47</f>
        <v>0</v>
      </c>
      <c r="L63" s="26">
        <f t="shared" si="16"/>
        <v>0</v>
      </c>
      <c r="M63" s="73"/>
      <c r="N63" s="73"/>
      <c r="O63" s="26">
        <f t="shared" si="5"/>
        <v>0</v>
      </c>
      <c r="P63" s="33">
        <v>5951.7</v>
      </c>
      <c r="Q63" s="33">
        <v>5951.7</v>
      </c>
      <c r="R63" s="26">
        <f t="shared" si="17"/>
        <v>0</v>
      </c>
      <c r="S63" s="22"/>
      <c r="T63" s="18"/>
      <c r="U63" s="26">
        <f t="shared" si="7"/>
        <v>0</v>
      </c>
      <c r="V63" s="22">
        <f t="shared" si="8"/>
        <v>6113.2999999999993</v>
      </c>
      <c r="W63" s="22">
        <f t="shared" si="9"/>
        <v>5245.4</v>
      </c>
      <c r="X63" s="26">
        <f t="shared" si="14"/>
        <v>867.89999999999964</v>
      </c>
      <c r="Y63" s="41">
        <v>5290.9</v>
      </c>
      <c r="Z63" s="44">
        <v>4841.7</v>
      </c>
      <c r="AA63" s="26">
        <f t="shared" si="10"/>
        <v>449.19999999999982</v>
      </c>
      <c r="AB63" s="18">
        <v>822.4</v>
      </c>
      <c r="AC63" s="35">
        <v>403.7</v>
      </c>
      <c r="AD63" s="18">
        <f t="shared" si="15"/>
        <v>418.7</v>
      </c>
      <c r="AE63" s="76"/>
      <c r="AF63" s="75"/>
      <c r="AG63" s="50">
        <f t="shared" si="12"/>
        <v>0</v>
      </c>
      <c r="AH63" s="22"/>
      <c r="AI63" s="22"/>
      <c r="AJ63" s="50">
        <f t="shared" si="13"/>
        <v>0</v>
      </c>
      <c r="AK63" s="1"/>
      <c r="AL63" s="32"/>
      <c r="AM63" s="19"/>
      <c r="AN63" s="19"/>
    </row>
    <row r="64" spans="1:40" s="28" customFormat="1" ht="14.25" customHeight="1" x14ac:dyDescent="0.25">
      <c r="A64" s="39">
        <v>44</v>
      </c>
      <c r="B64" s="37" t="s">
        <v>74</v>
      </c>
      <c r="C64" s="77">
        <v>356.3</v>
      </c>
      <c r="D64" s="24">
        <f t="shared" si="18"/>
        <v>9455.5</v>
      </c>
      <c r="E64" s="24">
        <f t="shared" si="19"/>
        <v>9455.5</v>
      </c>
      <c r="F64" s="26">
        <f t="shared" si="4"/>
        <v>0</v>
      </c>
      <c r="G64" s="40"/>
      <c r="H64" s="27"/>
      <c r="I64" s="26">
        <f t="shared" si="2"/>
        <v>0</v>
      </c>
      <c r="J64" s="73"/>
      <c r="K64" s="73">
        <f>[1]Лист1!AJ48</f>
        <v>0</v>
      </c>
      <c r="L64" s="26">
        <f t="shared" si="16"/>
        <v>0</v>
      </c>
      <c r="M64" s="73">
        <v>26.9</v>
      </c>
      <c r="N64" s="73">
        <v>26.9</v>
      </c>
      <c r="O64" s="26">
        <f t="shared" si="5"/>
        <v>0</v>
      </c>
      <c r="P64" s="33">
        <v>9428.6</v>
      </c>
      <c r="Q64" s="33">
        <v>9428.6</v>
      </c>
      <c r="R64" s="26">
        <f t="shared" si="17"/>
        <v>0</v>
      </c>
      <c r="S64" s="22"/>
      <c r="T64" s="18"/>
      <c r="U64" s="26">
        <f t="shared" si="7"/>
        <v>0</v>
      </c>
      <c r="V64" s="22">
        <f t="shared" si="8"/>
        <v>9811.9</v>
      </c>
      <c r="W64" s="22">
        <f t="shared" si="9"/>
        <v>8785.9</v>
      </c>
      <c r="X64" s="26">
        <f t="shared" si="14"/>
        <v>1026</v>
      </c>
      <c r="Y64" s="41">
        <v>8371.5</v>
      </c>
      <c r="Z64" s="44">
        <v>7911.6</v>
      </c>
      <c r="AA64" s="26">
        <f t="shared" si="10"/>
        <v>459.89999999999964</v>
      </c>
      <c r="AB64" s="18">
        <v>1440.4</v>
      </c>
      <c r="AC64" s="35">
        <v>874.3</v>
      </c>
      <c r="AD64" s="18">
        <f t="shared" si="15"/>
        <v>566.10000000000014</v>
      </c>
      <c r="AE64" s="74"/>
      <c r="AF64" s="75"/>
      <c r="AG64" s="50">
        <f t="shared" si="12"/>
        <v>0</v>
      </c>
      <c r="AH64" s="22"/>
      <c r="AI64" s="22"/>
      <c r="AJ64" s="50">
        <f t="shared" si="13"/>
        <v>0</v>
      </c>
      <c r="AK64" s="1"/>
      <c r="AL64" s="32"/>
      <c r="AM64" s="19"/>
      <c r="AN64" s="19"/>
    </row>
    <row r="65" spans="1:40" s="28" customFormat="1" ht="14.25" customHeight="1" x14ac:dyDescent="0.25">
      <c r="A65" s="39">
        <v>45</v>
      </c>
      <c r="B65" s="37" t="s">
        <v>75</v>
      </c>
      <c r="C65" s="77">
        <v>1760.1</v>
      </c>
      <c r="D65" s="24">
        <f t="shared" si="18"/>
        <v>6904.4</v>
      </c>
      <c r="E65" s="24">
        <f t="shared" si="19"/>
        <v>6904.4</v>
      </c>
      <c r="F65" s="26">
        <f t="shared" si="4"/>
        <v>0</v>
      </c>
      <c r="G65" s="40"/>
      <c r="H65" s="27"/>
      <c r="I65" s="26">
        <f t="shared" si="2"/>
        <v>0</v>
      </c>
      <c r="J65" s="73"/>
      <c r="K65" s="73">
        <f>[1]Лист1!AJ49</f>
        <v>0</v>
      </c>
      <c r="L65" s="26">
        <f t="shared" si="16"/>
        <v>0</v>
      </c>
      <c r="M65" s="73"/>
      <c r="N65" s="73"/>
      <c r="O65" s="26">
        <f t="shared" si="5"/>
        <v>0</v>
      </c>
      <c r="P65" s="33">
        <v>6904.4</v>
      </c>
      <c r="Q65" s="33">
        <v>6904.4</v>
      </c>
      <c r="R65" s="26">
        <f t="shared" si="17"/>
        <v>0</v>
      </c>
      <c r="S65" s="22"/>
      <c r="T65" s="18"/>
      <c r="U65" s="26">
        <f t="shared" si="7"/>
        <v>0</v>
      </c>
      <c r="V65" s="22">
        <f t="shared" si="8"/>
        <v>7214.1</v>
      </c>
      <c r="W65" s="22">
        <f t="shared" si="9"/>
        <v>6438.5</v>
      </c>
      <c r="X65" s="26">
        <f t="shared" si="14"/>
        <v>775.60000000000036</v>
      </c>
      <c r="Y65" s="41">
        <v>6070</v>
      </c>
      <c r="Z65" s="44">
        <v>5393.1</v>
      </c>
      <c r="AA65" s="26">
        <f t="shared" si="10"/>
        <v>676.89999999999964</v>
      </c>
      <c r="AB65" s="18">
        <v>1144.0999999999999</v>
      </c>
      <c r="AC65" s="35">
        <v>1045.4000000000001</v>
      </c>
      <c r="AD65" s="18">
        <f t="shared" si="15"/>
        <v>98.699999999999818</v>
      </c>
      <c r="AE65" s="74"/>
      <c r="AF65" s="75"/>
      <c r="AG65" s="50">
        <f t="shared" si="12"/>
        <v>0</v>
      </c>
      <c r="AH65" s="22"/>
      <c r="AI65" s="22"/>
      <c r="AJ65" s="50">
        <f t="shared" si="13"/>
        <v>0</v>
      </c>
      <c r="AK65" s="1"/>
      <c r="AL65" s="32"/>
      <c r="AM65" s="19"/>
      <c r="AN65" s="19"/>
    </row>
    <row r="66" spans="1:40" s="28" customFormat="1" ht="14.25" customHeight="1" x14ac:dyDescent="0.25">
      <c r="A66" s="39">
        <v>46</v>
      </c>
      <c r="B66" s="37" t="s">
        <v>76</v>
      </c>
      <c r="C66" s="77">
        <v>242.3</v>
      </c>
      <c r="D66" s="24">
        <f t="shared" si="18"/>
        <v>11252.7</v>
      </c>
      <c r="E66" s="24">
        <f t="shared" si="19"/>
        <v>11227.7</v>
      </c>
      <c r="F66" s="26">
        <f t="shared" si="4"/>
        <v>25</v>
      </c>
      <c r="G66" s="40"/>
      <c r="H66" s="27"/>
      <c r="I66" s="26">
        <f t="shared" si="2"/>
        <v>0</v>
      </c>
      <c r="J66" s="73"/>
      <c r="K66" s="73">
        <f>[1]Лист1!AJ50</f>
        <v>0</v>
      </c>
      <c r="L66" s="26">
        <f t="shared" si="16"/>
        <v>0</v>
      </c>
      <c r="M66" s="73">
        <v>25</v>
      </c>
      <c r="N66" s="73"/>
      <c r="O66" s="26">
        <f t="shared" si="5"/>
        <v>25</v>
      </c>
      <c r="P66" s="33">
        <v>11227.7</v>
      </c>
      <c r="Q66" s="33">
        <v>11227.7</v>
      </c>
      <c r="R66" s="26">
        <f t="shared" si="17"/>
        <v>0</v>
      </c>
      <c r="S66" s="22"/>
      <c r="T66" s="18"/>
      <c r="U66" s="26">
        <f t="shared" si="7"/>
        <v>0</v>
      </c>
      <c r="V66" s="22">
        <f t="shared" si="8"/>
        <v>11486</v>
      </c>
      <c r="W66" s="22">
        <f t="shared" si="9"/>
        <v>10932</v>
      </c>
      <c r="X66" s="26">
        <f t="shared" si="14"/>
        <v>554</v>
      </c>
      <c r="Y66" s="41">
        <v>10131.1</v>
      </c>
      <c r="Z66" s="44">
        <v>10090.200000000001</v>
      </c>
      <c r="AA66" s="26">
        <f t="shared" si="10"/>
        <v>40.899999999999636</v>
      </c>
      <c r="AB66" s="18">
        <v>1354.9</v>
      </c>
      <c r="AC66" s="35">
        <v>841.8</v>
      </c>
      <c r="AD66" s="18">
        <f t="shared" si="15"/>
        <v>513.10000000000014</v>
      </c>
      <c r="AE66" s="74"/>
      <c r="AF66" s="75"/>
      <c r="AG66" s="50">
        <f t="shared" si="12"/>
        <v>0</v>
      </c>
      <c r="AH66" s="22"/>
      <c r="AI66" s="22"/>
      <c r="AJ66" s="50">
        <f t="shared" si="13"/>
        <v>0</v>
      </c>
      <c r="AK66" s="1"/>
      <c r="AL66" s="32"/>
      <c r="AM66" s="19"/>
      <c r="AN66" s="19"/>
    </row>
    <row r="67" spans="1:40" s="28" customFormat="1" ht="14.25" customHeight="1" x14ac:dyDescent="0.25">
      <c r="A67" s="39">
        <v>47</v>
      </c>
      <c r="B67" s="37" t="s">
        <v>77</v>
      </c>
      <c r="C67" s="77">
        <v>182.8</v>
      </c>
      <c r="D67" s="24">
        <f t="shared" si="18"/>
        <v>10988.6</v>
      </c>
      <c r="E67" s="24">
        <f t="shared" si="19"/>
        <v>10988.6</v>
      </c>
      <c r="F67" s="26">
        <f t="shared" si="4"/>
        <v>0</v>
      </c>
      <c r="G67" s="40"/>
      <c r="H67" s="27"/>
      <c r="I67" s="26">
        <f t="shared" si="2"/>
        <v>0</v>
      </c>
      <c r="J67" s="73"/>
      <c r="K67" s="73">
        <f>[1]Лист1!AJ51</f>
        <v>0</v>
      </c>
      <c r="L67" s="26">
        <f t="shared" si="16"/>
        <v>0</v>
      </c>
      <c r="M67" s="73">
        <v>24.6</v>
      </c>
      <c r="N67" s="73">
        <v>24.6</v>
      </c>
      <c r="O67" s="26">
        <f t="shared" si="5"/>
        <v>0</v>
      </c>
      <c r="P67" s="33">
        <v>10964</v>
      </c>
      <c r="Q67" s="33">
        <v>10964</v>
      </c>
      <c r="R67" s="26">
        <f t="shared" si="17"/>
        <v>0</v>
      </c>
      <c r="S67" s="22"/>
      <c r="T67" s="18"/>
      <c r="U67" s="26">
        <f t="shared" si="7"/>
        <v>0</v>
      </c>
      <c r="V67" s="22">
        <f t="shared" si="8"/>
        <v>11171.4</v>
      </c>
      <c r="W67" s="22">
        <f t="shared" si="9"/>
        <v>9830.1999999999989</v>
      </c>
      <c r="X67" s="26">
        <f t="shared" si="14"/>
        <v>1341.2000000000007</v>
      </c>
      <c r="Y67" s="41">
        <v>9784.6</v>
      </c>
      <c r="Z67" s="44">
        <v>8624.9</v>
      </c>
      <c r="AA67" s="26">
        <f t="shared" si="10"/>
        <v>1159.7000000000007</v>
      </c>
      <c r="AB67" s="18">
        <v>1386.8</v>
      </c>
      <c r="AC67" s="35">
        <v>1205.3</v>
      </c>
      <c r="AD67" s="18">
        <f t="shared" si="15"/>
        <v>181.5</v>
      </c>
      <c r="AE67" s="74"/>
      <c r="AF67" s="75"/>
      <c r="AG67" s="50">
        <f t="shared" si="12"/>
        <v>0</v>
      </c>
      <c r="AH67" s="22"/>
      <c r="AI67" s="22"/>
      <c r="AJ67" s="50">
        <f t="shared" si="13"/>
        <v>0</v>
      </c>
      <c r="AK67" s="1"/>
      <c r="AL67" s="32"/>
      <c r="AM67" s="19"/>
      <c r="AN67" s="19"/>
    </row>
    <row r="68" spans="1:40" s="28" customFormat="1" ht="14.25" customHeight="1" x14ac:dyDescent="0.25">
      <c r="A68" s="39">
        <v>48</v>
      </c>
      <c r="B68" s="37" t="s">
        <v>78</v>
      </c>
      <c r="C68" s="77">
        <v>496.3</v>
      </c>
      <c r="D68" s="24">
        <f t="shared" si="18"/>
        <v>7170.7</v>
      </c>
      <c r="E68" s="24">
        <f t="shared" si="19"/>
        <v>7170.7</v>
      </c>
      <c r="F68" s="26">
        <f t="shared" si="4"/>
        <v>0</v>
      </c>
      <c r="G68" s="40"/>
      <c r="H68" s="27"/>
      <c r="I68" s="26">
        <f t="shared" si="2"/>
        <v>0</v>
      </c>
      <c r="J68" s="73"/>
      <c r="K68" s="73">
        <f>[1]Лист1!AJ52</f>
        <v>0</v>
      </c>
      <c r="L68" s="26">
        <f t="shared" si="16"/>
        <v>0</v>
      </c>
      <c r="M68" s="73"/>
      <c r="N68" s="73"/>
      <c r="O68" s="26">
        <f t="shared" si="5"/>
        <v>0</v>
      </c>
      <c r="P68" s="33">
        <v>7170.7</v>
      </c>
      <c r="Q68" s="33">
        <v>7170.7</v>
      </c>
      <c r="R68" s="26">
        <f t="shared" si="17"/>
        <v>0</v>
      </c>
      <c r="S68" s="22"/>
      <c r="T68" s="18"/>
      <c r="U68" s="26">
        <f t="shared" si="7"/>
        <v>0</v>
      </c>
      <c r="V68" s="22">
        <f t="shared" si="8"/>
        <v>7666.9</v>
      </c>
      <c r="W68" s="22">
        <f t="shared" si="9"/>
        <v>7138.2999999999993</v>
      </c>
      <c r="X68" s="26">
        <f t="shared" si="14"/>
        <v>528.60000000000036</v>
      </c>
      <c r="Y68" s="41">
        <v>6149.3</v>
      </c>
      <c r="Z68" s="44">
        <v>6026.2</v>
      </c>
      <c r="AA68" s="26">
        <f t="shared" si="10"/>
        <v>123.10000000000036</v>
      </c>
      <c r="AB68" s="18">
        <v>1517.6</v>
      </c>
      <c r="AC68" s="35">
        <v>1112.0999999999999</v>
      </c>
      <c r="AD68" s="18">
        <f t="shared" si="15"/>
        <v>405.5</v>
      </c>
      <c r="AE68" s="74"/>
      <c r="AF68" s="75"/>
      <c r="AG68" s="50">
        <f t="shared" si="12"/>
        <v>0</v>
      </c>
      <c r="AH68" s="22"/>
      <c r="AI68" s="22"/>
      <c r="AJ68" s="50">
        <f t="shared" si="13"/>
        <v>0</v>
      </c>
      <c r="AK68" s="1"/>
      <c r="AL68" s="32"/>
      <c r="AM68" s="19"/>
      <c r="AN68" s="19"/>
    </row>
    <row r="69" spans="1:40" s="31" customFormat="1" ht="14.25" customHeight="1" x14ac:dyDescent="0.25">
      <c r="A69" s="43">
        <v>49</v>
      </c>
      <c r="B69" s="37" t="s">
        <v>79</v>
      </c>
      <c r="C69" s="77">
        <v>403.5</v>
      </c>
      <c r="D69" s="24">
        <f t="shared" si="18"/>
        <v>10249.1</v>
      </c>
      <c r="E69" s="24">
        <f t="shared" si="19"/>
        <v>10249.1</v>
      </c>
      <c r="F69" s="29">
        <f t="shared" si="4"/>
        <v>0</v>
      </c>
      <c r="G69" s="40"/>
      <c r="H69" s="40"/>
      <c r="I69" s="29">
        <f t="shared" si="2"/>
        <v>0</v>
      </c>
      <c r="J69" s="73"/>
      <c r="K69" s="73">
        <f>[1]Лист1!AJ53</f>
        <v>0</v>
      </c>
      <c r="L69" s="29">
        <f t="shared" si="16"/>
        <v>0</v>
      </c>
      <c r="M69" s="73"/>
      <c r="N69" s="73"/>
      <c r="O69" s="29">
        <f t="shared" si="5"/>
        <v>0</v>
      </c>
      <c r="P69" s="33">
        <v>10249.1</v>
      </c>
      <c r="Q69" s="33">
        <v>10249.1</v>
      </c>
      <c r="R69" s="26">
        <f>P69-Q69</f>
        <v>0</v>
      </c>
      <c r="S69" s="22"/>
      <c r="T69" s="18"/>
      <c r="U69" s="29">
        <f t="shared" si="7"/>
        <v>0</v>
      </c>
      <c r="V69" s="22">
        <f t="shared" si="8"/>
        <v>10652.599999999999</v>
      </c>
      <c r="W69" s="22">
        <f t="shared" si="9"/>
        <v>10566.400000000001</v>
      </c>
      <c r="X69" s="29">
        <f t="shared" si="14"/>
        <v>86.19999999999709</v>
      </c>
      <c r="Y69" s="41">
        <v>8520.7999999999993</v>
      </c>
      <c r="Z69" s="44">
        <v>8520.7000000000007</v>
      </c>
      <c r="AA69" s="29">
        <f t="shared" si="10"/>
        <v>9.9999999998544808E-2</v>
      </c>
      <c r="AB69" s="18">
        <v>2131.8000000000002</v>
      </c>
      <c r="AC69" s="35">
        <v>2045.7</v>
      </c>
      <c r="AD69" s="18">
        <f t="shared" si="15"/>
        <v>86.100000000000136</v>
      </c>
      <c r="AE69" s="74"/>
      <c r="AF69" s="75"/>
      <c r="AG69" s="50">
        <f t="shared" si="12"/>
        <v>0</v>
      </c>
      <c r="AH69" s="22"/>
      <c r="AI69" s="22"/>
      <c r="AJ69" s="50">
        <f t="shared" si="13"/>
        <v>0</v>
      </c>
      <c r="AK69" s="1"/>
      <c r="AL69" s="32"/>
      <c r="AM69" s="19"/>
      <c r="AN69" s="19"/>
    </row>
    <row r="70" spans="1:40" s="28" customFormat="1" ht="14.25" customHeight="1" x14ac:dyDescent="0.25">
      <c r="A70" s="39">
        <v>50</v>
      </c>
      <c r="B70" s="37" t="s">
        <v>80</v>
      </c>
      <c r="C70" s="77">
        <v>141.80000000000001</v>
      </c>
      <c r="D70" s="24">
        <f t="shared" si="18"/>
        <v>6260.1</v>
      </c>
      <c r="E70" s="24">
        <f t="shared" si="19"/>
        <v>6260.1</v>
      </c>
      <c r="F70" s="26">
        <f t="shared" si="4"/>
        <v>0</v>
      </c>
      <c r="G70" s="40"/>
      <c r="H70" s="27"/>
      <c r="I70" s="26">
        <f t="shared" si="2"/>
        <v>0</v>
      </c>
      <c r="J70" s="73">
        <v>5.5</v>
      </c>
      <c r="K70" s="73">
        <v>5.5</v>
      </c>
      <c r="L70" s="26">
        <f t="shared" si="16"/>
        <v>0</v>
      </c>
      <c r="M70" s="73"/>
      <c r="N70" s="73"/>
      <c r="O70" s="26">
        <f t="shared" si="5"/>
        <v>0</v>
      </c>
      <c r="P70" s="33">
        <v>6254.6</v>
      </c>
      <c r="Q70" s="33">
        <v>6254.6</v>
      </c>
      <c r="R70" s="26">
        <f t="shared" si="17"/>
        <v>0</v>
      </c>
      <c r="S70" s="22"/>
      <c r="T70" s="18"/>
      <c r="U70" s="26">
        <f t="shared" si="7"/>
        <v>0</v>
      </c>
      <c r="V70" s="22">
        <f t="shared" si="8"/>
        <v>6401.9</v>
      </c>
      <c r="W70" s="22">
        <f t="shared" si="9"/>
        <v>6389.9</v>
      </c>
      <c r="X70" s="26">
        <f t="shared" si="14"/>
        <v>12</v>
      </c>
      <c r="Y70" s="41">
        <v>5647</v>
      </c>
      <c r="Z70" s="44">
        <v>5646.9</v>
      </c>
      <c r="AA70" s="26">
        <f t="shared" si="10"/>
        <v>0.1000000000003638</v>
      </c>
      <c r="AB70" s="18">
        <v>754.9</v>
      </c>
      <c r="AC70" s="35">
        <v>743</v>
      </c>
      <c r="AD70" s="18">
        <f t="shared" si="15"/>
        <v>11.899999999999977</v>
      </c>
      <c r="AE70" s="74"/>
      <c r="AF70" s="75"/>
      <c r="AG70" s="50">
        <f t="shared" si="12"/>
        <v>0</v>
      </c>
      <c r="AH70" s="22"/>
      <c r="AI70" s="22"/>
      <c r="AJ70" s="50">
        <f t="shared" si="13"/>
        <v>0</v>
      </c>
      <c r="AK70" s="1"/>
      <c r="AL70" s="32"/>
      <c r="AM70" s="19"/>
      <c r="AN70" s="19"/>
    </row>
    <row r="71" spans="1:40" s="28" customFormat="1" ht="14.25" customHeight="1" x14ac:dyDescent="0.25">
      <c r="A71" s="39">
        <v>51</v>
      </c>
      <c r="B71" s="37" t="s">
        <v>81</v>
      </c>
      <c r="C71" s="77">
        <v>645.70000000000005</v>
      </c>
      <c r="D71" s="24">
        <f t="shared" si="18"/>
        <v>8864.6</v>
      </c>
      <c r="E71" s="24">
        <f t="shared" si="19"/>
        <v>8841</v>
      </c>
      <c r="F71" s="26">
        <f t="shared" si="4"/>
        <v>23.600000000000364</v>
      </c>
      <c r="G71" s="40"/>
      <c r="H71" s="27"/>
      <c r="I71" s="26">
        <f t="shared" si="2"/>
        <v>0</v>
      </c>
      <c r="J71" s="73">
        <v>2.1</v>
      </c>
      <c r="K71" s="73">
        <v>2.1</v>
      </c>
      <c r="L71" s="26">
        <f t="shared" si="16"/>
        <v>0</v>
      </c>
      <c r="M71" s="73">
        <v>23.6</v>
      </c>
      <c r="N71" s="73"/>
      <c r="O71" s="26">
        <f t="shared" si="5"/>
        <v>23.6</v>
      </c>
      <c r="P71" s="33">
        <v>8838.9</v>
      </c>
      <c r="Q71" s="33">
        <v>8838.9</v>
      </c>
      <c r="R71" s="26">
        <f t="shared" si="17"/>
        <v>0</v>
      </c>
      <c r="S71" s="22"/>
      <c r="T71" s="18"/>
      <c r="U71" s="26">
        <f t="shared" si="7"/>
        <v>0</v>
      </c>
      <c r="V71" s="22">
        <f t="shared" si="8"/>
        <v>9543.4</v>
      </c>
      <c r="W71" s="22">
        <f t="shared" si="9"/>
        <v>7767.4000000000005</v>
      </c>
      <c r="X71" s="26">
        <f t="shared" si="14"/>
        <v>1775.9999999999991</v>
      </c>
      <c r="Y71" s="41">
        <v>7941.3</v>
      </c>
      <c r="Z71" s="44">
        <v>6787.3</v>
      </c>
      <c r="AA71" s="26">
        <f t="shared" si="10"/>
        <v>1154</v>
      </c>
      <c r="AB71" s="18">
        <v>1602.1</v>
      </c>
      <c r="AC71" s="35">
        <v>980.1</v>
      </c>
      <c r="AD71" s="18">
        <f t="shared" si="15"/>
        <v>621.99999999999989</v>
      </c>
      <c r="AE71" s="74"/>
      <c r="AF71" s="75"/>
      <c r="AG71" s="50">
        <f t="shared" si="12"/>
        <v>0</v>
      </c>
      <c r="AH71" s="22"/>
      <c r="AI71" s="22"/>
      <c r="AJ71" s="50">
        <f t="shared" si="13"/>
        <v>0</v>
      </c>
      <c r="AK71" s="1"/>
      <c r="AL71" s="32"/>
      <c r="AM71" s="19"/>
      <c r="AN71" s="19"/>
    </row>
    <row r="72" spans="1:40" s="28" customFormat="1" ht="14.25" customHeight="1" x14ac:dyDescent="0.25">
      <c r="A72" s="39">
        <v>52</v>
      </c>
      <c r="B72" s="37" t="s">
        <v>82</v>
      </c>
      <c r="C72" s="77">
        <v>462.8</v>
      </c>
      <c r="D72" s="24">
        <f t="shared" si="18"/>
        <v>10679.2</v>
      </c>
      <c r="E72" s="24">
        <f t="shared" si="19"/>
        <v>10627.1</v>
      </c>
      <c r="F72" s="26">
        <f t="shared" si="4"/>
        <v>52.100000000000364</v>
      </c>
      <c r="G72" s="40"/>
      <c r="H72" s="27"/>
      <c r="I72" s="26">
        <f t="shared" si="2"/>
        <v>0</v>
      </c>
      <c r="J72" s="73"/>
      <c r="K72" s="73">
        <f>[1]Лист1!AJ56</f>
        <v>0</v>
      </c>
      <c r="L72" s="26">
        <f t="shared" si="16"/>
        <v>0</v>
      </c>
      <c r="M72" s="73">
        <v>52.1</v>
      </c>
      <c r="N72" s="73"/>
      <c r="O72" s="26">
        <f t="shared" si="5"/>
        <v>52.1</v>
      </c>
      <c r="P72" s="33">
        <v>10627.1</v>
      </c>
      <c r="Q72" s="33">
        <v>10627.1</v>
      </c>
      <c r="R72" s="26">
        <f t="shared" si="17"/>
        <v>0</v>
      </c>
      <c r="S72" s="22"/>
      <c r="T72" s="18"/>
      <c r="U72" s="26">
        <f t="shared" si="7"/>
        <v>0</v>
      </c>
      <c r="V72" s="22">
        <f t="shared" si="8"/>
        <v>11142</v>
      </c>
      <c r="W72" s="22">
        <f t="shared" si="9"/>
        <v>9577.1999999999989</v>
      </c>
      <c r="X72" s="26">
        <f t="shared" si="14"/>
        <v>1564.8000000000011</v>
      </c>
      <c r="Y72" s="41">
        <v>10203.200000000001</v>
      </c>
      <c r="Z72" s="44">
        <v>8750.7999999999993</v>
      </c>
      <c r="AA72" s="26">
        <f t="shared" si="10"/>
        <v>1452.4000000000015</v>
      </c>
      <c r="AB72" s="18">
        <v>938.8</v>
      </c>
      <c r="AC72" s="35">
        <v>826.4</v>
      </c>
      <c r="AD72" s="18">
        <f t="shared" si="15"/>
        <v>112.39999999999998</v>
      </c>
      <c r="AE72" s="74"/>
      <c r="AF72" s="75"/>
      <c r="AG72" s="50">
        <f t="shared" si="12"/>
        <v>0</v>
      </c>
      <c r="AH72" s="22"/>
      <c r="AI72" s="22"/>
      <c r="AJ72" s="50">
        <f t="shared" si="13"/>
        <v>0</v>
      </c>
      <c r="AK72" s="1"/>
      <c r="AL72" s="32"/>
      <c r="AM72" s="19"/>
      <c r="AN72" s="19"/>
    </row>
    <row r="73" spans="1:40" s="28" customFormat="1" ht="14.25" customHeight="1" x14ac:dyDescent="0.25">
      <c r="A73" s="39">
        <v>53</v>
      </c>
      <c r="B73" s="37" t="s">
        <v>83</v>
      </c>
      <c r="C73" s="77">
        <v>133.1</v>
      </c>
      <c r="D73" s="24">
        <f t="shared" si="18"/>
        <v>8188.3</v>
      </c>
      <c r="E73" s="24">
        <f t="shared" si="19"/>
        <v>8188.3</v>
      </c>
      <c r="F73" s="26">
        <f t="shared" si="4"/>
        <v>0</v>
      </c>
      <c r="G73" s="40"/>
      <c r="H73" s="27"/>
      <c r="I73" s="26">
        <f t="shared" si="2"/>
        <v>0</v>
      </c>
      <c r="J73" s="73"/>
      <c r="K73" s="73">
        <f>[1]Лист1!AJ57</f>
        <v>0</v>
      </c>
      <c r="L73" s="26">
        <f t="shared" si="16"/>
        <v>0</v>
      </c>
      <c r="M73" s="73"/>
      <c r="N73" s="73"/>
      <c r="O73" s="26">
        <f t="shared" si="5"/>
        <v>0</v>
      </c>
      <c r="P73" s="33">
        <v>8188.3</v>
      </c>
      <c r="Q73" s="33">
        <v>8188.3</v>
      </c>
      <c r="R73" s="26">
        <f t="shared" si="17"/>
        <v>0</v>
      </c>
      <c r="S73" s="22"/>
      <c r="T73" s="18"/>
      <c r="U73" s="26">
        <f t="shared" si="7"/>
        <v>0</v>
      </c>
      <c r="V73" s="22">
        <f t="shared" si="8"/>
        <v>8321.5</v>
      </c>
      <c r="W73" s="22">
        <f t="shared" si="9"/>
        <v>7039.2</v>
      </c>
      <c r="X73" s="26">
        <f t="shared" si="14"/>
        <v>1282.3000000000002</v>
      </c>
      <c r="Y73" s="41">
        <v>7192.3</v>
      </c>
      <c r="Z73" s="44">
        <v>6291.3</v>
      </c>
      <c r="AA73" s="26">
        <f t="shared" si="10"/>
        <v>901</v>
      </c>
      <c r="AB73" s="18">
        <v>1129.2</v>
      </c>
      <c r="AC73" s="35">
        <v>747.9</v>
      </c>
      <c r="AD73" s="18">
        <f t="shared" si="15"/>
        <v>381.30000000000007</v>
      </c>
      <c r="AE73" s="74"/>
      <c r="AF73" s="75"/>
      <c r="AG73" s="50">
        <f t="shared" si="12"/>
        <v>0</v>
      </c>
      <c r="AH73" s="22"/>
      <c r="AI73" s="22"/>
      <c r="AJ73" s="50">
        <f t="shared" si="13"/>
        <v>0</v>
      </c>
      <c r="AK73" s="1"/>
      <c r="AL73" s="32"/>
      <c r="AM73" s="19"/>
      <c r="AN73" s="19"/>
    </row>
    <row r="74" spans="1:40" s="28" customFormat="1" ht="14.25" customHeight="1" x14ac:dyDescent="0.25">
      <c r="A74" s="39">
        <v>54</v>
      </c>
      <c r="B74" s="37" t="s">
        <v>84</v>
      </c>
      <c r="C74" s="77">
        <v>321.89999999999998</v>
      </c>
      <c r="D74" s="24">
        <f t="shared" si="18"/>
        <v>10628.099999999999</v>
      </c>
      <c r="E74" s="24">
        <f t="shared" si="19"/>
        <v>10524.3</v>
      </c>
      <c r="F74" s="26">
        <f t="shared" si="4"/>
        <v>103.79999999999927</v>
      </c>
      <c r="G74" s="40"/>
      <c r="H74" s="27"/>
      <c r="I74" s="26">
        <f t="shared" si="2"/>
        <v>0</v>
      </c>
      <c r="J74" s="73">
        <v>103.8</v>
      </c>
      <c r="K74" s="73">
        <f>[1]Лист1!AJ58</f>
        <v>0</v>
      </c>
      <c r="L74" s="26">
        <f t="shared" si="16"/>
        <v>103.8</v>
      </c>
      <c r="M74" s="73"/>
      <c r="N74" s="73"/>
      <c r="O74" s="26">
        <f t="shared" si="5"/>
        <v>0</v>
      </c>
      <c r="P74" s="33">
        <v>10524.3</v>
      </c>
      <c r="Q74" s="33">
        <v>10524.3</v>
      </c>
      <c r="R74" s="26">
        <f t="shared" si="17"/>
        <v>0</v>
      </c>
      <c r="S74" s="22"/>
      <c r="T74" s="18"/>
      <c r="U74" s="26">
        <f t="shared" si="7"/>
        <v>0</v>
      </c>
      <c r="V74" s="22">
        <f t="shared" si="8"/>
        <v>10846.199999999999</v>
      </c>
      <c r="W74" s="22">
        <f t="shared" si="9"/>
        <v>8937.9</v>
      </c>
      <c r="X74" s="26">
        <f t="shared" si="14"/>
        <v>1908.2999999999993</v>
      </c>
      <c r="Y74" s="41">
        <v>9589.4</v>
      </c>
      <c r="Z74" s="44">
        <v>7867</v>
      </c>
      <c r="AA74" s="26">
        <f t="shared" si="10"/>
        <v>1722.3999999999996</v>
      </c>
      <c r="AB74" s="18">
        <v>1256.8</v>
      </c>
      <c r="AC74" s="35">
        <v>1070.9000000000001</v>
      </c>
      <c r="AD74" s="18">
        <f t="shared" si="15"/>
        <v>185.89999999999986</v>
      </c>
      <c r="AE74" s="74"/>
      <c r="AF74" s="75"/>
      <c r="AG74" s="50">
        <f t="shared" si="12"/>
        <v>0</v>
      </c>
      <c r="AH74" s="22"/>
      <c r="AI74" s="22"/>
      <c r="AJ74" s="50">
        <f t="shared" si="13"/>
        <v>0</v>
      </c>
      <c r="AK74" s="1"/>
      <c r="AL74" s="32"/>
      <c r="AM74" s="19"/>
      <c r="AN74" s="19"/>
    </row>
    <row r="75" spans="1:40" s="28" customFormat="1" ht="14.25" customHeight="1" x14ac:dyDescent="0.25">
      <c r="A75" s="39">
        <v>55</v>
      </c>
      <c r="B75" s="37" t="s">
        <v>85</v>
      </c>
      <c r="C75" s="77">
        <v>171.5</v>
      </c>
      <c r="D75" s="24">
        <f t="shared" si="18"/>
        <v>7912</v>
      </c>
      <c r="E75" s="24">
        <f t="shared" si="19"/>
        <v>7912</v>
      </c>
      <c r="F75" s="26">
        <f t="shared" si="4"/>
        <v>0</v>
      </c>
      <c r="G75" s="40"/>
      <c r="H75" s="27"/>
      <c r="I75" s="26">
        <f t="shared" si="2"/>
        <v>0</v>
      </c>
      <c r="J75" s="73"/>
      <c r="K75" s="73">
        <f>[1]Лист1!AJ59</f>
        <v>0</v>
      </c>
      <c r="L75" s="26">
        <f t="shared" si="16"/>
        <v>0</v>
      </c>
      <c r="M75" s="73"/>
      <c r="N75" s="73"/>
      <c r="O75" s="26">
        <f t="shared" si="5"/>
        <v>0</v>
      </c>
      <c r="P75" s="33">
        <v>7912</v>
      </c>
      <c r="Q75" s="33">
        <v>7912</v>
      </c>
      <c r="R75" s="26">
        <f t="shared" si="17"/>
        <v>0</v>
      </c>
      <c r="S75" s="22"/>
      <c r="T75" s="18"/>
      <c r="U75" s="26">
        <f t="shared" si="7"/>
        <v>0</v>
      </c>
      <c r="V75" s="22">
        <f t="shared" si="8"/>
        <v>8083.5</v>
      </c>
      <c r="W75" s="22">
        <f t="shared" si="9"/>
        <v>7113.6</v>
      </c>
      <c r="X75" s="26">
        <f t="shared" si="14"/>
        <v>969.89999999999964</v>
      </c>
      <c r="Y75" s="41">
        <v>7233.3</v>
      </c>
      <c r="Z75" s="44">
        <v>6446.5</v>
      </c>
      <c r="AA75" s="26">
        <f t="shared" si="10"/>
        <v>786.80000000000018</v>
      </c>
      <c r="AB75" s="18">
        <v>850.2</v>
      </c>
      <c r="AC75" s="35">
        <v>667.1</v>
      </c>
      <c r="AD75" s="18">
        <f t="shared" si="15"/>
        <v>183.10000000000002</v>
      </c>
      <c r="AE75" s="74"/>
      <c r="AF75" s="75"/>
      <c r="AG75" s="50">
        <f t="shared" si="12"/>
        <v>0</v>
      </c>
      <c r="AH75" s="22"/>
      <c r="AI75" s="22"/>
      <c r="AJ75" s="50">
        <f t="shared" si="13"/>
        <v>0</v>
      </c>
      <c r="AK75" s="1"/>
      <c r="AL75" s="32"/>
      <c r="AM75" s="19"/>
      <c r="AN75" s="19"/>
    </row>
    <row r="76" spans="1:40" s="28" customFormat="1" ht="14.25" customHeight="1" x14ac:dyDescent="0.25">
      <c r="A76" s="39">
        <v>56</v>
      </c>
      <c r="B76" s="37" t="s">
        <v>86</v>
      </c>
      <c r="C76" s="77">
        <v>498.9</v>
      </c>
      <c r="D76" s="24">
        <f t="shared" si="18"/>
        <v>22445.600000000002</v>
      </c>
      <c r="E76" s="24">
        <f t="shared" si="19"/>
        <v>22445.600000000002</v>
      </c>
      <c r="F76" s="26">
        <f t="shared" si="4"/>
        <v>0</v>
      </c>
      <c r="G76" s="40"/>
      <c r="H76" s="27"/>
      <c r="I76" s="26">
        <f t="shared" si="2"/>
        <v>0</v>
      </c>
      <c r="J76" s="73"/>
      <c r="K76" s="73">
        <f>[1]Лист1!AJ60</f>
        <v>0</v>
      </c>
      <c r="L76" s="26">
        <f t="shared" si="16"/>
        <v>0</v>
      </c>
      <c r="M76" s="73">
        <v>11.9</v>
      </c>
      <c r="N76" s="73">
        <v>11.9</v>
      </c>
      <c r="O76" s="26">
        <f t="shared" si="5"/>
        <v>0</v>
      </c>
      <c r="P76" s="33">
        <v>22433.7</v>
      </c>
      <c r="Q76" s="33">
        <v>22433.7</v>
      </c>
      <c r="R76" s="26">
        <f t="shared" si="17"/>
        <v>0</v>
      </c>
      <c r="S76" s="22"/>
      <c r="T76" s="18"/>
      <c r="U76" s="26">
        <f t="shared" si="7"/>
        <v>0</v>
      </c>
      <c r="V76" s="22">
        <f t="shared" si="8"/>
        <v>22944.400000000001</v>
      </c>
      <c r="W76" s="22">
        <f t="shared" si="9"/>
        <v>16856.900000000001</v>
      </c>
      <c r="X76" s="26">
        <f t="shared" si="14"/>
        <v>6087.5</v>
      </c>
      <c r="Y76" s="41">
        <v>18471.900000000001</v>
      </c>
      <c r="Z76" s="44">
        <v>16480.400000000001</v>
      </c>
      <c r="AA76" s="26">
        <f t="shared" si="10"/>
        <v>1991.5</v>
      </c>
      <c r="AB76" s="18">
        <v>4472.5</v>
      </c>
      <c r="AC76" s="35">
        <v>376.5</v>
      </c>
      <c r="AD76" s="18">
        <f t="shared" si="15"/>
        <v>4096</v>
      </c>
      <c r="AE76" s="74"/>
      <c r="AF76" s="75"/>
      <c r="AG76" s="50">
        <f t="shared" si="12"/>
        <v>0</v>
      </c>
      <c r="AH76" s="22"/>
      <c r="AI76" s="22"/>
      <c r="AJ76" s="50">
        <f t="shared" si="13"/>
        <v>0</v>
      </c>
      <c r="AK76" s="1"/>
      <c r="AL76" s="32"/>
      <c r="AM76" s="19"/>
      <c r="AN76" s="19"/>
    </row>
    <row r="77" spans="1:40" s="28" customFormat="1" ht="14.25" customHeight="1" x14ac:dyDescent="0.25">
      <c r="A77" s="39">
        <v>57</v>
      </c>
      <c r="B77" s="37" t="s">
        <v>87</v>
      </c>
      <c r="C77" s="77">
        <v>2564.1999999999998</v>
      </c>
      <c r="D77" s="24">
        <f t="shared" si="18"/>
        <v>14856.7</v>
      </c>
      <c r="E77" s="24">
        <f t="shared" si="19"/>
        <v>14856.7</v>
      </c>
      <c r="F77" s="26">
        <f t="shared" si="4"/>
        <v>0</v>
      </c>
      <c r="G77" s="40"/>
      <c r="H77" s="27"/>
      <c r="I77" s="26">
        <f t="shared" si="2"/>
        <v>0</v>
      </c>
      <c r="J77" s="73"/>
      <c r="K77" s="73">
        <f>[1]Лист1!AJ61</f>
        <v>0</v>
      </c>
      <c r="L77" s="26">
        <f t="shared" si="16"/>
        <v>0</v>
      </c>
      <c r="M77" s="73"/>
      <c r="N77" s="73"/>
      <c r="O77" s="26">
        <f t="shared" si="5"/>
        <v>0</v>
      </c>
      <c r="P77" s="33">
        <v>14856.7</v>
      </c>
      <c r="Q77" s="33">
        <v>14856.7</v>
      </c>
      <c r="R77" s="26">
        <f t="shared" si="17"/>
        <v>0</v>
      </c>
      <c r="S77" s="22"/>
      <c r="T77" s="18"/>
      <c r="U77" s="26">
        <f t="shared" si="7"/>
        <v>0</v>
      </c>
      <c r="V77" s="22">
        <f t="shared" si="8"/>
        <v>18210.400000000001</v>
      </c>
      <c r="W77" s="22">
        <f t="shared" si="9"/>
        <v>10572.300000000001</v>
      </c>
      <c r="X77" s="26">
        <f t="shared" si="14"/>
        <v>7638.1</v>
      </c>
      <c r="Y77" s="41">
        <v>14075.6</v>
      </c>
      <c r="Z77" s="44">
        <v>10068.700000000001</v>
      </c>
      <c r="AA77" s="26">
        <f t="shared" si="10"/>
        <v>4006.8999999999996</v>
      </c>
      <c r="AB77" s="18">
        <v>4134.8</v>
      </c>
      <c r="AC77" s="35">
        <v>503.6</v>
      </c>
      <c r="AD77" s="18">
        <f t="shared" si="15"/>
        <v>3631.2000000000003</v>
      </c>
      <c r="AE77" s="74"/>
      <c r="AF77" s="75"/>
      <c r="AG77" s="50">
        <f t="shared" si="12"/>
        <v>0</v>
      </c>
      <c r="AH77" s="22"/>
      <c r="AI77" s="22"/>
      <c r="AJ77" s="50">
        <f t="shared" si="13"/>
        <v>0</v>
      </c>
      <c r="AK77" s="1"/>
      <c r="AL77" s="32"/>
      <c r="AM77" s="19"/>
      <c r="AN77" s="19"/>
    </row>
    <row r="78" spans="1:40" s="31" customFormat="1" ht="14.25" customHeight="1" x14ac:dyDescent="0.25">
      <c r="A78" s="43">
        <v>58</v>
      </c>
      <c r="B78" s="37" t="s">
        <v>88</v>
      </c>
      <c r="C78" s="77">
        <v>1083.7</v>
      </c>
      <c r="D78" s="24">
        <f t="shared" si="18"/>
        <v>8915.2000000000007</v>
      </c>
      <c r="E78" s="24">
        <f t="shared" si="19"/>
        <v>8915.2000000000007</v>
      </c>
      <c r="F78" s="29">
        <f t="shared" si="4"/>
        <v>0</v>
      </c>
      <c r="G78" s="40"/>
      <c r="H78" s="30"/>
      <c r="I78" s="29">
        <f t="shared" si="2"/>
        <v>0</v>
      </c>
      <c r="J78" s="73"/>
      <c r="K78" s="73">
        <f>[1]Лист1!AJ62</f>
        <v>0</v>
      </c>
      <c r="L78" s="29">
        <f t="shared" si="16"/>
        <v>0</v>
      </c>
      <c r="M78" s="73"/>
      <c r="N78" s="73"/>
      <c r="O78" s="29">
        <f t="shared" si="5"/>
        <v>0</v>
      </c>
      <c r="P78" s="33">
        <v>8915.2000000000007</v>
      </c>
      <c r="Q78" s="33">
        <v>8915.2000000000007</v>
      </c>
      <c r="R78" s="26">
        <f t="shared" si="17"/>
        <v>0</v>
      </c>
      <c r="S78" s="22"/>
      <c r="T78" s="18"/>
      <c r="U78" s="29">
        <f t="shared" si="7"/>
        <v>0</v>
      </c>
      <c r="V78" s="22">
        <f t="shared" si="8"/>
        <v>9998.8000000000011</v>
      </c>
      <c r="W78" s="22">
        <f t="shared" si="9"/>
        <v>6759.8</v>
      </c>
      <c r="X78" s="29">
        <f t="shared" si="14"/>
        <v>3239.0000000000009</v>
      </c>
      <c r="Y78" s="41">
        <v>8839.7000000000007</v>
      </c>
      <c r="Z78" s="44">
        <v>6123.7</v>
      </c>
      <c r="AA78" s="29">
        <f t="shared" si="10"/>
        <v>2716.0000000000009</v>
      </c>
      <c r="AB78" s="18">
        <v>1159.0999999999999</v>
      </c>
      <c r="AC78" s="35">
        <v>636.1</v>
      </c>
      <c r="AD78" s="18">
        <f t="shared" si="15"/>
        <v>522.99999999999989</v>
      </c>
      <c r="AE78" s="74"/>
      <c r="AF78" s="75"/>
      <c r="AG78" s="50">
        <f t="shared" si="12"/>
        <v>0</v>
      </c>
      <c r="AH78" s="22"/>
      <c r="AI78" s="22"/>
      <c r="AJ78" s="50">
        <f t="shared" si="13"/>
        <v>0</v>
      </c>
      <c r="AK78" s="1"/>
      <c r="AL78" s="32"/>
      <c r="AM78" s="19"/>
      <c r="AN78" s="19"/>
    </row>
    <row r="79" spans="1:40" s="28" customFormat="1" ht="14.25" customHeight="1" x14ac:dyDescent="0.25">
      <c r="A79" s="39">
        <v>59</v>
      </c>
      <c r="B79" s="37" t="s">
        <v>89</v>
      </c>
      <c r="C79" s="77">
        <v>1164.5999999999999</v>
      </c>
      <c r="D79" s="24">
        <f t="shared" si="18"/>
        <v>12614.6</v>
      </c>
      <c r="E79" s="24">
        <f t="shared" si="19"/>
        <v>12614.6</v>
      </c>
      <c r="F79" s="26">
        <f t="shared" si="4"/>
        <v>0</v>
      </c>
      <c r="G79" s="40"/>
      <c r="H79" s="27"/>
      <c r="I79" s="26">
        <f t="shared" si="2"/>
        <v>0</v>
      </c>
      <c r="J79" s="73"/>
      <c r="K79" s="73">
        <f>[1]Лист1!AJ63</f>
        <v>0</v>
      </c>
      <c r="L79" s="26">
        <f t="shared" si="16"/>
        <v>0</v>
      </c>
      <c r="M79" s="73"/>
      <c r="N79" s="73"/>
      <c r="O79" s="26">
        <f t="shared" si="5"/>
        <v>0</v>
      </c>
      <c r="P79" s="33">
        <v>12614.6</v>
      </c>
      <c r="Q79" s="33">
        <v>12614.6</v>
      </c>
      <c r="R79" s="26">
        <f t="shared" si="17"/>
        <v>0</v>
      </c>
      <c r="S79" s="22"/>
      <c r="T79" s="18"/>
      <c r="U79" s="26">
        <f t="shared" si="7"/>
        <v>0</v>
      </c>
      <c r="V79" s="22">
        <f t="shared" si="8"/>
        <v>13770.2</v>
      </c>
      <c r="W79" s="22">
        <f t="shared" si="9"/>
        <v>11128.3</v>
      </c>
      <c r="X79" s="26">
        <f t="shared" si="14"/>
        <v>2641.9000000000015</v>
      </c>
      <c r="Y79" s="41">
        <v>12303</v>
      </c>
      <c r="Z79" s="44">
        <v>9892.7999999999993</v>
      </c>
      <c r="AA79" s="26">
        <f t="shared" si="10"/>
        <v>2410.2000000000007</v>
      </c>
      <c r="AB79" s="18">
        <v>1467.2</v>
      </c>
      <c r="AC79" s="35">
        <v>1235.5</v>
      </c>
      <c r="AD79" s="18">
        <f t="shared" si="15"/>
        <v>231.70000000000005</v>
      </c>
      <c r="AE79" s="74"/>
      <c r="AF79" s="75"/>
      <c r="AG79" s="50">
        <f t="shared" si="12"/>
        <v>0</v>
      </c>
      <c r="AH79" s="22"/>
      <c r="AI79" s="22"/>
      <c r="AJ79" s="50">
        <f t="shared" si="13"/>
        <v>0</v>
      </c>
      <c r="AK79" s="1"/>
      <c r="AL79" s="32"/>
      <c r="AM79" s="19"/>
      <c r="AN79" s="19"/>
    </row>
    <row r="80" spans="1:40" s="28" customFormat="1" ht="14.25" customHeight="1" x14ac:dyDescent="0.25">
      <c r="A80" s="39">
        <v>60</v>
      </c>
      <c r="B80" s="37" t="s">
        <v>90</v>
      </c>
      <c r="C80" s="77">
        <v>812.8</v>
      </c>
      <c r="D80" s="24">
        <f t="shared" si="18"/>
        <v>13602.1</v>
      </c>
      <c r="E80" s="24">
        <f t="shared" si="19"/>
        <v>13602.1</v>
      </c>
      <c r="F80" s="26">
        <f t="shared" si="4"/>
        <v>0</v>
      </c>
      <c r="G80" s="40"/>
      <c r="H80" s="27"/>
      <c r="I80" s="26">
        <f t="shared" si="2"/>
        <v>0</v>
      </c>
      <c r="J80" s="73"/>
      <c r="K80" s="73">
        <f>[1]Лист1!AJ64</f>
        <v>0</v>
      </c>
      <c r="L80" s="26">
        <f t="shared" si="16"/>
        <v>0</v>
      </c>
      <c r="M80" s="73"/>
      <c r="N80" s="73"/>
      <c r="O80" s="26">
        <f t="shared" si="5"/>
        <v>0</v>
      </c>
      <c r="P80" s="33">
        <v>13602.1</v>
      </c>
      <c r="Q80" s="33">
        <v>13602.1</v>
      </c>
      <c r="R80" s="26">
        <f t="shared" si="17"/>
        <v>0</v>
      </c>
      <c r="S80" s="22"/>
      <c r="T80" s="18"/>
      <c r="U80" s="26">
        <f t="shared" si="7"/>
        <v>0</v>
      </c>
      <c r="V80" s="22">
        <f t="shared" si="8"/>
        <v>14405.900000000001</v>
      </c>
      <c r="W80" s="22">
        <f t="shared" si="9"/>
        <v>10101.800000000001</v>
      </c>
      <c r="X80" s="26">
        <f t="shared" si="14"/>
        <v>4304.1000000000004</v>
      </c>
      <c r="Y80" s="41">
        <v>12341.1</v>
      </c>
      <c r="Z80" s="44">
        <v>9026.2000000000007</v>
      </c>
      <c r="AA80" s="26">
        <f t="shared" si="10"/>
        <v>3314.8999999999996</v>
      </c>
      <c r="AB80" s="18">
        <v>2064.8000000000002</v>
      </c>
      <c r="AC80" s="35">
        <v>1075.5999999999999</v>
      </c>
      <c r="AD80" s="18">
        <f t="shared" si="15"/>
        <v>989.20000000000027</v>
      </c>
      <c r="AE80" s="74"/>
      <c r="AF80" s="75"/>
      <c r="AG80" s="50">
        <f t="shared" si="12"/>
        <v>0</v>
      </c>
      <c r="AH80" s="22"/>
      <c r="AI80" s="22"/>
      <c r="AJ80" s="50">
        <f t="shared" si="13"/>
        <v>0</v>
      </c>
      <c r="AK80" s="1"/>
      <c r="AL80" s="32"/>
      <c r="AM80" s="19"/>
      <c r="AN80" s="19"/>
    </row>
    <row r="81" spans="1:40" s="31" customFormat="1" ht="14.25" customHeight="1" x14ac:dyDescent="0.25">
      <c r="A81" s="43">
        <v>61</v>
      </c>
      <c r="B81" s="37" t="s">
        <v>91</v>
      </c>
      <c r="C81" s="77">
        <v>2102.6999999999998</v>
      </c>
      <c r="D81" s="24">
        <f t="shared" si="18"/>
        <v>7577.6</v>
      </c>
      <c r="E81" s="24">
        <f t="shared" si="19"/>
        <v>7577.6</v>
      </c>
      <c r="F81" s="29">
        <f t="shared" si="4"/>
        <v>0</v>
      </c>
      <c r="G81" s="40"/>
      <c r="H81" s="30"/>
      <c r="I81" s="29">
        <f t="shared" si="2"/>
        <v>0</v>
      </c>
      <c r="J81" s="73"/>
      <c r="K81" s="73">
        <f>[1]Лист1!AJ65</f>
        <v>0</v>
      </c>
      <c r="L81" s="29">
        <f t="shared" si="16"/>
        <v>0</v>
      </c>
      <c r="M81" s="73">
        <v>75</v>
      </c>
      <c r="N81" s="73">
        <v>75</v>
      </c>
      <c r="O81" s="29">
        <f t="shared" si="5"/>
        <v>0</v>
      </c>
      <c r="P81" s="33">
        <v>7502.6</v>
      </c>
      <c r="Q81" s="33">
        <v>7502.6</v>
      </c>
      <c r="R81" s="26">
        <f t="shared" si="17"/>
        <v>0</v>
      </c>
      <c r="S81" s="22"/>
      <c r="T81" s="18"/>
      <c r="U81" s="29">
        <f t="shared" si="7"/>
        <v>0</v>
      </c>
      <c r="V81" s="22">
        <f t="shared" si="8"/>
        <v>9338.7999999999993</v>
      </c>
      <c r="W81" s="22">
        <f t="shared" si="9"/>
        <v>6400.1</v>
      </c>
      <c r="X81" s="29">
        <f t="shared" si="14"/>
        <v>2938.6999999999989</v>
      </c>
      <c r="Y81" s="41">
        <v>8254.2999999999993</v>
      </c>
      <c r="Z81" s="44">
        <v>5934.6</v>
      </c>
      <c r="AA81" s="29">
        <f t="shared" si="10"/>
        <v>2319.6999999999989</v>
      </c>
      <c r="AB81" s="18">
        <v>1084.5</v>
      </c>
      <c r="AC81" s="35">
        <v>465.5</v>
      </c>
      <c r="AD81" s="18">
        <f t="shared" si="15"/>
        <v>619</v>
      </c>
      <c r="AE81" s="74"/>
      <c r="AF81" s="75"/>
      <c r="AG81" s="50">
        <f t="shared" si="12"/>
        <v>0</v>
      </c>
      <c r="AH81" s="22"/>
      <c r="AI81" s="22"/>
      <c r="AJ81" s="50">
        <f t="shared" si="13"/>
        <v>0</v>
      </c>
      <c r="AK81" s="1"/>
      <c r="AL81" s="32"/>
      <c r="AM81" s="19"/>
      <c r="AN81" s="19"/>
    </row>
    <row r="82" spans="1:40" s="31" customFormat="1" ht="14.25" customHeight="1" x14ac:dyDescent="0.25">
      <c r="A82" s="43">
        <v>62</v>
      </c>
      <c r="B82" s="37" t="s">
        <v>92</v>
      </c>
      <c r="C82" s="77">
        <v>153.4</v>
      </c>
      <c r="D82" s="24">
        <f t="shared" si="18"/>
        <v>5865.6</v>
      </c>
      <c r="E82" s="24">
        <f t="shared" si="19"/>
        <v>5865.6</v>
      </c>
      <c r="F82" s="29">
        <f t="shared" si="4"/>
        <v>0</v>
      </c>
      <c r="G82" s="40"/>
      <c r="H82" s="30"/>
      <c r="I82" s="29">
        <f t="shared" si="2"/>
        <v>0</v>
      </c>
      <c r="J82" s="73"/>
      <c r="K82" s="73">
        <f>[1]Лист1!AJ66</f>
        <v>0</v>
      </c>
      <c r="L82" s="29">
        <f t="shared" si="16"/>
        <v>0</v>
      </c>
      <c r="M82" s="73"/>
      <c r="N82" s="73"/>
      <c r="O82" s="29">
        <f t="shared" si="5"/>
        <v>0</v>
      </c>
      <c r="P82" s="33">
        <v>5865.6</v>
      </c>
      <c r="Q82" s="33">
        <v>5865.6</v>
      </c>
      <c r="R82" s="26">
        <f t="shared" si="17"/>
        <v>0</v>
      </c>
      <c r="S82" s="22"/>
      <c r="T82" s="18"/>
      <c r="U82" s="29">
        <f t="shared" si="7"/>
        <v>0</v>
      </c>
      <c r="V82" s="22">
        <f t="shared" si="8"/>
        <v>6020.1</v>
      </c>
      <c r="W82" s="22">
        <f t="shared" si="9"/>
        <v>4958.3999999999996</v>
      </c>
      <c r="X82" s="29">
        <f t="shared" si="14"/>
        <v>1061.7000000000007</v>
      </c>
      <c r="Y82" s="41">
        <v>4874.6000000000004</v>
      </c>
      <c r="Z82" s="44">
        <v>4340.2</v>
      </c>
      <c r="AA82" s="29">
        <f t="shared" si="10"/>
        <v>534.40000000000055</v>
      </c>
      <c r="AB82" s="18">
        <v>1145.5</v>
      </c>
      <c r="AC82" s="35">
        <v>618.20000000000005</v>
      </c>
      <c r="AD82" s="18">
        <f t="shared" si="15"/>
        <v>527.29999999999995</v>
      </c>
      <c r="AE82" s="74"/>
      <c r="AF82" s="75"/>
      <c r="AG82" s="50">
        <f t="shared" si="12"/>
        <v>0</v>
      </c>
      <c r="AH82" s="22"/>
      <c r="AI82" s="22"/>
      <c r="AJ82" s="50">
        <f t="shared" si="13"/>
        <v>0</v>
      </c>
      <c r="AK82" s="1"/>
      <c r="AL82" s="32"/>
      <c r="AM82" s="19"/>
      <c r="AN82" s="19"/>
    </row>
    <row r="83" spans="1:40" s="28" customFormat="1" ht="14.25" customHeight="1" x14ac:dyDescent="0.25">
      <c r="A83" s="39">
        <v>63</v>
      </c>
      <c r="B83" s="37" t="s">
        <v>93</v>
      </c>
      <c r="C83" s="77">
        <v>3786.7</v>
      </c>
      <c r="D83" s="24">
        <f t="shared" si="18"/>
        <v>15182.7</v>
      </c>
      <c r="E83" s="24">
        <f t="shared" si="19"/>
        <v>15182.7</v>
      </c>
      <c r="F83" s="26">
        <f t="shared" si="4"/>
        <v>0</v>
      </c>
      <c r="G83" s="40"/>
      <c r="H83" s="27"/>
      <c r="I83" s="26">
        <f t="shared" si="2"/>
        <v>0</v>
      </c>
      <c r="J83" s="73"/>
      <c r="K83" s="73">
        <f>[1]Лист1!AJ67</f>
        <v>0</v>
      </c>
      <c r="L83" s="26">
        <f t="shared" si="16"/>
        <v>0</v>
      </c>
      <c r="M83" s="73"/>
      <c r="N83" s="73"/>
      <c r="O83" s="26">
        <f t="shared" si="5"/>
        <v>0</v>
      </c>
      <c r="P83" s="33">
        <v>15182.7</v>
      </c>
      <c r="Q83" s="33">
        <v>15182.7</v>
      </c>
      <c r="R83" s="26">
        <f t="shared" si="17"/>
        <v>0</v>
      </c>
      <c r="S83" s="22"/>
      <c r="T83" s="18"/>
      <c r="U83" s="26">
        <f t="shared" si="7"/>
        <v>0</v>
      </c>
      <c r="V83" s="22">
        <f t="shared" si="8"/>
        <v>18969.3</v>
      </c>
      <c r="W83" s="22">
        <f t="shared" si="9"/>
        <v>13067.3</v>
      </c>
      <c r="X83" s="26">
        <f t="shared" si="14"/>
        <v>5902</v>
      </c>
      <c r="Y83" s="41">
        <v>13946.3</v>
      </c>
      <c r="Z83" s="44">
        <v>10445.9</v>
      </c>
      <c r="AA83" s="26">
        <f t="shared" si="10"/>
        <v>3500.3999999999996</v>
      </c>
      <c r="AB83" s="18">
        <v>5023</v>
      </c>
      <c r="AC83" s="35">
        <v>2621.4</v>
      </c>
      <c r="AD83" s="18">
        <f t="shared" si="15"/>
        <v>2401.6</v>
      </c>
      <c r="AE83" s="74"/>
      <c r="AF83" s="75"/>
      <c r="AG83" s="50">
        <f t="shared" si="12"/>
        <v>0</v>
      </c>
      <c r="AH83" s="22"/>
      <c r="AI83" s="22"/>
      <c r="AJ83" s="50">
        <f t="shared" si="13"/>
        <v>0</v>
      </c>
      <c r="AK83" s="1"/>
      <c r="AL83" s="32"/>
      <c r="AM83" s="19"/>
      <c r="AN83" s="19"/>
    </row>
    <row r="84" spans="1:40" s="28" customFormat="1" ht="14.25" customHeight="1" x14ac:dyDescent="0.25">
      <c r="A84" s="39">
        <v>64</v>
      </c>
      <c r="B84" s="37" t="s">
        <v>94</v>
      </c>
      <c r="C84" s="77">
        <v>498.1</v>
      </c>
      <c r="D84" s="24">
        <f t="shared" si="18"/>
        <v>18718</v>
      </c>
      <c r="E84" s="24">
        <f t="shared" si="19"/>
        <v>18718</v>
      </c>
      <c r="F84" s="26">
        <f t="shared" si="4"/>
        <v>0</v>
      </c>
      <c r="G84" s="40"/>
      <c r="H84" s="27"/>
      <c r="I84" s="26">
        <f t="shared" si="2"/>
        <v>0</v>
      </c>
      <c r="J84" s="73"/>
      <c r="K84" s="73">
        <f>[1]Лист1!AJ68</f>
        <v>0</v>
      </c>
      <c r="L84" s="26">
        <f t="shared" ref="L84:L96" si="20">J84-K84</f>
        <v>0</v>
      </c>
      <c r="M84" s="73"/>
      <c r="N84" s="73"/>
      <c r="O84" s="26">
        <f t="shared" si="5"/>
        <v>0</v>
      </c>
      <c r="P84" s="33">
        <v>18718</v>
      </c>
      <c r="Q84" s="33">
        <v>18718</v>
      </c>
      <c r="R84" s="26">
        <f t="shared" si="17"/>
        <v>0</v>
      </c>
      <c r="S84" s="22"/>
      <c r="T84" s="18"/>
      <c r="U84" s="26">
        <f t="shared" si="7"/>
        <v>0</v>
      </c>
      <c r="V84" s="22">
        <f t="shared" si="8"/>
        <v>18718</v>
      </c>
      <c r="W84" s="22">
        <f t="shared" si="9"/>
        <v>16457.599999999999</v>
      </c>
      <c r="X84" s="26">
        <f t="shared" si="14"/>
        <v>2260.4000000000015</v>
      </c>
      <c r="Y84" s="41">
        <v>16000</v>
      </c>
      <c r="Z84" s="44">
        <v>14173.6</v>
      </c>
      <c r="AA84" s="26">
        <f t="shared" si="10"/>
        <v>1826.3999999999996</v>
      </c>
      <c r="AB84" s="18">
        <v>2718</v>
      </c>
      <c r="AC84" s="35">
        <v>2284</v>
      </c>
      <c r="AD84" s="18">
        <f t="shared" si="15"/>
        <v>434</v>
      </c>
      <c r="AE84" s="74"/>
      <c r="AF84" s="75"/>
      <c r="AG84" s="50">
        <f t="shared" si="12"/>
        <v>0</v>
      </c>
      <c r="AH84" s="22"/>
      <c r="AI84" s="22"/>
      <c r="AJ84" s="50">
        <f t="shared" si="13"/>
        <v>0</v>
      </c>
      <c r="AK84" s="1"/>
      <c r="AL84" s="32"/>
      <c r="AM84" s="19"/>
      <c r="AN84" s="19"/>
    </row>
    <row r="85" spans="1:40" s="28" customFormat="1" ht="14.25" customHeight="1" x14ac:dyDescent="0.25">
      <c r="A85" s="39">
        <v>65</v>
      </c>
      <c r="B85" s="37" t="s">
        <v>95</v>
      </c>
      <c r="C85" s="77">
        <v>140</v>
      </c>
      <c r="D85" s="24">
        <f t="shared" ref="D85:D96" si="21">G85+J85+M85+P85+S85</f>
        <v>9901</v>
      </c>
      <c r="E85" s="24">
        <f t="shared" ref="E85:E96" si="22">H85+K85+N85+Q85+T85</f>
        <v>9901</v>
      </c>
      <c r="F85" s="26">
        <f t="shared" ref="F85:F94" si="23">D85-E85</f>
        <v>0</v>
      </c>
      <c r="G85" s="40"/>
      <c r="H85" s="27"/>
      <c r="I85" s="26">
        <f>G85-H85</f>
        <v>0</v>
      </c>
      <c r="J85" s="73"/>
      <c r="K85" s="73">
        <f>[1]Лист1!AJ69</f>
        <v>0</v>
      </c>
      <c r="L85" s="26">
        <f t="shared" si="20"/>
        <v>0</v>
      </c>
      <c r="M85" s="73"/>
      <c r="N85" s="73"/>
      <c r="O85" s="26">
        <f>M85-N85</f>
        <v>0</v>
      </c>
      <c r="P85" s="33">
        <v>9901</v>
      </c>
      <c r="Q85" s="33">
        <v>9901</v>
      </c>
      <c r="R85" s="26">
        <f t="shared" si="17"/>
        <v>0</v>
      </c>
      <c r="S85" s="22"/>
      <c r="T85" s="18"/>
      <c r="U85" s="26">
        <f>S85-T85</f>
        <v>0</v>
      </c>
      <c r="V85" s="22">
        <f t="shared" si="8"/>
        <v>9901</v>
      </c>
      <c r="W85" s="22">
        <f t="shared" si="9"/>
        <v>8525.4</v>
      </c>
      <c r="X85" s="26">
        <f t="shared" ref="X85:X96" si="24">V85-W85</f>
        <v>1375.6000000000004</v>
      </c>
      <c r="Y85" s="41">
        <v>8456.9</v>
      </c>
      <c r="Z85" s="44">
        <v>7437.9</v>
      </c>
      <c r="AA85" s="26">
        <f>Y85-Z85</f>
        <v>1019</v>
      </c>
      <c r="AB85" s="18">
        <v>1444.1</v>
      </c>
      <c r="AC85" s="35">
        <v>1087.5</v>
      </c>
      <c r="AD85" s="18">
        <f t="shared" si="15"/>
        <v>356.59999999999991</v>
      </c>
      <c r="AE85" s="74"/>
      <c r="AF85" s="75"/>
      <c r="AG85" s="50">
        <f t="shared" si="12"/>
        <v>0</v>
      </c>
      <c r="AH85" s="22"/>
      <c r="AI85" s="22"/>
      <c r="AJ85" s="50">
        <f t="shared" si="13"/>
        <v>0</v>
      </c>
      <c r="AK85" s="1"/>
      <c r="AL85" s="32"/>
      <c r="AM85" s="19"/>
      <c r="AN85" s="19"/>
    </row>
    <row r="86" spans="1:40" s="28" customFormat="1" ht="14.25" customHeight="1" x14ac:dyDescent="0.25">
      <c r="A86" s="39">
        <v>66</v>
      </c>
      <c r="B86" s="37" t="s">
        <v>96</v>
      </c>
      <c r="C86" s="77">
        <v>523.9</v>
      </c>
      <c r="D86" s="24">
        <f t="shared" si="21"/>
        <v>10052.1</v>
      </c>
      <c r="E86" s="24">
        <f t="shared" si="22"/>
        <v>10052.1</v>
      </c>
      <c r="F86" s="26">
        <f t="shared" si="23"/>
        <v>0</v>
      </c>
      <c r="G86" s="40"/>
      <c r="H86" s="27"/>
      <c r="I86" s="26">
        <f>G86-H86</f>
        <v>0</v>
      </c>
      <c r="J86" s="73">
        <v>3</v>
      </c>
      <c r="K86" s="73">
        <v>3</v>
      </c>
      <c r="L86" s="26">
        <f t="shared" si="20"/>
        <v>0</v>
      </c>
      <c r="M86" s="73"/>
      <c r="N86" s="73"/>
      <c r="O86" s="26">
        <f>M86-N86</f>
        <v>0</v>
      </c>
      <c r="P86" s="33">
        <v>10049.1</v>
      </c>
      <c r="Q86" s="33">
        <v>10049.1</v>
      </c>
      <c r="R86" s="26">
        <f t="shared" si="17"/>
        <v>0</v>
      </c>
      <c r="S86" s="22"/>
      <c r="T86" s="18"/>
      <c r="U86" s="26">
        <f>S86-T86</f>
        <v>0</v>
      </c>
      <c r="V86" s="22">
        <f t="shared" ref="V86:V95" si="25">Y86+AB86+AH86</f>
        <v>10602.9</v>
      </c>
      <c r="W86" s="22">
        <f t="shared" ref="W86:W96" si="26">Z86+AC86+AI86</f>
        <v>8847.3000000000011</v>
      </c>
      <c r="X86" s="26">
        <f t="shared" si="24"/>
        <v>1755.5999999999985</v>
      </c>
      <c r="Y86" s="41">
        <v>9159.9</v>
      </c>
      <c r="Z86" s="44">
        <v>7847.1</v>
      </c>
      <c r="AA86" s="26">
        <f>Y86-Z86</f>
        <v>1312.7999999999993</v>
      </c>
      <c r="AB86" s="18">
        <v>1443</v>
      </c>
      <c r="AC86" s="35">
        <v>1000.2</v>
      </c>
      <c r="AD86" s="18">
        <v>442.8</v>
      </c>
      <c r="AE86" s="74"/>
      <c r="AF86" s="75"/>
      <c r="AG86" s="50">
        <f t="shared" ref="AG86:AG96" si="27">AE86-AF86</f>
        <v>0</v>
      </c>
      <c r="AH86" s="22"/>
      <c r="AI86" s="22"/>
      <c r="AJ86" s="50">
        <f t="shared" ref="AJ86:AJ96" si="28">AH86-AI86</f>
        <v>0</v>
      </c>
      <c r="AK86" s="1"/>
      <c r="AL86" s="32"/>
      <c r="AM86" s="19"/>
      <c r="AN86" s="19"/>
    </row>
    <row r="87" spans="1:40" s="28" customFormat="1" ht="16.5" customHeight="1" x14ac:dyDescent="0.25">
      <c r="A87" s="39">
        <v>67</v>
      </c>
      <c r="B87" s="37" t="s">
        <v>97</v>
      </c>
      <c r="C87" s="77">
        <v>1056.2</v>
      </c>
      <c r="D87" s="24">
        <f t="shared" si="21"/>
        <v>9919.7999999999993</v>
      </c>
      <c r="E87" s="24">
        <f t="shared" si="22"/>
        <v>9919.7999999999993</v>
      </c>
      <c r="F87" s="26">
        <f t="shared" si="23"/>
        <v>0</v>
      </c>
      <c r="G87" s="40"/>
      <c r="H87" s="27"/>
      <c r="I87" s="26">
        <f>G87-H87</f>
        <v>0</v>
      </c>
      <c r="J87" s="73"/>
      <c r="K87" s="73">
        <f>[1]Лист1!AJ71</f>
        <v>0</v>
      </c>
      <c r="L87" s="26">
        <f t="shared" si="20"/>
        <v>0</v>
      </c>
      <c r="M87" s="73"/>
      <c r="N87" s="73"/>
      <c r="O87" s="26">
        <f>M87-N87</f>
        <v>0</v>
      </c>
      <c r="P87" s="33">
        <v>9919.7999999999993</v>
      </c>
      <c r="Q87" s="33">
        <v>9919.7999999999993</v>
      </c>
      <c r="R87" s="26">
        <f t="shared" si="17"/>
        <v>0</v>
      </c>
      <c r="S87" s="22"/>
      <c r="T87" s="18"/>
      <c r="U87" s="26">
        <f>S87-T87</f>
        <v>0</v>
      </c>
      <c r="V87" s="22">
        <f t="shared" si="25"/>
        <v>10976</v>
      </c>
      <c r="W87" s="22">
        <f t="shared" si="26"/>
        <v>9494.7999999999993</v>
      </c>
      <c r="X87" s="26">
        <f t="shared" si="24"/>
        <v>1481.2000000000007</v>
      </c>
      <c r="Y87" s="41">
        <v>8982</v>
      </c>
      <c r="Z87" s="44">
        <v>7975.9</v>
      </c>
      <c r="AA87" s="26">
        <f>Y87-Z87</f>
        <v>1006.1000000000004</v>
      </c>
      <c r="AB87" s="18">
        <v>1994</v>
      </c>
      <c r="AC87" s="35">
        <v>1518.9</v>
      </c>
      <c r="AD87" s="18">
        <f t="shared" si="15"/>
        <v>475.09999999999991</v>
      </c>
      <c r="AE87" s="74"/>
      <c r="AF87" s="75"/>
      <c r="AG87" s="50">
        <f t="shared" si="27"/>
        <v>0</v>
      </c>
      <c r="AH87" s="22"/>
      <c r="AI87" s="22"/>
      <c r="AJ87" s="50">
        <f t="shared" si="28"/>
        <v>0</v>
      </c>
      <c r="AK87" s="1"/>
      <c r="AL87" s="32"/>
      <c r="AM87" s="19"/>
      <c r="AN87" s="19"/>
    </row>
    <row r="88" spans="1:40" s="31" customFormat="1" ht="14.25" customHeight="1" x14ac:dyDescent="0.25">
      <c r="A88" s="43">
        <v>68</v>
      </c>
      <c r="B88" s="37" t="s">
        <v>98</v>
      </c>
      <c r="C88" s="77">
        <v>1590.2</v>
      </c>
      <c r="D88" s="24">
        <f t="shared" si="21"/>
        <v>10478.6</v>
      </c>
      <c r="E88" s="24">
        <f t="shared" si="22"/>
        <v>10478.6</v>
      </c>
      <c r="F88" s="29">
        <f t="shared" si="23"/>
        <v>0</v>
      </c>
      <c r="G88" s="40"/>
      <c r="H88" s="30"/>
      <c r="I88" s="29">
        <f>G88-H88</f>
        <v>0</v>
      </c>
      <c r="J88" s="73"/>
      <c r="K88" s="73">
        <f>[1]Лист1!AJ72</f>
        <v>0</v>
      </c>
      <c r="L88" s="29">
        <f t="shared" si="20"/>
        <v>0</v>
      </c>
      <c r="M88" s="73"/>
      <c r="N88" s="73"/>
      <c r="O88" s="29">
        <f>M88-N88</f>
        <v>0</v>
      </c>
      <c r="P88" s="33">
        <v>10478.6</v>
      </c>
      <c r="Q88" s="33">
        <v>10478.6</v>
      </c>
      <c r="R88" s="26">
        <f t="shared" si="17"/>
        <v>0</v>
      </c>
      <c r="S88" s="22"/>
      <c r="T88" s="18"/>
      <c r="U88" s="29">
        <f>S88-T88</f>
        <v>0</v>
      </c>
      <c r="V88" s="22">
        <f t="shared" si="25"/>
        <v>11468.800000000001</v>
      </c>
      <c r="W88" s="22">
        <f t="shared" si="26"/>
        <v>9173.4</v>
      </c>
      <c r="X88" s="29">
        <f t="shared" si="24"/>
        <v>2295.4000000000015</v>
      </c>
      <c r="Y88" s="41">
        <v>9673.6</v>
      </c>
      <c r="Z88" s="44">
        <v>7864</v>
      </c>
      <c r="AA88" s="29">
        <f>Y88-Z88</f>
        <v>1809.6000000000004</v>
      </c>
      <c r="AB88" s="18">
        <v>1795.2</v>
      </c>
      <c r="AC88" s="35">
        <v>1309.4000000000001</v>
      </c>
      <c r="AD88" s="18">
        <f t="shared" si="15"/>
        <v>485.79999999999995</v>
      </c>
      <c r="AE88" s="74"/>
      <c r="AF88" s="75"/>
      <c r="AG88" s="50">
        <f t="shared" si="27"/>
        <v>0</v>
      </c>
      <c r="AH88" s="22"/>
      <c r="AI88" s="22"/>
      <c r="AJ88" s="50">
        <f t="shared" si="28"/>
        <v>0</v>
      </c>
      <c r="AK88" s="1"/>
      <c r="AL88" s="32"/>
      <c r="AM88" s="19"/>
      <c r="AN88" s="19"/>
    </row>
    <row r="89" spans="1:40" s="31" customFormat="1" ht="14.25" customHeight="1" x14ac:dyDescent="0.25">
      <c r="A89" s="43">
        <v>69</v>
      </c>
      <c r="B89" s="37" t="s">
        <v>99</v>
      </c>
      <c r="C89" s="77">
        <v>1135.5</v>
      </c>
      <c r="D89" s="24">
        <f t="shared" si="21"/>
        <v>10189.9</v>
      </c>
      <c r="E89" s="24">
        <f t="shared" si="22"/>
        <v>10189.9</v>
      </c>
      <c r="F89" s="29">
        <f t="shared" si="23"/>
        <v>0</v>
      </c>
      <c r="G89" s="40"/>
      <c r="H89" s="30"/>
      <c r="I89" s="29">
        <f t="shared" ref="I89:I96" si="29">G89-H89</f>
        <v>0</v>
      </c>
      <c r="J89" s="73"/>
      <c r="K89" s="73">
        <f>[1]Лист1!AJ73</f>
        <v>0</v>
      </c>
      <c r="L89" s="29">
        <f t="shared" si="20"/>
        <v>0</v>
      </c>
      <c r="M89" s="73"/>
      <c r="N89" s="73"/>
      <c r="O89" s="29">
        <f t="shared" ref="O89:O96" si="30">M89-N89</f>
        <v>0</v>
      </c>
      <c r="P89" s="33">
        <v>10189.9</v>
      </c>
      <c r="Q89" s="33">
        <v>10189.9</v>
      </c>
      <c r="R89" s="26">
        <f t="shared" si="17"/>
        <v>0</v>
      </c>
      <c r="S89" s="22"/>
      <c r="T89" s="18"/>
      <c r="U89" s="29">
        <f t="shared" ref="U89:U96" si="31">S89-T89</f>
        <v>0</v>
      </c>
      <c r="V89" s="22">
        <f t="shared" si="25"/>
        <v>11325.400000000001</v>
      </c>
      <c r="W89" s="22">
        <f t="shared" si="26"/>
        <v>9204.9</v>
      </c>
      <c r="X89" s="29">
        <f t="shared" si="24"/>
        <v>2120.5000000000018</v>
      </c>
      <c r="Y89" s="41">
        <v>9168.2000000000007</v>
      </c>
      <c r="Z89" s="44">
        <v>7957.7</v>
      </c>
      <c r="AA89" s="29">
        <f t="shared" ref="AA89:AA96" si="32">Y89-Z89</f>
        <v>1210.5000000000009</v>
      </c>
      <c r="AB89" s="18">
        <v>2157.1999999999998</v>
      </c>
      <c r="AC89" s="35">
        <v>1247.2</v>
      </c>
      <c r="AD89" s="18">
        <f t="shared" si="15"/>
        <v>909.99999999999977</v>
      </c>
      <c r="AE89" s="74"/>
      <c r="AF89" s="75"/>
      <c r="AG89" s="50">
        <f t="shared" si="27"/>
        <v>0</v>
      </c>
      <c r="AH89" s="22"/>
      <c r="AI89" s="22"/>
      <c r="AJ89" s="50">
        <f t="shared" si="28"/>
        <v>0</v>
      </c>
      <c r="AK89" s="1"/>
      <c r="AL89" s="32"/>
      <c r="AM89" s="19"/>
      <c r="AN89" s="19"/>
    </row>
    <row r="90" spans="1:40" s="28" customFormat="1" ht="14.25" customHeight="1" x14ac:dyDescent="0.25">
      <c r="A90" s="39">
        <v>70</v>
      </c>
      <c r="B90" s="37" t="s">
        <v>100</v>
      </c>
      <c r="C90" s="77">
        <v>308.60000000000002</v>
      </c>
      <c r="D90" s="24">
        <f t="shared" si="21"/>
        <v>7515.8</v>
      </c>
      <c r="E90" s="24">
        <f t="shared" si="22"/>
        <v>7515.8</v>
      </c>
      <c r="F90" s="26">
        <f t="shared" si="23"/>
        <v>0</v>
      </c>
      <c r="G90" s="40"/>
      <c r="H90" s="27"/>
      <c r="I90" s="26">
        <f t="shared" si="29"/>
        <v>0</v>
      </c>
      <c r="J90" s="73"/>
      <c r="K90" s="73">
        <f>[1]Лист1!AJ74</f>
        <v>0</v>
      </c>
      <c r="L90" s="26">
        <f t="shared" si="20"/>
        <v>0</v>
      </c>
      <c r="M90" s="73"/>
      <c r="N90" s="73"/>
      <c r="O90" s="26">
        <f t="shared" si="30"/>
        <v>0</v>
      </c>
      <c r="P90" s="33">
        <v>7515.8</v>
      </c>
      <c r="Q90" s="33">
        <v>7515.8</v>
      </c>
      <c r="R90" s="26">
        <f t="shared" ref="R90:R96" si="33">P90-Q90</f>
        <v>0</v>
      </c>
      <c r="S90" s="22"/>
      <c r="T90" s="18"/>
      <c r="U90" s="26">
        <f t="shared" si="31"/>
        <v>0</v>
      </c>
      <c r="V90" s="22">
        <f t="shared" si="25"/>
        <v>7824.4</v>
      </c>
      <c r="W90" s="22">
        <f t="shared" si="26"/>
        <v>6951.8</v>
      </c>
      <c r="X90" s="26">
        <f t="shared" si="24"/>
        <v>872.59999999999945</v>
      </c>
      <c r="Y90" s="41">
        <v>6632.7</v>
      </c>
      <c r="Z90" s="44">
        <v>5848.5</v>
      </c>
      <c r="AA90" s="26">
        <f t="shared" si="32"/>
        <v>784.19999999999982</v>
      </c>
      <c r="AB90" s="18">
        <v>1191.7</v>
      </c>
      <c r="AC90" s="35">
        <v>1103.3</v>
      </c>
      <c r="AD90" s="18">
        <f t="shared" si="15"/>
        <v>88.400000000000091</v>
      </c>
      <c r="AE90" s="74"/>
      <c r="AF90" s="75"/>
      <c r="AG90" s="50">
        <f t="shared" si="27"/>
        <v>0</v>
      </c>
      <c r="AH90" s="22"/>
      <c r="AI90" s="22"/>
      <c r="AJ90" s="50">
        <f t="shared" si="28"/>
        <v>0</v>
      </c>
      <c r="AK90" s="1"/>
      <c r="AL90" s="32"/>
      <c r="AM90" s="19"/>
      <c r="AN90" s="19"/>
    </row>
    <row r="91" spans="1:40" s="28" customFormat="1" ht="14.25" customHeight="1" x14ac:dyDescent="0.25">
      <c r="A91" s="39">
        <v>71</v>
      </c>
      <c r="B91" s="37" t="s">
        <v>101</v>
      </c>
      <c r="C91" s="77">
        <v>122</v>
      </c>
      <c r="D91" s="24">
        <f t="shared" si="21"/>
        <v>5142.8</v>
      </c>
      <c r="E91" s="24">
        <f t="shared" si="22"/>
        <v>5142.8</v>
      </c>
      <c r="F91" s="26">
        <f t="shared" si="23"/>
        <v>0</v>
      </c>
      <c r="G91" s="40"/>
      <c r="H91" s="27"/>
      <c r="I91" s="26">
        <f t="shared" si="29"/>
        <v>0</v>
      </c>
      <c r="J91" s="73"/>
      <c r="K91" s="73">
        <f>[1]Лист1!AJ75</f>
        <v>0</v>
      </c>
      <c r="L91" s="26">
        <f t="shared" si="20"/>
        <v>0</v>
      </c>
      <c r="M91" s="73"/>
      <c r="N91" s="73"/>
      <c r="O91" s="26">
        <f t="shared" si="30"/>
        <v>0</v>
      </c>
      <c r="P91" s="33">
        <v>5142.8</v>
      </c>
      <c r="Q91" s="33">
        <v>5142.8</v>
      </c>
      <c r="R91" s="26">
        <f t="shared" si="33"/>
        <v>0</v>
      </c>
      <c r="S91" s="22"/>
      <c r="T91" s="18"/>
      <c r="U91" s="26">
        <f t="shared" si="31"/>
        <v>0</v>
      </c>
      <c r="V91" s="22">
        <f t="shared" si="25"/>
        <v>5274.8</v>
      </c>
      <c r="W91" s="22">
        <f t="shared" si="26"/>
        <v>4202.6000000000004</v>
      </c>
      <c r="X91" s="26">
        <f t="shared" si="24"/>
        <v>1072.1999999999998</v>
      </c>
      <c r="Y91" s="41">
        <v>4970.3</v>
      </c>
      <c r="Z91" s="44">
        <v>4126.5</v>
      </c>
      <c r="AA91" s="26">
        <f t="shared" si="32"/>
        <v>843.80000000000018</v>
      </c>
      <c r="AB91" s="18">
        <v>304.5</v>
      </c>
      <c r="AC91" s="35">
        <v>76.099999999999994</v>
      </c>
      <c r="AD91" s="18">
        <f t="shared" si="15"/>
        <v>228.4</v>
      </c>
      <c r="AE91" s="74"/>
      <c r="AF91" s="75"/>
      <c r="AG91" s="50">
        <f t="shared" si="27"/>
        <v>0</v>
      </c>
      <c r="AH91" s="22"/>
      <c r="AI91" s="22"/>
      <c r="AJ91" s="50">
        <f t="shared" si="28"/>
        <v>0</v>
      </c>
      <c r="AK91" s="1"/>
      <c r="AL91" s="32"/>
      <c r="AM91" s="19"/>
      <c r="AN91" s="19"/>
    </row>
    <row r="92" spans="1:40" ht="14.25" customHeight="1" x14ac:dyDescent="0.25">
      <c r="A92" s="39">
        <v>72</v>
      </c>
      <c r="B92" s="37" t="s">
        <v>102</v>
      </c>
      <c r="C92" s="77">
        <v>1066.2</v>
      </c>
      <c r="D92" s="24">
        <f t="shared" si="21"/>
        <v>9460.5</v>
      </c>
      <c r="E92" s="24">
        <f t="shared" si="22"/>
        <v>9460.5</v>
      </c>
      <c r="F92" s="17">
        <f t="shared" si="23"/>
        <v>0</v>
      </c>
      <c r="G92" s="40"/>
      <c r="H92" s="18"/>
      <c r="I92" s="17">
        <f t="shared" si="29"/>
        <v>0</v>
      </c>
      <c r="J92" s="73"/>
      <c r="K92" s="73">
        <f>[1]Лист1!AJ76</f>
        <v>0</v>
      </c>
      <c r="L92" s="17">
        <f t="shared" si="20"/>
        <v>0</v>
      </c>
      <c r="M92" s="73"/>
      <c r="N92" s="73"/>
      <c r="O92" s="17">
        <f t="shared" si="30"/>
        <v>0</v>
      </c>
      <c r="P92" s="33">
        <v>9460.5</v>
      </c>
      <c r="Q92" s="33">
        <v>9460.5</v>
      </c>
      <c r="R92" s="17">
        <f t="shared" si="33"/>
        <v>0</v>
      </c>
      <c r="S92" s="22"/>
      <c r="T92" s="18"/>
      <c r="U92" s="17">
        <f t="shared" si="31"/>
        <v>0</v>
      </c>
      <c r="V92" s="22">
        <f t="shared" si="25"/>
        <v>10520.8</v>
      </c>
      <c r="W92" s="22">
        <f t="shared" si="26"/>
        <v>8051.5</v>
      </c>
      <c r="X92" s="17">
        <f t="shared" si="24"/>
        <v>2469.2999999999993</v>
      </c>
      <c r="Y92" s="41">
        <v>9011.7999999999993</v>
      </c>
      <c r="Z92" s="42">
        <v>7309.7</v>
      </c>
      <c r="AA92" s="17">
        <f t="shared" si="32"/>
        <v>1702.0999999999995</v>
      </c>
      <c r="AB92" s="18">
        <v>1509</v>
      </c>
      <c r="AC92" s="34">
        <v>741.8</v>
      </c>
      <c r="AD92" s="18">
        <f t="shared" si="15"/>
        <v>767.2</v>
      </c>
      <c r="AE92" s="74"/>
      <c r="AF92" s="75"/>
      <c r="AG92" s="50">
        <f t="shared" si="27"/>
        <v>0</v>
      </c>
      <c r="AH92" s="22"/>
      <c r="AI92" s="22"/>
      <c r="AJ92" s="50">
        <f t="shared" si="28"/>
        <v>0</v>
      </c>
      <c r="AL92" s="32"/>
      <c r="AM92" s="19"/>
      <c r="AN92" s="19"/>
    </row>
    <row r="93" spans="1:40" ht="14.25" customHeight="1" x14ac:dyDescent="0.25">
      <c r="A93" s="39">
        <v>73</v>
      </c>
      <c r="B93" s="37" t="s">
        <v>103</v>
      </c>
      <c r="C93" s="77">
        <v>119</v>
      </c>
      <c r="D93" s="24">
        <f t="shared" si="21"/>
        <v>8329.4</v>
      </c>
      <c r="E93" s="24">
        <f t="shared" si="22"/>
        <v>8329.4</v>
      </c>
      <c r="F93" s="17">
        <f t="shared" si="23"/>
        <v>0</v>
      </c>
      <c r="G93" s="40"/>
      <c r="H93" s="18"/>
      <c r="I93" s="17">
        <f t="shared" si="29"/>
        <v>0</v>
      </c>
      <c r="J93" s="73"/>
      <c r="K93" s="73">
        <f>[1]Лист1!AJ77</f>
        <v>0</v>
      </c>
      <c r="L93" s="17">
        <f t="shared" si="20"/>
        <v>0</v>
      </c>
      <c r="M93" s="73"/>
      <c r="N93" s="73"/>
      <c r="O93" s="17">
        <f t="shared" si="30"/>
        <v>0</v>
      </c>
      <c r="P93" s="33">
        <v>8329.4</v>
      </c>
      <c r="Q93" s="33">
        <v>8329.4</v>
      </c>
      <c r="R93" s="17">
        <f t="shared" si="33"/>
        <v>0</v>
      </c>
      <c r="S93" s="22"/>
      <c r="T93" s="18"/>
      <c r="U93" s="17">
        <f t="shared" si="31"/>
        <v>0</v>
      </c>
      <c r="V93" s="22">
        <f t="shared" si="25"/>
        <v>8448.5</v>
      </c>
      <c r="W93" s="22">
        <f t="shared" si="26"/>
        <v>7597.6</v>
      </c>
      <c r="X93" s="17">
        <f t="shared" si="24"/>
        <v>850.89999999999964</v>
      </c>
      <c r="Y93" s="41">
        <v>7352.4</v>
      </c>
      <c r="Z93" s="42">
        <v>6713.6</v>
      </c>
      <c r="AA93" s="17">
        <f t="shared" si="32"/>
        <v>638.79999999999927</v>
      </c>
      <c r="AB93" s="18">
        <v>1096.0999999999999</v>
      </c>
      <c r="AC93" s="34">
        <v>884</v>
      </c>
      <c r="AD93" s="18">
        <f t="shared" si="15"/>
        <v>212.09999999999991</v>
      </c>
      <c r="AE93" s="74"/>
      <c r="AF93" s="75"/>
      <c r="AG93" s="50">
        <f t="shared" si="27"/>
        <v>0</v>
      </c>
      <c r="AH93" s="22"/>
      <c r="AI93" s="22"/>
      <c r="AJ93" s="50">
        <f t="shared" si="28"/>
        <v>0</v>
      </c>
      <c r="AL93" s="32"/>
      <c r="AM93" s="19"/>
      <c r="AN93" s="19"/>
    </row>
    <row r="94" spans="1:40" ht="14.25" customHeight="1" x14ac:dyDescent="0.25">
      <c r="A94" s="39">
        <v>74</v>
      </c>
      <c r="B94" s="37" t="s">
        <v>104</v>
      </c>
      <c r="C94" s="77">
        <v>629.6</v>
      </c>
      <c r="D94" s="24">
        <f t="shared" si="21"/>
        <v>7678.5</v>
      </c>
      <c r="E94" s="24">
        <f t="shared" si="22"/>
        <v>7678.5</v>
      </c>
      <c r="F94" s="17">
        <f t="shared" si="23"/>
        <v>0</v>
      </c>
      <c r="G94" s="40"/>
      <c r="H94" s="18"/>
      <c r="I94" s="17">
        <f t="shared" si="29"/>
        <v>0</v>
      </c>
      <c r="J94" s="73"/>
      <c r="K94" s="73">
        <f>[1]Лист1!AJ78</f>
        <v>0</v>
      </c>
      <c r="L94" s="17">
        <f t="shared" si="20"/>
        <v>0</v>
      </c>
      <c r="M94" s="73"/>
      <c r="N94" s="73"/>
      <c r="O94" s="17">
        <f t="shared" si="30"/>
        <v>0</v>
      </c>
      <c r="P94" s="33">
        <v>7678.5</v>
      </c>
      <c r="Q94" s="33">
        <v>7678.5</v>
      </c>
      <c r="R94" s="17">
        <f t="shared" si="33"/>
        <v>0</v>
      </c>
      <c r="S94" s="22"/>
      <c r="T94" s="18"/>
      <c r="U94" s="17">
        <f t="shared" si="31"/>
        <v>0</v>
      </c>
      <c r="V94" s="22">
        <f t="shared" si="25"/>
        <v>8308.1</v>
      </c>
      <c r="W94" s="22">
        <f t="shared" si="26"/>
        <v>6728.9</v>
      </c>
      <c r="X94" s="17">
        <f t="shared" si="24"/>
        <v>1579.2000000000007</v>
      </c>
      <c r="Y94" s="41">
        <v>6685.1</v>
      </c>
      <c r="Z94" s="42">
        <v>5668</v>
      </c>
      <c r="AA94" s="17">
        <f>Y94-Z94</f>
        <v>1017.1000000000004</v>
      </c>
      <c r="AB94" s="18">
        <v>1623</v>
      </c>
      <c r="AC94" s="34">
        <v>1060.9000000000001</v>
      </c>
      <c r="AD94" s="18">
        <f t="shared" si="15"/>
        <v>562.09999999999991</v>
      </c>
      <c r="AE94" s="74"/>
      <c r="AF94" s="75"/>
      <c r="AG94" s="50">
        <f t="shared" si="27"/>
        <v>0</v>
      </c>
      <c r="AH94" s="22"/>
      <c r="AI94" s="22"/>
      <c r="AJ94" s="50">
        <f t="shared" si="28"/>
        <v>0</v>
      </c>
      <c r="AL94" s="32"/>
      <c r="AM94" s="19"/>
      <c r="AN94" s="19"/>
    </row>
    <row r="95" spans="1:40" ht="14.25" customHeight="1" x14ac:dyDescent="0.25">
      <c r="A95" s="39">
        <v>75</v>
      </c>
      <c r="B95" s="37" t="s">
        <v>105</v>
      </c>
      <c r="C95" s="77">
        <v>41.6</v>
      </c>
      <c r="D95" s="24">
        <f t="shared" si="21"/>
        <v>7498.6</v>
      </c>
      <c r="E95" s="24">
        <f t="shared" si="22"/>
        <v>7498.6</v>
      </c>
      <c r="F95" s="17">
        <f>D95-E95</f>
        <v>0</v>
      </c>
      <c r="G95" s="40"/>
      <c r="H95" s="18"/>
      <c r="I95" s="17">
        <f t="shared" si="29"/>
        <v>0</v>
      </c>
      <c r="J95" s="73"/>
      <c r="K95" s="73">
        <f>[1]Лист1!AJ79</f>
        <v>0</v>
      </c>
      <c r="L95" s="17">
        <f t="shared" si="20"/>
        <v>0</v>
      </c>
      <c r="M95" s="73"/>
      <c r="N95" s="73"/>
      <c r="O95" s="17">
        <f t="shared" si="30"/>
        <v>0</v>
      </c>
      <c r="P95" s="33">
        <v>7498.6</v>
      </c>
      <c r="Q95" s="33">
        <v>7498.6</v>
      </c>
      <c r="R95" s="17">
        <f t="shared" si="33"/>
        <v>0</v>
      </c>
      <c r="S95" s="22"/>
      <c r="T95" s="18"/>
      <c r="U95" s="17">
        <f t="shared" si="31"/>
        <v>0</v>
      </c>
      <c r="V95" s="22">
        <f t="shared" si="25"/>
        <v>7540.2</v>
      </c>
      <c r="W95" s="22">
        <f t="shared" si="26"/>
        <v>6651.2</v>
      </c>
      <c r="X95" s="17">
        <f t="shared" si="24"/>
        <v>889</v>
      </c>
      <c r="Y95" s="41">
        <v>6690</v>
      </c>
      <c r="Z95" s="42">
        <v>6031.3</v>
      </c>
      <c r="AA95" s="17">
        <f t="shared" si="32"/>
        <v>658.69999999999982</v>
      </c>
      <c r="AB95" s="18">
        <v>850.2</v>
      </c>
      <c r="AC95" s="34">
        <v>619.9</v>
      </c>
      <c r="AD95" s="18">
        <f t="shared" si="15"/>
        <v>230.30000000000007</v>
      </c>
      <c r="AE95" s="74"/>
      <c r="AF95" s="75"/>
      <c r="AG95" s="50">
        <f t="shared" si="27"/>
        <v>0</v>
      </c>
      <c r="AH95" s="22"/>
      <c r="AI95" s="22"/>
      <c r="AJ95" s="50">
        <f t="shared" si="28"/>
        <v>0</v>
      </c>
      <c r="AL95" s="32"/>
      <c r="AM95" s="19"/>
      <c r="AN95" s="19"/>
    </row>
    <row r="96" spans="1:40" ht="14.25" customHeight="1" x14ac:dyDescent="0.25">
      <c r="A96" s="39">
        <v>76</v>
      </c>
      <c r="B96" s="37" t="s">
        <v>106</v>
      </c>
      <c r="C96" s="77">
        <v>286.3</v>
      </c>
      <c r="D96" s="24">
        <f t="shared" si="21"/>
        <v>9052.1</v>
      </c>
      <c r="E96" s="24">
        <f t="shared" si="22"/>
        <v>9052.1</v>
      </c>
      <c r="F96" s="17">
        <f>D96-E96</f>
        <v>0</v>
      </c>
      <c r="G96" s="40"/>
      <c r="H96" s="18"/>
      <c r="I96" s="17">
        <f t="shared" si="29"/>
        <v>0</v>
      </c>
      <c r="J96" s="73"/>
      <c r="K96" s="73">
        <f>[1]Лист1!AJ80</f>
        <v>0</v>
      </c>
      <c r="L96" s="17">
        <f t="shared" si="20"/>
        <v>0</v>
      </c>
      <c r="M96" s="73"/>
      <c r="N96" s="73"/>
      <c r="O96" s="17">
        <f t="shared" si="30"/>
        <v>0</v>
      </c>
      <c r="P96" s="33">
        <v>9052.1</v>
      </c>
      <c r="Q96" s="33">
        <v>9052.1</v>
      </c>
      <c r="R96" s="17">
        <f t="shared" si="33"/>
        <v>0</v>
      </c>
      <c r="S96" s="22"/>
      <c r="T96" s="18"/>
      <c r="U96" s="17">
        <f t="shared" si="31"/>
        <v>0</v>
      </c>
      <c r="V96" s="22">
        <f>Y96+AB96+AH96+AE96</f>
        <v>9338.2999999999993</v>
      </c>
      <c r="W96" s="22">
        <f t="shared" si="26"/>
        <v>7502.9</v>
      </c>
      <c r="X96" s="17">
        <f t="shared" si="24"/>
        <v>1835.3999999999996</v>
      </c>
      <c r="Y96" s="41">
        <v>7961.3</v>
      </c>
      <c r="Z96" s="42">
        <v>6944.2</v>
      </c>
      <c r="AA96" s="17">
        <f t="shared" si="32"/>
        <v>1017.1000000000004</v>
      </c>
      <c r="AB96" s="18">
        <v>1377</v>
      </c>
      <c r="AC96" s="34">
        <v>558.70000000000005</v>
      </c>
      <c r="AD96" s="18">
        <f>AB96-AC96</f>
        <v>818.3</v>
      </c>
      <c r="AE96" s="74"/>
      <c r="AF96" s="75"/>
      <c r="AG96" s="50">
        <f t="shared" si="27"/>
        <v>0</v>
      </c>
      <c r="AH96" s="22"/>
      <c r="AI96" s="22"/>
      <c r="AJ96" s="50">
        <f t="shared" si="28"/>
        <v>0</v>
      </c>
      <c r="AL96" s="3"/>
      <c r="AM96" s="3"/>
      <c r="AN96" s="3"/>
    </row>
    <row r="97" spans="1:40" ht="14.25" customHeight="1" x14ac:dyDescent="0.25">
      <c r="A97" s="45"/>
      <c r="B97" s="46" t="s">
        <v>1</v>
      </c>
      <c r="C97" s="25">
        <f>SUM(C21:C96)</f>
        <v>130720.30000000002</v>
      </c>
      <c r="D97" s="25">
        <f t="shared" ref="D97:X97" si="34">SUM(D21:D96)</f>
        <v>874454.59999999963</v>
      </c>
      <c r="E97" s="25">
        <f t="shared" si="34"/>
        <v>873987.19999999972</v>
      </c>
      <c r="F97" s="25">
        <f t="shared" si="34"/>
        <v>467.39999999999964</v>
      </c>
      <c r="G97" s="25">
        <f t="shared" si="34"/>
        <v>0</v>
      </c>
      <c r="H97" s="25">
        <f t="shared" si="34"/>
        <v>0</v>
      </c>
      <c r="I97" s="25">
        <f t="shared" si="34"/>
        <v>0</v>
      </c>
      <c r="J97" s="25">
        <f t="shared" si="34"/>
        <v>3687.5000000000005</v>
      </c>
      <c r="K97" s="25">
        <f t="shared" si="34"/>
        <v>3792.9</v>
      </c>
      <c r="L97" s="25">
        <f t="shared" si="34"/>
        <v>-105.39999999999999</v>
      </c>
      <c r="M97" s="25">
        <f t="shared" si="34"/>
        <v>1459.7</v>
      </c>
      <c r="N97" s="25">
        <f t="shared" si="34"/>
        <v>886.90000000000009</v>
      </c>
      <c r="O97" s="25">
        <f t="shared" si="34"/>
        <v>572.80000000000007</v>
      </c>
      <c r="P97" s="25">
        <f t="shared" si="34"/>
        <v>869307.39999999967</v>
      </c>
      <c r="Q97" s="25">
        <f t="shared" si="34"/>
        <v>869307.39999999967</v>
      </c>
      <c r="R97" s="25">
        <f t="shared" si="34"/>
        <v>0</v>
      </c>
      <c r="S97" s="25">
        <f t="shared" si="34"/>
        <v>0</v>
      </c>
      <c r="T97" s="25">
        <f t="shared" si="34"/>
        <v>0</v>
      </c>
      <c r="U97" s="25">
        <f t="shared" si="34"/>
        <v>0</v>
      </c>
      <c r="V97" s="25">
        <f t="shared" si="34"/>
        <v>975950.40000000037</v>
      </c>
      <c r="W97" s="25">
        <f t="shared" si="34"/>
        <v>784409.00000000058</v>
      </c>
      <c r="X97" s="25">
        <f t="shared" si="34"/>
        <v>191541.4</v>
      </c>
      <c r="Y97" s="25">
        <f t="shared" ref="Y97:AJ97" si="35">SUM(Y21:Y96)</f>
        <v>797130.30000000028</v>
      </c>
      <c r="Z97" s="25">
        <f t="shared" si="35"/>
        <v>678337.99999999965</v>
      </c>
      <c r="AA97" s="25">
        <f t="shared" si="35"/>
        <v>118792.29999999999</v>
      </c>
      <c r="AB97" s="25">
        <f t="shared" si="35"/>
        <v>178820.10000000006</v>
      </c>
      <c r="AC97" s="25">
        <f t="shared" si="35"/>
        <v>106070.99999999999</v>
      </c>
      <c r="AD97" s="25">
        <f t="shared" si="35"/>
        <v>72749.100000000006</v>
      </c>
      <c r="AE97" s="25">
        <f t="shared" si="35"/>
        <v>0</v>
      </c>
      <c r="AF97" s="25">
        <f t="shared" si="35"/>
        <v>0</v>
      </c>
      <c r="AG97" s="25">
        <f t="shared" si="35"/>
        <v>0</v>
      </c>
      <c r="AH97" s="25">
        <f t="shared" si="35"/>
        <v>0</v>
      </c>
      <c r="AI97" s="25">
        <f t="shared" si="35"/>
        <v>0</v>
      </c>
      <c r="AJ97" s="25">
        <f t="shared" si="35"/>
        <v>0</v>
      </c>
      <c r="AL97" s="3"/>
      <c r="AM97" s="3"/>
      <c r="AN97" s="3"/>
    </row>
    <row r="98" spans="1:40" ht="15.75" x14ac:dyDescent="0.25">
      <c r="F98" s="19"/>
      <c r="L98" s="19"/>
      <c r="V98" s="19"/>
      <c r="W98" s="19"/>
      <c r="X98" s="13"/>
      <c r="Y98" s="38"/>
      <c r="Z98" s="38"/>
      <c r="AA98" s="13"/>
      <c r="AB98" s="38"/>
      <c r="AC98" s="38"/>
      <c r="AM98" s="3"/>
      <c r="AN98" s="3"/>
    </row>
    <row r="99" spans="1:40" ht="15.75" x14ac:dyDescent="0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H99" s="3"/>
      <c r="AI99" s="3"/>
      <c r="AM99" s="3"/>
      <c r="AN99" s="3"/>
    </row>
    <row r="100" spans="1:40" ht="15.75" x14ac:dyDescent="0.25">
      <c r="U100" s="19"/>
      <c r="Y100" s="3"/>
      <c r="Z100" s="3"/>
      <c r="AA100" s="3"/>
      <c r="AB100" s="23"/>
      <c r="AC100" s="3"/>
      <c r="AF100" s="5"/>
      <c r="AM100" s="3"/>
      <c r="AN100" s="3"/>
    </row>
    <row r="101" spans="1:40" ht="15.75" customHeight="1" x14ac:dyDescent="0.25">
      <c r="U101" s="19"/>
      <c r="V101" s="19"/>
      <c r="Y101" s="19"/>
      <c r="Z101" s="23"/>
      <c r="AA101" s="3"/>
      <c r="AE101" s="3"/>
      <c r="AF101" s="6"/>
    </row>
    <row r="102" spans="1:40" ht="15.75" customHeight="1" x14ac:dyDescent="0.25">
      <c r="U102" s="19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</row>
    <row r="103" spans="1:40" ht="15.75" x14ac:dyDescent="0.25">
      <c r="A103" s="1"/>
      <c r="N103" s="19"/>
      <c r="S103" s="3"/>
      <c r="T103" s="3"/>
      <c r="U103" s="3"/>
      <c r="Y103" s="5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40" x14ac:dyDescent="0.25">
      <c r="A104" s="1"/>
      <c r="E104" s="19"/>
    </row>
    <row r="105" spans="1:40" x14ac:dyDescent="0.25">
      <c r="A105" s="1"/>
      <c r="Y105" s="19"/>
      <c r="Z105" s="19"/>
    </row>
    <row r="106" spans="1:40" x14ac:dyDescent="0.25">
      <c r="A106" s="1"/>
      <c r="Y106" s="19"/>
      <c r="Z106" s="19"/>
    </row>
    <row r="107" spans="1:40" x14ac:dyDescent="0.25">
      <c r="A107" s="1"/>
      <c r="Y107" s="19"/>
      <c r="Z107" s="19"/>
    </row>
    <row r="108" spans="1:40" x14ac:dyDescent="0.25">
      <c r="A108" s="1"/>
      <c r="Y108" s="19"/>
      <c r="Z108" s="19"/>
    </row>
    <row r="109" spans="1:40" x14ac:dyDescent="0.25">
      <c r="A109" s="1"/>
      <c r="Y109" s="19"/>
      <c r="Z109" s="19"/>
    </row>
    <row r="110" spans="1:40" x14ac:dyDescent="0.25">
      <c r="A110" s="1"/>
      <c r="Y110" s="19"/>
      <c r="Z110" s="19"/>
    </row>
    <row r="111" spans="1:40" x14ac:dyDescent="0.25">
      <c r="A111" s="1"/>
      <c r="Y111" s="19"/>
      <c r="Z111" s="19"/>
    </row>
    <row r="112" spans="1:40" x14ac:dyDescent="0.25">
      <c r="A112" s="1"/>
      <c r="Y112" s="19"/>
      <c r="Z112" s="19"/>
    </row>
    <row r="113" spans="1:26" x14ac:dyDescent="0.25">
      <c r="A113" s="1"/>
      <c r="Y113" s="19"/>
      <c r="Z113" s="19"/>
    </row>
    <row r="114" spans="1:26" x14ac:dyDescent="0.25">
      <c r="A114" s="1"/>
      <c r="Y114" s="19"/>
      <c r="Z114" s="19"/>
    </row>
    <row r="115" spans="1:26" x14ac:dyDescent="0.25">
      <c r="A115" s="1"/>
      <c r="Y115" s="19"/>
      <c r="Z115" s="19"/>
    </row>
    <row r="116" spans="1:26" x14ac:dyDescent="0.25">
      <c r="A116" s="1"/>
      <c r="Y116" s="19"/>
      <c r="Z116" s="19"/>
    </row>
    <row r="117" spans="1:26" x14ac:dyDescent="0.25">
      <c r="A117" s="1"/>
      <c r="Y117" s="19"/>
      <c r="Z117" s="19"/>
    </row>
    <row r="118" spans="1:26" x14ac:dyDescent="0.25">
      <c r="A118" s="1"/>
      <c r="Y118" s="19"/>
      <c r="Z118" s="19"/>
    </row>
    <row r="119" spans="1:26" x14ac:dyDescent="0.25">
      <c r="A119" s="1"/>
      <c r="Y119" s="19"/>
      <c r="Z119" s="19"/>
    </row>
    <row r="120" spans="1:26" x14ac:dyDescent="0.25">
      <c r="A120" s="1"/>
      <c r="Y120" s="19"/>
      <c r="Z120" s="19"/>
    </row>
    <row r="121" spans="1:26" x14ac:dyDescent="0.25">
      <c r="A121" s="1"/>
      <c r="Y121" s="19"/>
      <c r="Z121" s="19"/>
    </row>
    <row r="122" spans="1:26" x14ac:dyDescent="0.25">
      <c r="A122" s="1"/>
      <c r="Y122" s="19"/>
      <c r="Z122" s="19"/>
    </row>
    <row r="123" spans="1:26" x14ac:dyDescent="0.25">
      <c r="A123" s="1"/>
      <c r="Y123" s="19"/>
      <c r="Z123" s="19"/>
    </row>
    <row r="124" spans="1:26" x14ac:dyDescent="0.25">
      <c r="A124" s="1"/>
      <c r="Y124" s="19"/>
      <c r="Z124" s="19"/>
    </row>
    <row r="125" spans="1:26" x14ac:dyDescent="0.25">
      <c r="A125" s="1"/>
      <c r="Y125" s="19"/>
      <c r="Z125" s="19"/>
    </row>
    <row r="126" spans="1:26" x14ac:dyDescent="0.25">
      <c r="A126" s="1"/>
      <c r="Y126" s="19"/>
      <c r="Z126" s="19"/>
    </row>
    <row r="127" spans="1:26" x14ac:dyDescent="0.25">
      <c r="A127" s="1"/>
      <c r="Y127" s="19"/>
      <c r="Z127" s="19"/>
    </row>
    <row r="128" spans="1:26" x14ac:dyDescent="0.25">
      <c r="A128" s="1"/>
      <c r="Y128" s="19"/>
      <c r="Z128" s="19"/>
    </row>
    <row r="129" spans="1:29" x14ac:dyDescent="0.25">
      <c r="A129" s="1"/>
      <c r="Y129" s="19"/>
      <c r="Z129" s="19"/>
    </row>
    <row r="130" spans="1:29" x14ac:dyDescent="0.25">
      <c r="A130" s="1"/>
      <c r="Y130" s="19"/>
      <c r="Z130" s="19"/>
    </row>
    <row r="131" spans="1:29" x14ac:dyDescent="0.25">
      <c r="A131" s="1"/>
      <c r="Y131" s="19"/>
      <c r="Z131" s="19"/>
    </row>
    <row r="132" spans="1:29" x14ac:dyDescent="0.25">
      <c r="A132" s="1"/>
      <c r="Y132" s="19"/>
      <c r="Z132" s="19"/>
    </row>
    <row r="133" spans="1:29" x14ac:dyDescent="0.25">
      <c r="A133" s="1"/>
      <c r="AB133" s="19"/>
      <c r="AC133" s="19"/>
    </row>
    <row r="134" spans="1:29" ht="30" customHeight="1" x14ac:dyDescent="0.25">
      <c r="A134" s="1"/>
      <c r="AB134" s="19"/>
      <c r="AC134" s="19"/>
    </row>
    <row r="135" spans="1:29" ht="26.25" customHeight="1" x14ac:dyDescent="0.25">
      <c r="A135" s="1"/>
      <c r="AB135" s="19"/>
      <c r="AC135" s="19"/>
    </row>
    <row r="136" spans="1:29" ht="18" customHeight="1" x14ac:dyDescent="0.25">
      <c r="A136" s="1"/>
      <c r="AB136" s="19"/>
      <c r="AC136" s="19"/>
    </row>
    <row r="137" spans="1:29" ht="21" customHeight="1" x14ac:dyDescent="0.25">
      <c r="A137" s="1"/>
      <c r="AB137" s="19"/>
      <c r="AC137" s="19"/>
    </row>
    <row r="138" spans="1:29" ht="20.25" customHeight="1" x14ac:dyDescent="0.25">
      <c r="A138" s="1"/>
      <c r="AB138" s="19"/>
      <c r="AC138" s="19"/>
    </row>
    <row r="139" spans="1:29" ht="20.25" customHeight="1" x14ac:dyDescent="0.25">
      <c r="A139" s="1"/>
      <c r="AB139" s="19"/>
      <c r="AC139" s="19"/>
    </row>
    <row r="140" spans="1:29" ht="15" customHeight="1" x14ac:dyDescent="0.25">
      <c r="A140" s="1"/>
      <c r="AB140" s="19"/>
      <c r="AC140" s="19"/>
    </row>
    <row r="141" spans="1:29" ht="12.75" customHeight="1" x14ac:dyDescent="0.25">
      <c r="A141" s="1"/>
      <c r="AB141" s="19"/>
      <c r="AC141" s="19"/>
    </row>
    <row r="142" spans="1:29" ht="15.75" x14ac:dyDescent="0.25">
      <c r="A142" s="3"/>
      <c r="AB142" s="19"/>
      <c r="AC142" s="19"/>
    </row>
    <row r="143" spans="1:29" ht="15.75" x14ac:dyDescent="0.25">
      <c r="A143" s="5"/>
      <c r="AB143" s="19"/>
      <c r="AC143" s="19"/>
    </row>
    <row r="144" spans="1:29" x14ac:dyDescent="0.25">
      <c r="A144" s="6"/>
      <c r="AB144" s="19"/>
      <c r="AC144" s="19"/>
    </row>
    <row r="145" spans="1:29" x14ac:dyDescent="0.25">
      <c r="A145" s="1"/>
      <c r="AB145" s="19"/>
      <c r="AC145" s="19"/>
    </row>
    <row r="146" spans="1:29" x14ac:dyDescent="0.25">
      <c r="A146" s="1"/>
      <c r="AB146" s="19"/>
      <c r="AC146" s="19"/>
    </row>
    <row r="147" spans="1:29" x14ac:dyDescent="0.25">
      <c r="A147" s="1"/>
      <c r="AB147" s="19"/>
      <c r="AC147" s="19"/>
    </row>
    <row r="148" spans="1:29" x14ac:dyDescent="0.25">
      <c r="A148" s="1"/>
      <c r="AB148" s="19"/>
      <c r="AC148" s="19"/>
    </row>
    <row r="149" spans="1:29" x14ac:dyDescent="0.25">
      <c r="A149" s="1"/>
      <c r="AB149" s="19"/>
      <c r="AC149" s="19"/>
    </row>
    <row r="150" spans="1:29" x14ac:dyDescent="0.25">
      <c r="A150" s="1"/>
      <c r="AB150" s="19"/>
      <c r="AC150" s="19"/>
    </row>
    <row r="151" spans="1:29" x14ac:dyDescent="0.25">
      <c r="A151" s="1"/>
      <c r="AB151" s="19"/>
      <c r="AC151" s="19"/>
    </row>
    <row r="152" spans="1:29" x14ac:dyDescent="0.25">
      <c r="A152" s="1"/>
      <c r="AB152" s="19"/>
      <c r="AC152" s="19"/>
    </row>
    <row r="153" spans="1:29" x14ac:dyDescent="0.25">
      <c r="A153" s="1"/>
      <c r="AB153" s="19"/>
      <c r="AC153" s="19"/>
    </row>
    <row r="154" spans="1:29" x14ac:dyDescent="0.25">
      <c r="A154" s="1"/>
      <c r="AB154" s="19"/>
      <c r="AC154" s="19"/>
    </row>
    <row r="155" spans="1:29" x14ac:dyDescent="0.25">
      <c r="A155" s="1"/>
      <c r="AB155" s="19"/>
      <c r="AC155" s="19"/>
    </row>
    <row r="156" spans="1:29" x14ac:dyDescent="0.25">
      <c r="A156" s="19"/>
      <c r="B156" s="19"/>
      <c r="C156" s="19"/>
      <c r="AB156" s="19"/>
      <c r="AC156" s="19"/>
    </row>
    <row r="157" spans="1:29" x14ac:dyDescent="0.25">
      <c r="A157" s="1"/>
      <c r="AB157" s="19"/>
      <c r="AC157" s="19"/>
    </row>
    <row r="158" spans="1:29" x14ac:dyDescent="0.25">
      <c r="A158" s="1"/>
      <c r="AB158" s="19"/>
      <c r="AC158" s="19"/>
    </row>
    <row r="159" spans="1:29" x14ac:dyDescent="0.25">
      <c r="A159" s="1"/>
      <c r="AB159" s="19"/>
      <c r="AC159" s="19"/>
    </row>
    <row r="160" spans="1:29" x14ac:dyDescent="0.25">
      <c r="A160" s="1"/>
      <c r="AB160" s="19"/>
      <c r="AC160" s="19"/>
    </row>
    <row r="161" spans="1:29" x14ac:dyDescent="0.25">
      <c r="A161" s="1"/>
      <c r="AB161" s="19"/>
      <c r="AC161" s="19"/>
    </row>
    <row r="162" spans="1:29" x14ac:dyDescent="0.25">
      <c r="A162" s="1"/>
      <c r="AB162" s="19"/>
      <c r="AC162" s="19"/>
    </row>
    <row r="163" spans="1:29" x14ac:dyDescent="0.25">
      <c r="A163" s="1"/>
      <c r="AB163" s="19"/>
      <c r="AC163" s="19"/>
    </row>
    <row r="164" spans="1:29" x14ac:dyDescent="0.25">
      <c r="AB164" s="19"/>
      <c r="AC164" s="19"/>
    </row>
    <row r="165" spans="1:29" x14ac:dyDescent="0.25">
      <c r="AB165" s="19"/>
      <c r="AC165" s="19"/>
    </row>
    <row r="166" spans="1:29" x14ac:dyDescent="0.25">
      <c r="AB166" s="19"/>
      <c r="AC166" s="19"/>
    </row>
    <row r="167" spans="1:29" x14ac:dyDescent="0.25">
      <c r="AB167" s="19"/>
      <c r="AC167" s="19"/>
    </row>
    <row r="168" spans="1:29" x14ac:dyDescent="0.25">
      <c r="AB168" s="19"/>
      <c r="AC168" s="19"/>
    </row>
    <row r="169" spans="1:29" x14ac:dyDescent="0.25">
      <c r="AB169" s="19"/>
      <c r="AC169" s="19"/>
    </row>
    <row r="170" spans="1:29" x14ac:dyDescent="0.25">
      <c r="AB170" s="19"/>
      <c r="AC170" s="19"/>
    </row>
    <row r="171" spans="1:29" x14ac:dyDescent="0.25">
      <c r="AB171" s="19"/>
      <c r="AC171" s="19"/>
    </row>
    <row r="172" spans="1:29" x14ac:dyDescent="0.25">
      <c r="AB172" s="19"/>
      <c r="AC172" s="19"/>
    </row>
    <row r="173" spans="1:29" x14ac:dyDescent="0.25">
      <c r="AB173" s="19"/>
      <c r="AC173" s="19"/>
    </row>
    <row r="174" spans="1:29" x14ac:dyDescent="0.25">
      <c r="AB174" s="19"/>
      <c r="AC174" s="19"/>
    </row>
    <row r="175" spans="1:29" x14ac:dyDescent="0.25">
      <c r="AB175" s="19"/>
      <c r="AC175" s="19"/>
    </row>
    <row r="176" spans="1:29" x14ac:dyDescent="0.25">
      <c r="AB176" s="19"/>
      <c r="AC176" s="19"/>
    </row>
    <row r="177" spans="28:29" x14ac:dyDescent="0.25">
      <c r="AB177" s="19"/>
      <c r="AC177" s="19"/>
    </row>
    <row r="178" spans="28:29" x14ac:dyDescent="0.25">
      <c r="AB178" s="19"/>
      <c r="AC178" s="19"/>
    </row>
    <row r="179" spans="28:29" x14ac:dyDescent="0.25">
      <c r="AB179" s="19"/>
      <c r="AC179" s="19"/>
    </row>
    <row r="180" spans="28:29" x14ac:dyDescent="0.25">
      <c r="AB180" s="19"/>
      <c r="AC180" s="19"/>
    </row>
    <row r="181" spans="28:29" x14ac:dyDescent="0.25">
      <c r="AB181" s="19"/>
      <c r="AC181" s="19"/>
    </row>
    <row r="182" spans="28:29" x14ac:dyDescent="0.25">
      <c r="AB182" s="19"/>
    </row>
    <row r="193" spans="20:22" x14ac:dyDescent="0.25">
      <c r="T193" s="19"/>
      <c r="U193" s="19"/>
      <c r="V193" s="19"/>
    </row>
    <row r="194" spans="20:22" x14ac:dyDescent="0.25">
      <c r="T194" s="19"/>
      <c r="U194" s="19"/>
      <c r="V194" s="19"/>
    </row>
    <row r="195" spans="20:22" x14ac:dyDescent="0.25">
      <c r="T195" s="19"/>
      <c r="U195" s="19"/>
      <c r="V195" s="19"/>
    </row>
    <row r="196" spans="20:22" x14ac:dyDescent="0.25">
      <c r="T196" s="19"/>
      <c r="U196" s="19"/>
      <c r="V196" s="19"/>
    </row>
    <row r="197" spans="20:22" x14ac:dyDescent="0.25">
      <c r="T197" s="19"/>
      <c r="U197" s="19"/>
      <c r="V197" s="19"/>
    </row>
    <row r="198" spans="20:22" x14ac:dyDescent="0.25">
      <c r="T198" s="19"/>
      <c r="U198" s="19"/>
      <c r="V198" s="19"/>
    </row>
    <row r="199" spans="20:22" x14ac:dyDescent="0.25">
      <c r="T199" s="19"/>
      <c r="U199" s="19"/>
      <c r="V199" s="19"/>
    </row>
    <row r="200" spans="20:22" x14ac:dyDescent="0.25">
      <c r="T200" s="19"/>
      <c r="U200" s="19"/>
      <c r="V200" s="19"/>
    </row>
    <row r="201" spans="20:22" x14ac:dyDescent="0.25">
      <c r="T201" s="19"/>
      <c r="U201" s="19"/>
      <c r="V201" s="19"/>
    </row>
    <row r="202" spans="20:22" x14ac:dyDescent="0.25">
      <c r="T202" s="19"/>
      <c r="U202" s="19"/>
      <c r="V202" s="19"/>
    </row>
    <row r="203" spans="20:22" x14ac:dyDescent="0.25">
      <c r="T203" s="19"/>
      <c r="U203" s="19"/>
      <c r="V203" s="19"/>
    </row>
    <row r="204" spans="20:22" x14ac:dyDescent="0.25">
      <c r="T204" s="19"/>
      <c r="U204" s="19"/>
      <c r="V204" s="19"/>
    </row>
    <row r="205" spans="20:22" x14ac:dyDescent="0.25">
      <c r="T205" s="19"/>
      <c r="U205" s="19"/>
      <c r="V205" s="19"/>
    </row>
    <row r="206" spans="20:22" x14ac:dyDescent="0.25">
      <c r="T206" s="19"/>
      <c r="U206" s="19"/>
      <c r="V206" s="19"/>
    </row>
    <row r="207" spans="20:22" x14ac:dyDescent="0.25">
      <c r="T207" s="19"/>
      <c r="U207" s="19"/>
      <c r="V207" s="19"/>
    </row>
    <row r="208" spans="20:22" x14ac:dyDescent="0.25">
      <c r="T208" s="19"/>
      <c r="U208" s="19"/>
      <c r="V208" s="19"/>
    </row>
    <row r="209" spans="20:22" x14ac:dyDescent="0.25">
      <c r="T209" s="19"/>
      <c r="U209" s="19"/>
      <c r="V209" s="19"/>
    </row>
    <row r="210" spans="20:22" x14ac:dyDescent="0.25">
      <c r="T210" s="19"/>
      <c r="U210" s="19"/>
      <c r="V210" s="19"/>
    </row>
    <row r="211" spans="20:22" x14ac:dyDescent="0.25">
      <c r="T211" s="19"/>
      <c r="U211" s="19"/>
      <c r="V211" s="19"/>
    </row>
    <row r="212" spans="20:22" x14ac:dyDescent="0.25">
      <c r="T212" s="19"/>
      <c r="U212" s="19"/>
      <c r="V212" s="19"/>
    </row>
    <row r="213" spans="20:22" x14ac:dyDescent="0.25">
      <c r="T213" s="19"/>
      <c r="U213" s="19"/>
      <c r="V213" s="19"/>
    </row>
    <row r="214" spans="20:22" x14ac:dyDescent="0.25">
      <c r="T214" s="19"/>
      <c r="U214" s="19"/>
      <c r="V214" s="19"/>
    </row>
    <row r="215" spans="20:22" x14ac:dyDescent="0.25">
      <c r="U215" s="19"/>
    </row>
  </sheetData>
  <mergeCells count="17">
    <mergeCell ref="B17:B19"/>
    <mergeCell ref="A17:A19"/>
    <mergeCell ref="D17:F18"/>
    <mergeCell ref="C17:C19"/>
    <mergeCell ref="J18:L18"/>
    <mergeCell ref="G17:U17"/>
    <mergeCell ref="G18:I18"/>
    <mergeCell ref="M18:O18"/>
    <mergeCell ref="V102:AK102"/>
    <mergeCell ref="AE18:AG18"/>
    <mergeCell ref="AH18:AJ18"/>
    <mergeCell ref="P18:R18"/>
    <mergeCell ref="S18:U18"/>
    <mergeCell ref="Y18:AA18"/>
    <mergeCell ref="AB18:AD18"/>
    <mergeCell ref="V17:X18"/>
    <mergeCell ref="Y17:AJ17"/>
  </mergeCells>
  <phoneticPr fontId="5" type="noConversion"/>
  <pageMargins left="0.51181102362204722" right="0.47244094488188981" top="0.23622047244094491" bottom="0.15748031496062992" header="0.15748031496062992" footer="0.27559055118110237"/>
  <pageSetup scale="75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Շեղում</vt:lpstr>
      <vt:lpstr>Շեղում!Print_Titles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Alina</cp:lastModifiedBy>
  <cp:lastPrinted>2020-04-06T16:13:22Z</cp:lastPrinted>
  <dcterms:created xsi:type="dcterms:W3CDTF">2012-10-12T11:29:17Z</dcterms:created>
  <dcterms:modified xsi:type="dcterms:W3CDTF">2020-04-24T12:32:46Z</dcterms:modified>
</cp:coreProperties>
</file>