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00" windowHeight="9105"/>
  </bookViews>
  <sheets>
    <sheet name="12" sheetId="1" r:id="rId1"/>
    <sheet name="12աղբ" sheetId="2" r:id="rId2"/>
  </sheets>
  <calcPr calcId="152511"/>
</workbook>
</file>

<file path=xl/calcChain.xml><?xml version="1.0" encoding="utf-8"?>
<calcChain xmlns="http://schemas.openxmlformats.org/spreadsheetml/2006/main">
  <c r="E25" i="2" l="1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AH25" i="1"/>
  <c r="AG25" i="1"/>
  <c r="AF25" i="1"/>
  <c r="AE25" i="1"/>
  <c r="AB25" i="1"/>
  <c r="AA25" i="1"/>
  <c r="Z25" i="1"/>
  <c r="Y25" i="1"/>
  <c r="X25" i="1"/>
  <c r="W25" i="1"/>
  <c r="V25" i="1"/>
  <c r="U25" i="1"/>
  <c r="R25" i="1"/>
  <c r="Q25" i="1"/>
  <c r="P25" i="1"/>
  <c r="O25" i="1"/>
  <c r="N25" i="1"/>
  <c r="M25" i="1"/>
  <c r="L25" i="1"/>
  <c r="K25" i="1"/>
  <c r="J25" i="1"/>
  <c r="I25" i="1"/>
  <c r="H25" i="1"/>
  <c r="G25" i="1"/>
  <c r="D25" i="1"/>
  <c r="C25" i="1"/>
  <c r="AD24" i="1"/>
  <c r="AC24" i="1"/>
  <c r="T24" i="1"/>
  <c r="S24" i="1"/>
  <c r="AD23" i="1"/>
  <c r="AC23" i="1"/>
  <c r="T23" i="1"/>
  <c r="S23" i="1"/>
  <c r="AD22" i="1"/>
  <c r="AC22" i="1"/>
  <c r="T22" i="1"/>
  <c r="S22" i="1"/>
  <c r="F22" i="1"/>
  <c r="F25" i="1" s="1"/>
  <c r="E22" i="1"/>
  <c r="E25" i="1" s="1"/>
  <c r="AD21" i="1"/>
  <c r="AC21" i="1"/>
  <c r="T21" i="1"/>
  <c r="S21" i="1"/>
  <c r="AD20" i="1"/>
  <c r="AC20" i="1"/>
  <c r="T20" i="1"/>
  <c r="S20" i="1"/>
  <c r="AD19" i="1"/>
  <c r="AC19" i="1"/>
  <c r="T19" i="1"/>
  <c r="S19" i="1"/>
  <c r="AD18" i="1"/>
  <c r="AC18" i="1"/>
  <c r="T18" i="1"/>
  <c r="S18" i="1"/>
  <c r="AD17" i="1"/>
  <c r="AC17" i="1"/>
  <c r="T17" i="1"/>
  <c r="S17" i="1"/>
  <c r="AD16" i="1"/>
  <c r="AC16" i="1"/>
  <c r="T16" i="1"/>
  <c r="S16" i="1"/>
  <c r="AD15" i="1"/>
  <c r="AC15" i="1"/>
  <c r="T15" i="1"/>
  <c r="S15" i="1"/>
  <c r="AD14" i="1"/>
  <c r="AC14" i="1"/>
  <c r="T14" i="1"/>
  <c r="S14" i="1"/>
  <c r="AD13" i="1"/>
  <c r="AC13" i="1"/>
  <c r="T13" i="1"/>
  <c r="S13" i="1"/>
  <c r="AD12" i="1"/>
  <c r="AC12" i="1"/>
  <c r="T12" i="1"/>
  <c r="S12" i="1"/>
  <c r="AD11" i="1"/>
  <c r="AD25" i="1" s="1"/>
  <c r="AC11" i="1"/>
  <c r="AC25" i="1" s="1"/>
  <c r="T11" i="1"/>
  <c r="T25" i="1" s="1"/>
  <c r="S11" i="1"/>
  <c r="S25" i="1" s="1"/>
</calcChain>
</file>

<file path=xl/sharedStrings.xml><?xml version="1.0" encoding="utf-8"?>
<sst xmlns="http://schemas.openxmlformats.org/spreadsheetml/2006/main" count="109" uniqueCount="56">
  <si>
    <t xml:space="preserve">ՏԵՂԵԿԱՏՎՈՒԹՅՈՒՆ
ՀՀ Տավուշի  մարզի համայնքների բյուջետային հիմնարկների, ՀՈԱԿ-ների   վերաբերյալ 
</t>
  </si>
  <si>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</si>
  <si>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</si>
  <si>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</si>
  <si>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</si>
  <si>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</si>
  <si>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</si>
  <si>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</si>
  <si>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</si>
  <si>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</si>
  <si>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</si>
  <si>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</si>
  <si>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</si>
  <si>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</si>
  <si>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</si>
  <si>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</si>
  <si>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</si>
  <si>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</si>
  <si>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</si>
  <si>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</si>
  <si>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</si>
  <si>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</si>
  <si>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</si>
  <si>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</si>
  <si>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</si>
  <si>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</si>
  <si>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</si>
  <si>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</si>
  <si>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</si>
  <si>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</si>
  <si>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</si>
  <si>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</si>
  <si>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</si>
  <si>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</si>
  <si>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</si>
  <si>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</si>
  <si>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</si>
  <si>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</si>
  <si>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</si>
  <si>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</si>
  <si>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</si>
  <si>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</si>
  <si>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</si>
  <si>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</si>
  <si>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</si>
  <si>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</si>
  <si>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</si>
  <si>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</si>
  <si>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</si>
  <si>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</si>
  <si>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Ենոքավան</t>
  </si>
  <si>
    <t>Լուսաձոր</t>
  </si>
  <si>
    <t>01.01.2019թ</t>
  </si>
  <si>
    <t>01.01.2020թ</t>
  </si>
  <si>
    <t>01.01.2019թ.</t>
  </si>
  <si>
    <t>01.01.2020թ.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</si>
</sst>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7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sz val="10"/>
      <name val="Times Armeni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8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0" xfId="0" applyFont="1"/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164" fontId="8" fillId="0" borderId="0" xfId="0" applyNumberFormat="1" applyFont="1"/>
    <xf numFmtId="166" fontId="1" fillId="0" borderId="0" xfId="0" applyNumberFormat="1" applyFont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wrapText="1"/>
    </xf>
    <xf numFmtId="0" fontId="1" fillId="6" borderId="2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1" fontId="1" fillId="7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wrapText="1"/>
    </xf>
    <xf numFmtId="165" fontId="6" fillId="6" borderId="1" xfId="0" applyNumberFormat="1" applyFont="1" applyFill="1" applyBorder="1" applyAlignment="1" applyProtection="1">
      <alignment horizontal="center" vertical="center"/>
      <protection locked="0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</cellXfs>
  <cellStyles count="2">
    <cellStyle name="Normal" xfId="0" builtinId="0"/>
    <cellStyle name="Normal_Sheet2" xfId="1"/>
  </cellStyles>
  <dxfs count="1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workbookViewId="0">
      <selection activeCell="J13" sqref="J13"/>
    </sheetView>
  </sheetViews>
  <sheetFormatPr defaultRowHeight="15" x14ac:dyDescent="0.25"/>
  <cols>
    <col min="1" max="1" width="4" style="1" customWidth="1"/>
    <col min="2" max="2" width="11.85546875" style="1" customWidth="1"/>
    <col min="3" max="4" width="7.7109375" style="2" customWidth="1"/>
    <col min="5" max="5" width="9.140625" style="2" customWidth="1"/>
    <col min="6" max="6" width="9.28515625" style="2" customWidth="1"/>
    <col min="7" max="12" width="7.28515625" style="2" customWidth="1"/>
    <col min="13" max="14" width="7.5703125" style="2" customWidth="1"/>
    <col min="15" max="15" width="10.85546875" style="2" customWidth="1"/>
    <col min="16" max="16" width="12.140625" style="2" customWidth="1"/>
    <col min="17" max="17" width="10.85546875" style="2" customWidth="1"/>
    <col min="18" max="18" width="11.85546875" style="2" customWidth="1"/>
    <col min="19" max="19" width="9.7109375" style="2" customWidth="1"/>
    <col min="20" max="20" width="10.5703125" style="2" customWidth="1"/>
    <col min="21" max="21" width="8.42578125" style="2" customWidth="1"/>
    <col min="22" max="22" width="7.28515625" style="2" customWidth="1"/>
    <col min="23" max="23" width="9" style="2" customWidth="1"/>
    <col min="24" max="24" width="11.7109375" style="2" customWidth="1"/>
    <col min="25" max="25" width="13.140625" style="2" customWidth="1"/>
    <col min="26" max="27" width="10" style="2" customWidth="1"/>
    <col min="28" max="28" width="10.42578125" style="2" customWidth="1"/>
    <col min="29" max="29" width="9.7109375" style="2" customWidth="1"/>
    <col min="30" max="30" width="10.7109375" style="2" customWidth="1"/>
    <col min="31" max="31" width="10.28515625" style="2" customWidth="1"/>
    <col min="32" max="32" width="8.7109375" style="2" customWidth="1"/>
    <col min="33" max="33" width="10.85546875" style="2" customWidth="1"/>
    <col min="34" max="34" width="10.28515625" style="2" customWidth="1"/>
    <col min="35" max="35" width="6.7109375" style="2" customWidth="1"/>
  </cols>
  <sheetData>
    <row r="1" spans="1:35" ht="9.75" customHeight="1" x14ac:dyDescent="0.25"/>
    <row r="2" spans="1:35" ht="48.75" customHeight="1" x14ac:dyDescent="0.25">
      <c r="A2" s="3"/>
      <c r="B2" s="3"/>
      <c r="C2" s="57" t="s">
        <v>0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S2" s="4"/>
      <c r="T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9.75" customHeight="1" x14ac:dyDescent="0.25">
      <c r="A3" s="3"/>
      <c r="B3" s="3"/>
      <c r="C3" s="5"/>
      <c r="D3" s="6"/>
      <c r="E3" s="6"/>
      <c r="F3" s="6"/>
      <c r="G3" s="6"/>
      <c r="H3" s="6"/>
      <c r="I3" s="6"/>
      <c r="J3" s="4"/>
      <c r="K3" s="4"/>
      <c r="L3" s="4"/>
      <c r="M3" s="4"/>
      <c r="N3" s="4"/>
      <c r="O3" s="4"/>
      <c r="P3" s="4"/>
      <c r="S3" s="4"/>
      <c r="T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x14ac:dyDescent="0.25">
      <c r="A4" s="58" t="s">
        <v>1</v>
      </c>
      <c r="B4" s="59" t="s">
        <v>2</v>
      </c>
      <c r="C4" s="60" t="s">
        <v>3</v>
      </c>
      <c r="D4" s="60"/>
      <c r="E4" s="60"/>
      <c r="F4" s="60"/>
      <c r="G4" s="60"/>
      <c r="H4" s="60"/>
      <c r="I4" s="61" t="s">
        <v>4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3"/>
      <c r="AI4" s="41" t="s">
        <v>5</v>
      </c>
    </row>
    <row r="5" spans="1:35" x14ac:dyDescent="0.25">
      <c r="A5" s="58"/>
      <c r="B5" s="59"/>
      <c r="C5" s="44" t="s">
        <v>6</v>
      </c>
      <c r="D5" s="44"/>
      <c r="E5" s="44" t="s">
        <v>7</v>
      </c>
      <c r="F5" s="44"/>
      <c r="G5" s="45" t="s">
        <v>8</v>
      </c>
      <c r="H5" s="45"/>
      <c r="I5" s="44" t="s">
        <v>9</v>
      </c>
      <c r="J5" s="44"/>
      <c r="K5" s="44" t="s">
        <v>10</v>
      </c>
      <c r="L5" s="44"/>
      <c r="M5" s="66" t="s">
        <v>11</v>
      </c>
      <c r="N5" s="66"/>
      <c r="O5" s="46" t="s">
        <v>12</v>
      </c>
      <c r="P5" s="47"/>
      <c r="Q5" s="47"/>
      <c r="R5" s="48"/>
      <c r="S5" s="55" t="s">
        <v>13</v>
      </c>
      <c r="T5" s="55"/>
      <c r="U5" s="45" t="s">
        <v>14</v>
      </c>
      <c r="V5" s="45"/>
      <c r="W5" s="45"/>
      <c r="X5" s="45"/>
      <c r="Y5" s="56" t="s">
        <v>15</v>
      </c>
      <c r="Z5" s="56"/>
      <c r="AA5" s="56"/>
      <c r="AB5" s="56"/>
      <c r="AC5" s="64" t="s">
        <v>16</v>
      </c>
      <c r="AD5" s="64"/>
      <c r="AE5" s="64"/>
      <c r="AF5" s="64"/>
      <c r="AG5" s="64"/>
      <c r="AH5" s="64"/>
      <c r="AI5" s="42"/>
    </row>
    <row r="6" spans="1:35" x14ac:dyDescent="0.25">
      <c r="A6" s="58"/>
      <c r="B6" s="59"/>
      <c r="C6" s="44"/>
      <c r="D6" s="44"/>
      <c r="E6" s="44"/>
      <c r="F6" s="44"/>
      <c r="G6" s="44" t="s">
        <v>16</v>
      </c>
      <c r="H6" s="44"/>
      <c r="I6" s="44"/>
      <c r="J6" s="44"/>
      <c r="K6" s="44" t="s">
        <v>17</v>
      </c>
      <c r="L6" s="44"/>
      <c r="M6" s="66"/>
      <c r="N6" s="66"/>
      <c r="O6" s="49"/>
      <c r="P6" s="50"/>
      <c r="Q6" s="50"/>
      <c r="R6" s="51"/>
      <c r="S6" s="55"/>
      <c r="T6" s="55"/>
      <c r="U6" s="45"/>
      <c r="V6" s="45"/>
      <c r="W6" s="45"/>
      <c r="X6" s="45"/>
      <c r="Y6" s="56"/>
      <c r="Z6" s="56"/>
      <c r="AA6" s="56"/>
      <c r="AB6" s="56"/>
      <c r="AC6" s="56" t="s">
        <v>18</v>
      </c>
      <c r="AD6" s="56"/>
      <c r="AE6" s="59" t="s">
        <v>19</v>
      </c>
      <c r="AF6" s="59"/>
      <c r="AG6" s="59"/>
      <c r="AH6" s="59"/>
      <c r="AI6" s="42"/>
    </row>
    <row r="7" spans="1:35" x14ac:dyDescent="0.25">
      <c r="A7" s="58"/>
      <c r="B7" s="59"/>
      <c r="C7" s="44"/>
      <c r="D7" s="44"/>
      <c r="E7" s="44"/>
      <c r="F7" s="44"/>
      <c r="G7" s="44"/>
      <c r="H7" s="44"/>
      <c r="I7" s="44"/>
      <c r="J7" s="44"/>
      <c r="K7" s="44"/>
      <c r="L7" s="44"/>
      <c r="M7" s="66"/>
      <c r="N7" s="66"/>
      <c r="O7" s="52"/>
      <c r="P7" s="53"/>
      <c r="Q7" s="53"/>
      <c r="R7" s="54"/>
      <c r="S7" s="55"/>
      <c r="T7" s="55"/>
      <c r="U7" s="64" t="s">
        <v>20</v>
      </c>
      <c r="V7" s="64"/>
      <c r="W7" s="64" t="s">
        <v>21</v>
      </c>
      <c r="X7" s="64"/>
      <c r="Y7" s="56"/>
      <c r="Z7" s="56"/>
      <c r="AA7" s="56"/>
      <c r="AB7" s="56"/>
      <c r="AC7" s="56"/>
      <c r="AD7" s="56"/>
      <c r="AE7" s="64" t="s">
        <v>22</v>
      </c>
      <c r="AF7" s="65"/>
      <c r="AG7" s="64" t="s">
        <v>21</v>
      </c>
      <c r="AH7" s="65"/>
      <c r="AI7" s="42"/>
    </row>
    <row r="8" spans="1:35" ht="54" x14ac:dyDescent="0.25">
      <c r="A8" s="58"/>
      <c r="B8" s="59"/>
      <c r="C8" s="44"/>
      <c r="D8" s="44"/>
      <c r="E8" s="44"/>
      <c r="F8" s="44"/>
      <c r="G8" s="44"/>
      <c r="H8" s="44"/>
      <c r="I8" s="44"/>
      <c r="J8" s="44"/>
      <c r="K8" s="44"/>
      <c r="L8" s="44"/>
      <c r="M8" s="66"/>
      <c r="N8" s="66"/>
      <c r="O8" s="7" t="s">
        <v>23</v>
      </c>
      <c r="P8" s="7" t="s">
        <v>24</v>
      </c>
      <c r="Q8" s="7" t="s">
        <v>23</v>
      </c>
      <c r="R8" s="7" t="s">
        <v>25</v>
      </c>
      <c r="S8" s="55"/>
      <c r="T8" s="55"/>
      <c r="U8" s="64"/>
      <c r="V8" s="64"/>
      <c r="W8" s="64"/>
      <c r="X8" s="64"/>
      <c r="Y8" s="7" t="s">
        <v>23</v>
      </c>
      <c r="Z8" s="7" t="s">
        <v>24</v>
      </c>
      <c r="AA8" s="7" t="s">
        <v>23</v>
      </c>
      <c r="AB8" s="7" t="s">
        <v>25</v>
      </c>
      <c r="AC8" s="56"/>
      <c r="AD8" s="56"/>
      <c r="AE8" s="65"/>
      <c r="AF8" s="65"/>
      <c r="AG8" s="65"/>
      <c r="AH8" s="65"/>
      <c r="AI8" s="42"/>
    </row>
    <row r="9" spans="1:35" ht="19.5" x14ac:dyDescent="0.25">
      <c r="A9" s="58"/>
      <c r="B9" s="59"/>
      <c r="C9" s="8" t="s">
        <v>52</v>
      </c>
      <c r="D9" s="8" t="s">
        <v>53</v>
      </c>
      <c r="E9" s="8" t="s">
        <v>52</v>
      </c>
      <c r="F9" s="8" t="s">
        <v>53</v>
      </c>
      <c r="G9" s="8" t="s">
        <v>52</v>
      </c>
      <c r="H9" s="8" t="s">
        <v>53</v>
      </c>
      <c r="I9" s="8" t="s">
        <v>52</v>
      </c>
      <c r="J9" s="8" t="s">
        <v>53</v>
      </c>
      <c r="K9" s="8" t="s">
        <v>52</v>
      </c>
      <c r="L9" s="8" t="s">
        <v>53</v>
      </c>
      <c r="M9" s="8" t="s">
        <v>52</v>
      </c>
      <c r="N9" s="8" t="s">
        <v>53</v>
      </c>
      <c r="O9" s="69" t="s">
        <v>52</v>
      </c>
      <c r="P9" s="69"/>
      <c r="Q9" s="69" t="s">
        <v>53</v>
      </c>
      <c r="R9" s="69"/>
      <c r="S9" s="8" t="s">
        <v>52</v>
      </c>
      <c r="T9" s="8" t="s">
        <v>53</v>
      </c>
      <c r="U9" s="8" t="s">
        <v>52</v>
      </c>
      <c r="V9" s="8" t="s">
        <v>53</v>
      </c>
      <c r="W9" s="8" t="s">
        <v>52</v>
      </c>
      <c r="X9" s="8" t="s">
        <v>53</v>
      </c>
      <c r="Y9" s="69" t="s">
        <v>52</v>
      </c>
      <c r="Z9" s="69"/>
      <c r="AA9" s="69" t="s">
        <v>53</v>
      </c>
      <c r="AB9" s="69"/>
      <c r="AC9" s="8" t="s">
        <v>52</v>
      </c>
      <c r="AD9" s="8" t="s">
        <v>53</v>
      </c>
      <c r="AE9" s="8" t="s">
        <v>52</v>
      </c>
      <c r="AF9" s="8" t="s">
        <v>53</v>
      </c>
      <c r="AG9" s="8" t="s">
        <v>52</v>
      </c>
      <c r="AH9" s="8" t="s">
        <v>53</v>
      </c>
      <c r="AI9" s="43"/>
    </row>
    <row r="10" spans="1:35" x14ac:dyDescent="0.25">
      <c r="A10" s="9"/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11">
        <v>16</v>
      </c>
      <c r="R10" s="11">
        <v>17</v>
      </c>
      <c r="S10" s="10">
        <v>18</v>
      </c>
      <c r="T10" s="10">
        <v>19</v>
      </c>
      <c r="U10" s="11">
        <v>20</v>
      </c>
      <c r="V10" s="11">
        <v>21</v>
      </c>
      <c r="W10" s="10">
        <v>22</v>
      </c>
      <c r="X10" s="10">
        <v>23</v>
      </c>
      <c r="Y10" s="10">
        <v>24</v>
      </c>
      <c r="Z10" s="10">
        <v>25</v>
      </c>
      <c r="AA10" s="10">
        <v>26</v>
      </c>
      <c r="AB10" s="10">
        <v>27</v>
      </c>
      <c r="AC10" s="10">
        <v>28</v>
      </c>
      <c r="AD10" s="10">
        <v>29</v>
      </c>
      <c r="AE10" s="10">
        <v>30</v>
      </c>
      <c r="AF10" s="10">
        <v>31</v>
      </c>
      <c r="AG10" s="10">
        <v>32</v>
      </c>
      <c r="AH10" s="10">
        <v>33</v>
      </c>
      <c r="AI10" s="10">
        <v>34</v>
      </c>
    </row>
    <row r="11" spans="1:35" x14ac:dyDescent="0.25">
      <c r="A11" s="12">
        <v>1</v>
      </c>
      <c r="B11" s="13" t="s">
        <v>26</v>
      </c>
      <c r="C11" s="37">
        <v>0</v>
      </c>
      <c r="D11" s="10">
        <v>0</v>
      </c>
      <c r="E11" s="37">
        <v>0</v>
      </c>
      <c r="F11" s="10">
        <v>0</v>
      </c>
      <c r="G11" s="37">
        <v>0</v>
      </c>
      <c r="H11" s="10">
        <v>0</v>
      </c>
      <c r="I11" s="37">
        <v>16</v>
      </c>
      <c r="J11" s="10">
        <v>16</v>
      </c>
      <c r="K11" s="37">
        <v>8</v>
      </c>
      <c r="L11" s="10">
        <v>8</v>
      </c>
      <c r="M11" s="37">
        <v>635</v>
      </c>
      <c r="N11" s="10">
        <v>636</v>
      </c>
      <c r="O11" s="37">
        <v>467704.2</v>
      </c>
      <c r="P11" s="10">
        <v>461655.9</v>
      </c>
      <c r="Q11" s="37">
        <v>486618</v>
      </c>
      <c r="R11" s="10">
        <v>484516.4</v>
      </c>
      <c r="S11" s="37">
        <f t="shared" ref="S11:T24" si="0">U11+W11</f>
        <v>43169.7</v>
      </c>
      <c r="T11" s="10">
        <f t="shared" si="0"/>
        <v>40830.199999999997</v>
      </c>
      <c r="U11" s="37"/>
      <c r="V11" s="10"/>
      <c r="W11" s="37">
        <v>43169.7</v>
      </c>
      <c r="X11" s="10">
        <v>40830.199999999997</v>
      </c>
      <c r="Y11" s="37">
        <v>211667.5</v>
      </c>
      <c r="Z11" s="10">
        <v>207593.2</v>
      </c>
      <c r="AA11" s="37">
        <v>237050</v>
      </c>
      <c r="AB11" s="10">
        <v>231872.4</v>
      </c>
      <c r="AC11" s="37">
        <f t="shared" ref="AC11:AD24" si="1">AE11+AG11</f>
        <v>32607.200000000001</v>
      </c>
      <c r="AD11" s="10">
        <f t="shared" si="1"/>
        <v>29604.400000000001</v>
      </c>
      <c r="AE11" s="37"/>
      <c r="AF11" s="10"/>
      <c r="AG11" s="37">
        <v>32607.200000000001</v>
      </c>
      <c r="AH11" s="10">
        <v>29604.400000000001</v>
      </c>
      <c r="AI11" s="11"/>
    </row>
    <row r="12" spans="1:35" x14ac:dyDescent="0.25">
      <c r="A12" s="10">
        <v>2</v>
      </c>
      <c r="B12" s="16" t="s">
        <v>27</v>
      </c>
      <c r="C12" s="10">
        <v>3</v>
      </c>
      <c r="D12" s="37">
        <v>5</v>
      </c>
      <c r="E12" s="10"/>
      <c r="F12" s="37"/>
      <c r="G12" s="10"/>
      <c r="H12" s="37"/>
      <c r="I12" s="10">
        <v>24</v>
      </c>
      <c r="J12" s="37">
        <v>18</v>
      </c>
      <c r="K12" s="10">
        <v>17</v>
      </c>
      <c r="L12" s="37">
        <v>17</v>
      </c>
      <c r="M12" s="10">
        <v>812</v>
      </c>
      <c r="N12" s="37">
        <v>930</v>
      </c>
      <c r="O12" s="10">
        <v>426155</v>
      </c>
      <c r="P12" s="37">
        <v>376907.8</v>
      </c>
      <c r="Q12" s="10">
        <v>471385.1</v>
      </c>
      <c r="R12" s="37">
        <v>471167.9</v>
      </c>
      <c r="S12" s="10">
        <f t="shared" si="0"/>
        <v>29460.3</v>
      </c>
      <c r="T12" s="37">
        <f t="shared" si="0"/>
        <v>31505.5</v>
      </c>
      <c r="U12" s="10">
        <v>0</v>
      </c>
      <c r="V12" s="37">
        <v>0</v>
      </c>
      <c r="W12" s="10">
        <v>29460.3</v>
      </c>
      <c r="X12" s="37">
        <v>31505.5</v>
      </c>
      <c r="Y12" s="10">
        <v>201000</v>
      </c>
      <c r="Z12" s="37">
        <v>200239.5</v>
      </c>
      <c r="AA12" s="10">
        <v>243076.8</v>
      </c>
      <c r="AB12" s="37">
        <v>224132.4</v>
      </c>
      <c r="AC12" s="10">
        <f t="shared" si="1"/>
        <v>29460.3</v>
      </c>
      <c r="AD12" s="37">
        <f t="shared" si="1"/>
        <v>31505.5</v>
      </c>
      <c r="AE12" s="10"/>
      <c r="AF12" s="37"/>
      <c r="AG12" s="10">
        <v>29460.3</v>
      </c>
      <c r="AH12" s="37">
        <v>31505.5</v>
      </c>
      <c r="AI12" s="11"/>
    </row>
    <row r="13" spans="1:35" x14ac:dyDescent="0.25">
      <c r="A13" s="12">
        <v>3</v>
      </c>
      <c r="B13" s="16" t="s">
        <v>28</v>
      </c>
      <c r="C13" s="37">
        <v>2</v>
      </c>
      <c r="D13" s="10">
        <v>2</v>
      </c>
      <c r="E13" s="37">
        <v>6917.8</v>
      </c>
      <c r="F13" s="10">
        <v>9294.2999999999993</v>
      </c>
      <c r="G13" s="37">
        <v>0</v>
      </c>
      <c r="H13" s="10">
        <v>0</v>
      </c>
      <c r="I13" s="37">
        <v>11</v>
      </c>
      <c r="J13" s="10">
        <v>11</v>
      </c>
      <c r="K13" s="37">
        <v>5</v>
      </c>
      <c r="L13" s="10">
        <v>10</v>
      </c>
      <c r="M13" s="37">
        <v>370</v>
      </c>
      <c r="N13" s="10">
        <v>392</v>
      </c>
      <c r="O13" s="37">
        <v>152639.1</v>
      </c>
      <c r="P13" s="10">
        <v>149888.79999999999</v>
      </c>
      <c r="Q13" s="37">
        <v>170318.3</v>
      </c>
      <c r="R13" s="10">
        <v>338189</v>
      </c>
      <c r="S13" s="37">
        <f t="shared" si="0"/>
        <v>16854.900000000001</v>
      </c>
      <c r="T13" s="10">
        <f t="shared" si="0"/>
        <v>16472</v>
      </c>
      <c r="U13" s="37">
        <v>0</v>
      </c>
      <c r="V13" s="10">
        <v>0</v>
      </c>
      <c r="W13" s="37">
        <v>16854.900000000001</v>
      </c>
      <c r="X13" s="10">
        <v>16472</v>
      </c>
      <c r="Y13" s="37">
        <v>88060</v>
      </c>
      <c r="Z13" s="10">
        <v>86395.5</v>
      </c>
      <c r="AA13" s="37">
        <v>106180.3</v>
      </c>
      <c r="AB13" s="10">
        <v>207750.6</v>
      </c>
      <c r="AC13" s="37">
        <f t="shared" si="1"/>
        <v>12345.3</v>
      </c>
      <c r="AD13" s="10">
        <f t="shared" si="1"/>
        <v>12866.7</v>
      </c>
      <c r="AE13" s="37">
        <v>0</v>
      </c>
      <c r="AF13" s="37">
        <v>0</v>
      </c>
      <c r="AG13" s="37">
        <v>12345.3</v>
      </c>
      <c r="AH13" s="37">
        <v>12866.7</v>
      </c>
      <c r="AI13" s="15"/>
    </row>
    <row r="14" spans="1:35" x14ac:dyDescent="0.25">
      <c r="A14" s="12">
        <v>4</v>
      </c>
      <c r="B14" s="16" t="s">
        <v>29</v>
      </c>
      <c r="C14" s="37"/>
      <c r="D14" s="10"/>
      <c r="E14" s="37"/>
      <c r="F14" s="10"/>
      <c r="G14" s="37"/>
      <c r="H14" s="10"/>
      <c r="I14" s="37">
        <v>8</v>
      </c>
      <c r="J14" s="10">
        <v>8</v>
      </c>
      <c r="K14" s="37">
        <v>5</v>
      </c>
      <c r="L14" s="10">
        <v>5</v>
      </c>
      <c r="M14" s="37">
        <v>223</v>
      </c>
      <c r="N14" s="10">
        <v>83</v>
      </c>
      <c r="O14" s="37">
        <v>81406.8</v>
      </c>
      <c r="P14" s="10">
        <v>78102.7</v>
      </c>
      <c r="Q14" s="37">
        <v>89157.5</v>
      </c>
      <c r="R14" s="10">
        <v>80153.899999999994</v>
      </c>
      <c r="S14" s="37">
        <f t="shared" si="0"/>
        <v>10627.7</v>
      </c>
      <c r="T14" s="10">
        <f t="shared" si="0"/>
        <v>8813.2999999999993</v>
      </c>
      <c r="U14" s="37">
        <v>0</v>
      </c>
      <c r="V14" s="10">
        <v>0</v>
      </c>
      <c r="W14" s="37">
        <v>10627.7</v>
      </c>
      <c r="X14" s="10">
        <v>8813.2999999999993</v>
      </c>
      <c r="Y14" s="37">
        <v>54906.8</v>
      </c>
      <c r="Z14" s="10">
        <v>52677.5</v>
      </c>
      <c r="AA14" s="37">
        <v>60632</v>
      </c>
      <c r="AB14" s="10">
        <v>51943.4</v>
      </c>
      <c r="AC14" s="37">
        <f t="shared" si="1"/>
        <v>8498.7000000000007</v>
      </c>
      <c r="AD14" s="10">
        <f t="shared" si="1"/>
        <v>6430.2</v>
      </c>
      <c r="AE14" s="37">
        <v>0</v>
      </c>
      <c r="AF14" s="10">
        <v>0</v>
      </c>
      <c r="AG14" s="37">
        <v>8498.7000000000007</v>
      </c>
      <c r="AH14" s="10">
        <v>6430.2</v>
      </c>
      <c r="AI14" s="11"/>
    </row>
    <row r="15" spans="1:35" x14ac:dyDescent="0.25">
      <c r="A15" s="12">
        <v>5</v>
      </c>
      <c r="B15" s="16" t="s">
        <v>30</v>
      </c>
      <c r="C15" s="37"/>
      <c r="D15" s="10"/>
      <c r="E15" s="37"/>
      <c r="F15" s="10"/>
      <c r="G15" s="37"/>
      <c r="H15" s="10"/>
      <c r="I15" s="37">
        <v>6</v>
      </c>
      <c r="J15" s="10">
        <v>6</v>
      </c>
      <c r="K15" s="37">
        <v>3</v>
      </c>
      <c r="L15" s="10">
        <v>3</v>
      </c>
      <c r="M15" s="10">
        <v>154</v>
      </c>
      <c r="N15" s="10">
        <v>224</v>
      </c>
      <c r="O15" s="10">
        <v>88170.1</v>
      </c>
      <c r="P15" s="10">
        <v>85700.3</v>
      </c>
      <c r="Q15" s="10">
        <v>95486.3</v>
      </c>
      <c r="R15" s="10">
        <v>92858.7</v>
      </c>
      <c r="S15" s="37">
        <f t="shared" si="0"/>
        <v>6962.7</v>
      </c>
      <c r="T15" s="10">
        <f t="shared" si="0"/>
        <v>6269</v>
      </c>
      <c r="U15" s="10"/>
      <c r="V15" s="10"/>
      <c r="W15" s="10">
        <v>6962.7</v>
      </c>
      <c r="X15" s="10">
        <v>6269</v>
      </c>
      <c r="Y15" s="10">
        <v>40149.599999999999</v>
      </c>
      <c r="Z15" s="10">
        <v>38265.699999999997</v>
      </c>
      <c r="AA15" s="10">
        <v>42305</v>
      </c>
      <c r="AB15" s="10">
        <v>41904.5</v>
      </c>
      <c r="AC15" s="37">
        <f t="shared" si="1"/>
        <v>5728.7</v>
      </c>
      <c r="AD15" s="10">
        <f t="shared" si="1"/>
        <v>5230</v>
      </c>
      <c r="AE15" s="10">
        <v>0</v>
      </c>
      <c r="AF15" s="10">
        <v>0</v>
      </c>
      <c r="AG15" s="10">
        <v>5728.7</v>
      </c>
      <c r="AH15" s="10">
        <v>5230</v>
      </c>
      <c r="AI15" s="11"/>
    </row>
    <row r="16" spans="1:35" x14ac:dyDescent="0.25">
      <c r="A16" s="12">
        <v>6</v>
      </c>
      <c r="B16" s="16" t="s">
        <v>31</v>
      </c>
      <c r="C16" s="37">
        <v>0</v>
      </c>
      <c r="D16" s="10">
        <v>0</v>
      </c>
      <c r="E16" s="37">
        <v>26807.5</v>
      </c>
      <c r="F16" s="10">
        <v>29572.1</v>
      </c>
      <c r="G16" s="37"/>
      <c r="H16" s="10"/>
      <c r="I16" s="37">
        <v>9</v>
      </c>
      <c r="J16" s="10">
        <v>9</v>
      </c>
      <c r="K16" s="37">
        <v>3</v>
      </c>
      <c r="L16" s="10">
        <v>3</v>
      </c>
      <c r="M16" s="37">
        <v>392</v>
      </c>
      <c r="N16" s="10">
        <v>404</v>
      </c>
      <c r="O16" s="37">
        <v>243964.79999999999</v>
      </c>
      <c r="P16" s="10">
        <v>236149.1</v>
      </c>
      <c r="Q16" s="37">
        <v>262137.8</v>
      </c>
      <c r="R16" s="10">
        <v>262137.8</v>
      </c>
      <c r="S16" s="37">
        <f t="shared" si="0"/>
        <v>44597.9</v>
      </c>
      <c r="T16" s="10">
        <f t="shared" si="0"/>
        <v>42971.7</v>
      </c>
      <c r="U16" s="37">
        <v>44597.9</v>
      </c>
      <c r="V16" s="10">
        <v>0</v>
      </c>
      <c r="W16" s="37">
        <v>0</v>
      </c>
      <c r="X16" s="10">
        <v>42971.7</v>
      </c>
      <c r="Y16" s="37">
        <v>86312</v>
      </c>
      <c r="Z16" s="10">
        <v>83116.600000000006</v>
      </c>
      <c r="AA16" s="37">
        <v>88358.6</v>
      </c>
      <c r="AB16" s="10">
        <v>88358.6</v>
      </c>
      <c r="AC16" s="37">
        <f t="shared" si="1"/>
        <v>44597.9</v>
      </c>
      <c r="AD16" s="10">
        <f t="shared" si="1"/>
        <v>20034.3</v>
      </c>
      <c r="AE16" s="37">
        <v>44597.9</v>
      </c>
      <c r="AF16" s="10">
        <v>0</v>
      </c>
      <c r="AG16" s="37">
        <v>0</v>
      </c>
      <c r="AH16" s="10">
        <v>20034.3</v>
      </c>
      <c r="AI16" s="11"/>
    </row>
    <row r="17" spans="1:35" x14ac:dyDescent="0.25">
      <c r="A17" s="12">
        <v>7</v>
      </c>
      <c r="B17" s="17" t="s">
        <v>32</v>
      </c>
      <c r="C17" s="37"/>
      <c r="D17" s="10"/>
      <c r="E17" s="37"/>
      <c r="F17" s="10"/>
      <c r="G17" s="37"/>
      <c r="H17" s="10"/>
      <c r="I17" s="37">
        <v>4</v>
      </c>
      <c r="J17" s="10">
        <v>4</v>
      </c>
      <c r="K17" s="37">
        <v>1</v>
      </c>
      <c r="L17" s="10">
        <v>1</v>
      </c>
      <c r="M17" s="37">
        <v>0</v>
      </c>
      <c r="N17" s="10">
        <v>54</v>
      </c>
      <c r="O17" s="37">
        <v>39134</v>
      </c>
      <c r="P17" s="10">
        <v>30480</v>
      </c>
      <c r="Q17" s="37">
        <v>46290</v>
      </c>
      <c r="R17" s="10">
        <v>46209</v>
      </c>
      <c r="S17" s="37">
        <f t="shared" si="0"/>
        <v>1042.5</v>
      </c>
      <c r="T17" s="10">
        <f t="shared" si="0"/>
        <v>3602.1</v>
      </c>
      <c r="U17" s="37">
        <v>1042.5</v>
      </c>
      <c r="V17" s="10">
        <v>0</v>
      </c>
      <c r="W17" s="37">
        <v>0</v>
      </c>
      <c r="X17" s="10">
        <v>3602.1</v>
      </c>
      <c r="Y17" s="37">
        <v>11965</v>
      </c>
      <c r="Z17" s="10">
        <v>727.5</v>
      </c>
      <c r="AA17" s="37">
        <v>16470</v>
      </c>
      <c r="AB17" s="10">
        <v>16231</v>
      </c>
      <c r="AC17" s="37">
        <f t="shared" si="1"/>
        <v>0</v>
      </c>
      <c r="AD17" s="10">
        <f t="shared" si="1"/>
        <v>2367.5</v>
      </c>
      <c r="AE17" s="37">
        <v>0</v>
      </c>
      <c r="AF17" s="10">
        <v>0</v>
      </c>
      <c r="AG17" s="37">
        <v>0</v>
      </c>
      <c r="AH17" s="10">
        <v>2367.5</v>
      </c>
      <c r="AI17" s="11"/>
    </row>
    <row r="18" spans="1:35" x14ac:dyDescent="0.25">
      <c r="A18" s="12">
        <v>8</v>
      </c>
      <c r="B18" s="16" t="s">
        <v>33</v>
      </c>
      <c r="C18" s="37"/>
      <c r="D18" s="10"/>
      <c r="E18" s="37"/>
      <c r="F18" s="10"/>
      <c r="G18" s="37"/>
      <c r="H18" s="10"/>
      <c r="I18" s="37">
        <v>2</v>
      </c>
      <c r="J18" s="10">
        <v>2</v>
      </c>
      <c r="K18" s="37">
        <v>1</v>
      </c>
      <c r="L18" s="10">
        <v>1</v>
      </c>
      <c r="M18" s="37">
        <v>89</v>
      </c>
      <c r="N18" s="10">
        <v>93</v>
      </c>
      <c r="O18" s="37">
        <v>33649.599999999999</v>
      </c>
      <c r="P18" s="10">
        <v>33649.599999999999</v>
      </c>
      <c r="Q18" s="37">
        <v>39030</v>
      </c>
      <c r="R18" s="10">
        <v>39030</v>
      </c>
      <c r="S18" s="37">
        <f t="shared" si="0"/>
        <v>3438</v>
      </c>
      <c r="T18" s="10">
        <f t="shared" si="0"/>
        <v>0</v>
      </c>
      <c r="U18" s="37">
        <v>0</v>
      </c>
      <c r="V18" s="10">
        <v>0</v>
      </c>
      <c r="W18" s="37">
        <v>3438</v>
      </c>
      <c r="X18" s="10">
        <v>0</v>
      </c>
      <c r="Y18" s="37">
        <v>25447.599999999999</v>
      </c>
      <c r="Z18" s="10">
        <v>25447.599999999999</v>
      </c>
      <c r="AA18" s="37">
        <v>26524</v>
      </c>
      <c r="AB18" s="10">
        <v>26524</v>
      </c>
      <c r="AC18" s="37">
        <f t="shared" si="1"/>
        <v>3438</v>
      </c>
      <c r="AD18" s="10">
        <f t="shared" si="1"/>
        <v>0</v>
      </c>
      <c r="AE18" s="37">
        <v>0</v>
      </c>
      <c r="AF18" s="10">
        <v>0</v>
      </c>
      <c r="AG18" s="37">
        <v>3438</v>
      </c>
      <c r="AH18" s="10">
        <v>0</v>
      </c>
      <c r="AI18" s="11"/>
    </row>
    <row r="19" spans="1:35" x14ac:dyDescent="0.25">
      <c r="A19" s="12">
        <v>9</v>
      </c>
      <c r="B19" s="17" t="s">
        <v>34</v>
      </c>
      <c r="C19" s="38"/>
      <c r="D19" s="38"/>
      <c r="E19" s="38"/>
      <c r="F19" s="38"/>
      <c r="G19" s="38"/>
      <c r="H19" s="38"/>
      <c r="I19" s="39">
        <v>3</v>
      </c>
      <c r="J19" s="39">
        <v>3</v>
      </c>
      <c r="K19" s="39">
        <v>1</v>
      </c>
      <c r="L19" s="39">
        <v>1</v>
      </c>
      <c r="M19" s="38"/>
      <c r="N19" s="38">
        <v>95</v>
      </c>
      <c r="O19" s="15"/>
      <c r="P19" s="15"/>
      <c r="Q19" s="40">
        <v>52731.1</v>
      </c>
      <c r="R19" s="40">
        <v>52731.1</v>
      </c>
      <c r="S19" s="37">
        <f t="shared" si="0"/>
        <v>0</v>
      </c>
      <c r="T19" s="10">
        <f t="shared" si="0"/>
        <v>5410.1</v>
      </c>
      <c r="U19" s="40"/>
      <c r="V19" s="40">
        <v>0</v>
      </c>
      <c r="W19" s="40"/>
      <c r="X19" s="40">
        <v>5410.1</v>
      </c>
      <c r="Y19" s="15"/>
      <c r="Z19" s="15"/>
      <c r="AA19" s="40">
        <v>26440</v>
      </c>
      <c r="AB19" s="40">
        <v>26440</v>
      </c>
      <c r="AC19" s="37">
        <f t="shared" si="1"/>
        <v>0</v>
      </c>
      <c r="AD19" s="10">
        <f t="shared" si="1"/>
        <v>4168</v>
      </c>
      <c r="AE19" s="15"/>
      <c r="AF19" s="15">
        <v>0</v>
      </c>
      <c r="AG19" s="15"/>
      <c r="AH19" s="40">
        <v>4168</v>
      </c>
      <c r="AI19" s="10"/>
    </row>
    <row r="20" spans="1:35" x14ac:dyDescent="0.25">
      <c r="A20" s="12">
        <v>10</v>
      </c>
      <c r="B20" s="16" t="s">
        <v>35</v>
      </c>
      <c r="C20" s="37"/>
      <c r="D20" s="10"/>
      <c r="E20" s="37"/>
      <c r="F20" s="10"/>
      <c r="G20" s="37"/>
      <c r="H20" s="10"/>
      <c r="I20" s="37">
        <v>3</v>
      </c>
      <c r="J20" s="10">
        <v>3</v>
      </c>
      <c r="K20" s="37">
        <v>1</v>
      </c>
      <c r="L20" s="10">
        <v>1</v>
      </c>
      <c r="M20" s="37">
        <v>90</v>
      </c>
      <c r="N20" s="10">
        <v>95</v>
      </c>
      <c r="O20" s="37">
        <v>36125</v>
      </c>
      <c r="P20" s="10">
        <v>36123.800000000003</v>
      </c>
      <c r="Q20" s="37">
        <v>45142</v>
      </c>
      <c r="R20" s="10">
        <v>44580.7</v>
      </c>
      <c r="S20" s="37">
        <f t="shared" si="0"/>
        <v>2620</v>
      </c>
      <c r="T20" s="10">
        <f t="shared" si="0"/>
        <v>2849.2</v>
      </c>
      <c r="U20" s="37">
        <v>0</v>
      </c>
      <c r="V20" s="10">
        <v>0</v>
      </c>
      <c r="W20" s="37">
        <v>2620</v>
      </c>
      <c r="X20" s="10">
        <v>2849.2</v>
      </c>
      <c r="Y20" s="37">
        <v>24310</v>
      </c>
      <c r="Z20" s="10">
        <v>24309.1</v>
      </c>
      <c r="AA20" s="37">
        <v>25056</v>
      </c>
      <c r="AB20" s="10">
        <v>24857.1</v>
      </c>
      <c r="AC20" s="37">
        <f t="shared" si="1"/>
        <v>2620</v>
      </c>
      <c r="AD20" s="10">
        <f t="shared" si="1"/>
        <v>2849.2</v>
      </c>
      <c r="AE20" s="37">
        <v>0</v>
      </c>
      <c r="AF20" s="10">
        <v>0</v>
      </c>
      <c r="AG20" s="37">
        <v>2620</v>
      </c>
      <c r="AH20" s="10">
        <v>2849.2</v>
      </c>
      <c r="AI20" s="11"/>
    </row>
    <row r="21" spans="1:35" x14ac:dyDescent="0.25">
      <c r="A21" s="12">
        <v>11</v>
      </c>
      <c r="B21" s="16" t="s">
        <v>36</v>
      </c>
      <c r="C21" s="37"/>
      <c r="D21" s="10"/>
      <c r="E21" s="37"/>
      <c r="F21" s="10"/>
      <c r="G21" s="37"/>
      <c r="H21" s="10"/>
      <c r="I21" s="37">
        <v>2</v>
      </c>
      <c r="J21" s="10">
        <v>2</v>
      </c>
      <c r="K21" s="37">
        <v>1</v>
      </c>
      <c r="L21" s="10">
        <v>1</v>
      </c>
      <c r="M21" s="37">
        <v>58</v>
      </c>
      <c r="N21" s="10">
        <v>56</v>
      </c>
      <c r="O21" s="37">
        <v>19872</v>
      </c>
      <c r="P21" s="10">
        <v>17782</v>
      </c>
      <c r="Q21" s="37">
        <v>20600</v>
      </c>
      <c r="R21" s="10">
        <v>20565</v>
      </c>
      <c r="S21" s="37">
        <f t="shared" si="0"/>
        <v>1114</v>
      </c>
      <c r="T21" s="10">
        <f t="shared" si="0"/>
        <v>1140</v>
      </c>
      <c r="U21" s="37">
        <v>0</v>
      </c>
      <c r="V21" s="10">
        <v>0</v>
      </c>
      <c r="W21" s="37">
        <v>1114</v>
      </c>
      <c r="X21" s="10">
        <v>1140</v>
      </c>
      <c r="Y21" s="37">
        <v>15582</v>
      </c>
      <c r="Z21" s="10">
        <v>15582</v>
      </c>
      <c r="AA21" s="37">
        <v>16560</v>
      </c>
      <c r="AB21" s="10">
        <v>16525</v>
      </c>
      <c r="AC21" s="37">
        <f t="shared" si="1"/>
        <v>1114</v>
      </c>
      <c r="AD21" s="10">
        <f t="shared" si="1"/>
        <v>1140</v>
      </c>
      <c r="AE21" s="37">
        <v>0</v>
      </c>
      <c r="AF21" s="10">
        <v>0</v>
      </c>
      <c r="AG21" s="37">
        <v>1114</v>
      </c>
      <c r="AH21" s="10">
        <v>1140</v>
      </c>
      <c r="AI21" s="15"/>
    </row>
    <row r="22" spans="1:35" x14ac:dyDescent="0.25">
      <c r="A22" s="12">
        <v>12</v>
      </c>
      <c r="B22" s="16" t="s">
        <v>37</v>
      </c>
      <c r="C22" s="10">
        <v>1</v>
      </c>
      <c r="D22" s="10">
        <v>1</v>
      </c>
      <c r="E22" s="10">
        <f>G22</f>
        <v>0</v>
      </c>
      <c r="F22" s="10">
        <f>H22</f>
        <v>0</v>
      </c>
      <c r="G22" s="10">
        <v>0</v>
      </c>
      <c r="H22" s="10">
        <v>0</v>
      </c>
      <c r="I22" s="10">
        <v>1</v>
      </c>
      <c r="J22" s="10">
        <v>1</v>
      </c>
      <c r="K22" s="10">
        <v>1</v>
      </c>
      <c r="L22" s="10">
        <v>1</v>
      </c>
      <c r="M22" s="10">
        <v>33</v>
      </c>
      <c r="N22" s="10">
        <v>0</v>
      </c>
      <c r="O22" s="10">
        <v>9800</v>
      </c>
      <c r="P22" s="10">
        <v>9800</v>
      </c>
      <c r="Q22" s="10">
        <v>10000</v>
      </c>
      <c r="R22" s="10">
        <v>9260</v>
      </c>
      <c r="S22" s="10">
        <f>U22+W22</f>
        <v>824.15800000000002</v>
      </c>
      <c r="T22" s="10">
        <f>V22+X22</f>
        <v>0</v>
      </c>
      <c r="U22" s="10">
        <v>0</v>
      </c>
      <c r="V22" s="10">
        <v>0</v>
      </c>
      <c r="W22" s="10">
        <v>824.15800000000002</v>
      </c>
      <c r="X22" s="10">
        <v>0</v>
      </c>
      <c r="Y22" s="10">
        <v>9800</v>
      </c>
      <c r="Z22" s="10">
        <v>9800</v>
      </c>
      <c r="AA22" s="10">
        <v>10000</v>
      </c>
      <c r="AB22" s="10">
        <v>9260</v>
      </c>
      <c r="AC22" s="10">
        <f>AE22+AG22</f>
        <v>824.15800000000002</v>
      </c>
      <c r="AD22" s="10">
        <f>AF22+AH22</f>
        <v>0</v>
      </c>
      <c r="AE22" s="10">
        <v>0</v>
      </c>
      <c r="AF22" s="10">
        <v>0</v>
      </c>
      <c r="AG22" s="10">
        <v>824.15800000000002</v>
      </c>
      <c r="AH22" s="10">
        <v>0</v>
      </c>
      <c r="AI22" s="14"/>
    </row>
    <row r="23" spans="1:35" x14ac:dyDescent="0.25">
      <c r="A23" s="12">
        <v>13</v>
      </c>
      <c r="B23" s="16" t="s">
        <v>38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2</v>
      </c>
      <c r="J23" s="37">
        <v>2</v>
      </c>
      <c r="K23" s="37">
        <v>1</v>
      </c>
      <c r="L23" s="37">
        <v>1</v>
      </c>
      <c r="M23" s="37">
        <v>35</v>
      </c>
      <c r="N23" s="37">
        <v>35</v>
      </c>
      <c r="O23" s="37">
        <v>16200</v>
      </c>
      <c r="P23" s="37">
        <v>11559</v>
      </c>
      <c r="Q23" s="37">
        <v>14640</v>
      </c>
      <c r="R23" s="37">
        <v>14460.6</v>
      </c>
      <c r="S23" s="37">
        <f t="shared" si="0"/>
        <v>1252.8</v>
      </c>
      <c r="T23" s="37">
        <f t="shared" si="0"/>
        <v>1257.0999999999999</v>
      </c>
      <c r="U23" s="37">
        <v>0</v>
      </c>
      <c r="V23" s="37">
        <v>0</v>
      </c>
      <c r="W23" s="37">
        <v>1252.8</v>
      </c>
      <c r="X23" s="10">
        <v>1257.0999999999999</v>
      </c>
      <c r="Y23" s="37">
        <v>9276</v>
      </c>
      <c r="Z23" s="37">
        <v>5886</v>
      </c>
      <c r="AA23" s="37">
        <v>9000</v>
      </c>
      <c r="AB23" s="37">
        <v>5757</v>
      </c>
      <c r="AC23" s="37">
        <f t="shared" si="1"/>
        <v>0</v>
      </c>
      <c r="AD23" s="10">
        <f t="shared" si="1"/>
        <v>0</v>
      </c>
      <c r="AE23" s="37">
        <v>0</v>
      </c>
      <c r="AF23" s="10">
        <v>0</v>
      </c>
      <c r="AG23" s="37">
        <v>0</v>
      </c>
      <c r="AH23" s="10">
        <v>0</v>
      </c>
      <c r="AI23" s="14"/>
    </row>
    <row r="24" spans="1:35" x14ac:dyDescent="0.25">
      <c r="A24" s="12">
        <v>14</v>
      </c>
      <c r="B24" s="16" t="s">
        <v>39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0">
        <v>1</v>
      </c>
      <c r="K24" s="10">
        <v>1</v>
      </c>
      <c r="L24" s="10">
        <v>1</v>
      </c>
      <c r="M24" s="10">
        <v>50</v>
      </c>
      <c r="N24" s="10">
        <v>50</v>
      </c>
      <c r="O24" s="10">
        <v>14214</v>
      </c>
      <c r="P24" s="10">
        <v>13110.5</v>
      </c>
      <c r="Q24" s="10">
        <v>15174</v>
      </c>
      <c r="R24" s="10">
        <v>14537.6</v>
      </c>
      <c r="S24" s="10">
        <f t="shared" si="0"/>
        <v>1669</v>
      </c>
      <c r="T24" s="10">
        <f t="shared" si="0"/>
        <v>1619.5</v>
      </c>
      <c r="U24" s="10">
        <v>0</v>
      </c>
      <c r="V24" s="10">
        <v>0</v>
      </c>
      <c r="W24" s="10">
        <v>1669</v>
      </c>
      <c r="X24" s="10">
        <v>1619.5</v>
      </c>
      <c r="Y24" s="10">
        <v>14214</v>
      </c>
      <c r="Z24" s="10">
        <v>13110.5</v>
      </c>
      <c r="AA24" s="10">
        <v>15174</v>
      </c>
      <c r="AB24" s="10">
        <v>14537.6</v>
      </c>
      <c r="AC24" s="10">
        <f t="shared" si="1"/>
        <v>1669</v>
      </c>
      <c r="AD24" s="10">
        <f t="shared" si="1"/>
        <v>1819.5</v>
      </c>
      <c r="AE24" s="10">
        <v>0</v>
      </c>
      <c r="AF24" s="10">
        <v>0</v>
      </c>
      <c r="AG24" s="10">
        <v>1669</v>
      </c>
      <c r="AH24" s="10">
        <v>1819.5</v>
      </c>
      <c r="AI24" s="14"/>
    </row>
    <row r="25" spans="1:35" x14ac:dyDescent="0.25">
      <c r="A25" s="67" t="s">
        <v>40</v>
      </c>
      <c r="B25" s="68"/>
      <c r="C25" s="19">
        <f t="shared" ref="C25:AH25" si="2">SUM(C11:C24)</f>
        <v>6</v>
      </c>
      <c r="D25" s="19">
        <f t="shared" si="2"/>
        <v>8</v>
      </c>
      <c r="E25" s="20">
        <f t="shared" si="2"/>
        <v>33725.300000000003</v>
      </c>
      <c r="F25" s="20">
        <f t="shared" si="2"/>
        <v>38866.399999999994</v>
      </c>
      <c r="G25" s="19">
        <f t="shared" si="2"/>
        <v>0</v>
      </c>
      <c r="H25" s="19">
        <f t="shared" si="2"/>
        <v>0</v>
      </c>
      <c r="I25" s="19">
        <f t="shared" si="2"/>
        <v>92</v>
      </c>
      <c r="J25" s="19">
        <f t="shared" si="2"/>
        <v>86</v>
      </c>
      <c r="K25" s="19">
        <f t="shared" si="2"/>
        <v>49</v>
      </c>
      <c r="L25" s="19">
        <f t="shared" si="2"/>
        <v>54</v>
      </c>
      <c r="M25" s="19">
        <f t="shared" si="2"/>
        <v>2941</v>
      </c>
      <c r="N25" s="19">
        <f t="shared" si="2"/>
        <v>3147</v>
      </c>
      <c r="O25" s="20">
        <f t="shared" si="2"/>
        <v>1629034.6</v>
      </c>
      <c r="P25" s="20">
        <f t="shared" si="2"/>
        <v>1540909.5000000002</v>
      </c>
      <c r="Q25" s="20">
        <f t="shared" si="2"/>
        <v>1818710.1</v>
      </c>
      <c r="R25" s="20">
        <f t="shared" si="2"/>
        <v>1970397.7000000002</v>
      </c>
      <c r="S25" s="20">
        <f t="shared" si="2"/>
        <v>163633.65799999997</v>
      </c>
      <c r="T25" s="20">
        <f t="shared" si="2"/>
        <v>162739.70000000004</v>
      </c>
      <c r="U25" s="20">
        <f t="shared" si="2"/>
        <v>45640.4</v>
      </c>
      <c r="V25" s="20">
        <f t="shared" si="2"/>
        <v>0</v>
      </c>
      <c r="W25" s="20">
        <f t="shared" si="2"/>
        <v>117993.25799999999</v>
      </c>
      <c r="X25" s="20">
        <f t="shared" si="2"/>
        <v>162739.70000000004</v>
      </c>
      <c r="Y25" s="20">
        <f t="shared" si="2"/>
        <v>792690.5</v>
      </c>
      <c r="Z25" s="20">
        <f t="shared" si="2"/>
        <v>763150.69999999984</v>
      </c>
      <c r="AA25" s="20">
        <f t="shared" si="2"/>
        <v>922826.7</v>
      </c>
      <c r="AB25" s="20">
        <f t="shared" si="2"/>
        <v>986093.6</v>
      </c>
      <c r="AC25" s="20">
        <f t="shared" si="2"/>
        <v>142903.258</v>
      </c>
      <c r="AD25" s="20">
        <f t="shared" si="2"/>
        <v>118015.3</v>
      </c>
      <c r="AE25" s="20">
        <f t="shared" si="2"/>
        <v>44597.9</v>
      </c>
      <c r="AF25" s="20">
        <f t="shared" si="2"/>
        <v>0</v>
      </c>
      <c r="AG25" s="20">
        <f t="shared" si="2"/>
        <v>98305.357999999993</v>
      </c>
      <c r="AH25" s="20">
        <f t="shared" si="2"/>
        <v>118015.3</v>
      </c>
      <c r="AI25" s="19"/>
    </row>
    <row r="26" spans="1:35" x14ac:dyDescent="0.25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18"/>
    </row>
    <row r="27" spans="1:35" x14ac:dyDescent="0.25">
      <c r="A27" s="21"/>
      <c r="B27" s="21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 x14ac:dyDescent="0.25">
      <c r="A28" s="21"/>
      <c r="B28" s="2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1:35" x14ac:dyDescent="0.25">
      <c r="A29" s="21"/>
      <c r="B29" s="21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35" x14ac:dyDescent="0.25">
      <c r="A30" s="21"/>
      <c r="B30" s="2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5" x14ac:dyDescent="0.25">
      <c r="A31" s="21"/>
      <c r="B31" s="21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5" x14ac:dyDescent="0.25">
      <c r="A32" s="21"/>
      <c r="B32" s="21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x14ac:dyDescent="0.25">
      <c r="A33" s="21"/>
      <c r="B33" s="21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x14ac:dyDescent="0.25">
      <c r="A34" s="21"/>
      <c r="B34" s="21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x14ac:dyDescent="0.25">
      <c r="A35" s="21"/>
      <c r="B35" s="21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x14ac:dyDescent="0.25">
      <c r="A36" s="21"/>
      <c r="B36" s="21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</sheetData>
  <mergeCells count="30">
    <mergeCell ref="A25:B25"/>
    <mergeCell ref="O9:P9"/>
    <mergeCell ref="Q9:R9"/>
    <mergeCell ref="Y9:Z9"/>
    <mergeCell ref="AA9:AB9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  <mergeCell ref="M5:N8"/>
    <mergeCell ref="AI4:AI9"/>
    <mergeCell ref="C5:D8"/>
    <mergeCell ref="E5:F8"/>
    <mergeCell ref="G5:H5"/>
    <mergeCell ref="I5:J8"/>
    <mergeCell ref="O5:R7"/>
    <mergeCell ref="S5:T8"/>
    <mergeCell ref="U5:X6"/>
    <mergeCell ref="Y5:A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opLeftCell="C1" workbookViewId="0">
      <selection activeCell="L10" sqref="L10"/>
    </sheetView>
  </sheetViews>
  <sheetFormatPr defaultRowHeight="15" x14ac:dyDescent="0.25"/>
  <cols>
    <col min="1" max="1" width="4.42578125" customWidth="1"/>
    <col min="2" max="2" width="9.140625" hidden="1" customWidth="1"/>
    <col min="3" max="3" width="14.140625" customWidth="1"/>
    <col min="4" max="9" width="13" customWidth="1"/>
    <col min="10" max="10" width="22.7109375" customWidth="1"/>
  </cols>
  <sheetData>
    <row r="2" spans="1:10" ht="17.25" x14ac:dyDescent="0.3">
      <c r="A2" s="24"/>
      <c r="B2" s="25"/>
      <c r="C2" s="81" t="s">
        <v>41</v>
      </c>
      <c r="D2" s="81"/>
      <c r="E2" s="81"/>
      <c r="F2" s="81"/>
      <c r="G2" s="81"/>
      <c r="H2" s="81"/>
      <c r="I2" s="81"/>
      <c r="J2" s="81"/>
    </row>
    <row r="3" spans="1:10" ht="17.25" x14ac:dyDescent="0.3">
      <c r="A3" s="24"/>
      <c r="B3" s="26"/>
      <c r="C3" s="27"/>
      <c r="D3" s="27"/>
      <c r="E3" s="27"/>
      <c r="F3" s="82"/>
      <c r="G3" s="82"/>
      <c r="H3" s="28"/>
      <c r="I3" s="24"/>
      <c r="J3" s="36" t="s">
        <v>42</v>
      </c>
    </row>
    <row r="4" spans="1:10" x14ac:dyDescent="0.25">
      <c r="A4" s="70" t="s">
        <v>43</v>
      </c>
      <c r="B4" s="70" t="s">
        <v>44</v>
      </c>
      <c r="C4" s="78" t="s">
        <v>2</v>
      </c>
      <c r="D4" s="73" t="s">
        <v>45</v>
      </c>
      <c r="E4" s="64"/>
      <c r="F4" s="74" t="s">
        <v>46</v>
      </c>
      <c r="G4" s="75"/>
      <c r="H4" s="75"/>
      <c r="I4" s="75"/>
      <c r="J4" s="76"/>
    </row>
    <row r="5" spans="1:10" x14ac:dyDescent="0.25">
      <c r="A5" s="71"/>
      <c r="B5" s="71"/>
      <c r="C5" s="79"/>
      <c r="D5" s="64"/>
      <c r="E5" s="64"/>
      <c r="F5" s="77" t="s">
        <v>47</v>
      </c>
      <c r="G5" s="77"/>
      <c r="H5" s="46" t="s">
        <v>48</v>
      </c>
      <c r="I5" s="48"/>
      <c r="J5" s="64" t="s">
        <v>49</v>
      </c>
    </row>
    <row r="6" spans="1:10" x14ac:dyDescent="0.25">
      <c r="A6" s="71"/>
      <c r="B6" s="71"/>
      <c r="C6" s="79"/>
      <c r="D6" s="64"/>
      <c r="E6" s="64"/>
      <c r="F6" s="77"/>
      <c r="G6" s="77"/>
      <c r="H6" s="49"/>
      <c r="I6" s="51"/>
      <c r="J6" s="64"/>
    </row>
    <row r="7" spans="1:10" ht="35.25" customHeight="1" x14ac:dyDescent="0.25">
      <c r="A7" s="71"/>
      <c r="B7" s="71"/>
      <c r="C7" s="79"/>
      <c r="D7" s="64"/>
      <c r="E7" s="64"/>
      <c r="F7" s="77"/>
      <c r="G7" s="77"/>
      <c r="H7" s="49"/>
      <c r="I7" s="51"/>
      <c r="J7" s="64"/>
    </row>
    <row r="8" spans="1:10" ht="17.25" customHeight="1" x14ac:dyDescent="0.25">
      <c r="A8" s="72"/>
      <c r="B8" s="72"/>
      <c r="C8" s="80"/>
      <c r="D8" s="10" t="s">
        <v>54</v>
      </c>
      <c r="E8" s="10" t="s">
        <v>55</v>
      </c>
      <c r="F8" s="10" t="s">
        <v>54</v>
      </c>
      <c r="G8" s="10" t="s">
        <v>55</v>
      </c>
      <c r="H8" s="10" t="s">
        <v>54</v>
      </c>
      <c r="I8" s="10" t="s">
        <v>55</v>
      </c>
      <c r="J8" s="10" t="s">
        <v>55</v>
      </c>
    </row>
    <row r="9" spans="1:10" x14ac:dyDescent="0.25">
      <c r="A9" s="29"/>
      <c r="B9" s="29"/>
      <c r="C9" s="30">
        <v>1</v>
      </c>
      <c r="D9" s="30">
        <v>2</v>
      </c>
      <c r="E9" s="30">
        <v>3</v>
      </c>
      <c r="F9" s="30">
        <v>4</v>
      </c>
      <c r="G9" s="30">
        <v>5</v>
      </c>
      <c r="H9" s="30">
        <v>6</v>
      </c>
      <c r="I9" s="30">
        <v>7</v>
      </c>
      <c r="J9" s="31">
        <v>8</v>
      </c>
    </row>
    <row r="10" spans="1:10" x14ac:dyDescent="0.25">
      <c r="A10" s="32">
        <v>1</v>
      </c>
      <c r="B10" s="33">
        <v>2</v>
      </c>
      <c r="C10" s="13" t="s">
        <v>26</v>
      </c>
      <c r="D10" s="34">
        <f t="shared" ref="D10:D25" si="0">F10+H10</f>
        <v>29412.5</v>
      </c>
      <c r="E10" s="34">
        <f t="shared" ref="E10:E25" si="1">G10+I10+J10</f>
        <v>26301.5</v>
      </c>
      <c r="F10" s="35">
        <v>29412.5</v>
      </c>
      <c r="G10" s="35">
        <v>26301.5</v>
      </c>
      <c r="H10" s="35">
        <v>0</v>
      </c>
      <c r="I10" s="35">
        <v>0</v>
      </c>
      <c r="J10" s="35">
        <v>0</v>
      </c>
    </row>
    <row r="11" spans="1:10" x14ac:dyDescent="0.25">
      <c r="A11" s="32">
        <v>2</v>
      </c>
      <c r="B11" s="33">
        <v>3</v>
      </c>
      <c r="C11" s="13" t="s">
        <v>27</v>
      </c>
      <c r="D11" s="34">
        <f t="shared" si="0"/>
        <v>13640</v>
      </c>
      <c r="E11" s="34">
        <f t="shared" si="1"/>
        <v>17976</v>
      </c>
      <c r="F11" s="35">
        <v>13640</v>
      </c>
      <c r="G11" s="35">
        <v>17976</v>
      </c>
      <c r="H11" s="35">
        <v>0</v>
      </c>
      <c r="I11" s="35">
        <v>0</v>
      </c>
      <c r="J11" s="35">
        <v>0</v>
      </c>
    </row>
    <row r="12" spans="1:10" x14ac:dyDescent="0.25">
      <c r="A12" s="32">
        <v>3</v>
      </c>
      <c r="B12" s="33">
        <v>5</v>
      </c>
      <c r="C12" s="16" t="s">
        <v>28</v>
      </c>
      <c r="D12" s="34">
        <f t="shared" si="0"/>
        <v>4982.3999999999996</v>
      </c>
      <c r="E12" s="34">
        <f t="shared" si="1"/>
        <v>6392.7</v>
      </c>
      <c r="F12" s="35">
        <v>4982.3999999999996</v>
      </c>
      <c r="G12" s="35">
        <v>6392.7</v>
      </c>
      <c r="H12" s="35">
        <v>0</v>
      </c>
      <c r="I12" s="35">
        <v>0</v>
      </c>
      <c r="J12" s="35">
        <v>0</v>
      </c>
    </row>
    <row r="13" spans="1:10" x14ac:dyDescent="0.25">
      <c r="A13" s="32">
        <v>4</v>
      </c>
      <c r="B13" s="33">
        <v>6</v>
      </c>
      <c r="C13" s="16" t="s">
        <v>29</v>
      </c>
      <c r="D13" s="34">
        <f t="shared" si="0"/>
        <v>1357.97</v>
      </c>
      <c r="E13" s="34">
        <f t="shared" si="1"/>
        <v>2758.643</v>
      </c>
      <c r="F13" s="35">
        <v>1356.97</v>
      </c>
      <c r="G13" s="35">
        <v>2758.643</v>
      </c>
      <c r="H13" s="35">
        <v>1</v>
      </c>
      <c r="I13" s="35">
        <v>0</v>
      </c>
      <c r="J13" s="35">
        <v>0</v>
      </c>
    </row>
    <row r="14" spans="1:10" x14ac:dyDescent="0.25">
      <c r="A14" s="32">
        <v>5</v>
      </c>
      <c r="B14" s="33"/>
      <c r="C14" s="16" t="s">
        <v>30</v>
      </c>
      <c r="D14" s="34">
        <f t="shared" si="0"/>
        <v>683.7</v>
      </c>
      <c r="E14" s="34">
        <f t="shared" si="1"/>
        <v>953.7</v>
      </c>
      <c r="F14" s="35">
        <v>683.7</v>
      </c>
      <c r="G14" s="35">
        <v>953.7</v>
      </c>
      <c r="H14" s="35">
        <v>0</v>
      </c>
      <c r="I14" s="35">
        <v>0</v>
      </c>
      <c r="J14" s="35">
        <v>0</v>
      </c>
    </row>
    <row r="15" spans="1:10" x14ac:dyDescent="0.25">
      <c r="A15" s="32">
        <v>6</v>
      </c>
      <c r="B15" s="33">
        <v>1</v>
      </c>
      <c r="C15" s="16" t="s">
        <v>31</v>
      </c>
      <c r="D15" s="34">
        <f t="shared" si="0"/>
        <v>26807.5</v>
      </c>
      <c r="E15" s="34">
        <f>G15+I15+J15</f>
        <v>29572.1</v>
      </c>
      <c r="F15" s="35">
        <v>26807.5</v>
      </c>
      <c r="G15" s="35">
        <v>29572.1</v>
      </c>
      <c r="H15" s="35">
        <v>0</v>
      </c>
      <c r="I15" s="35">
        <v>0</v>
      </c>
      <c r="J15" s="35">
        <v>0</v>
      </c>
    </row>
    <row r="16" spans="1:10" x14ac:dyDescent="0.25">
      <c r="A16" s="32">
        <v>7</v>
      </c>
      <c r="B16" s="33"/>
      <c r="C16" s="16" t="s">
        <v>32</v>
      </c>
      <c r="D16" s="34">
        <f t="shared" si="0"/>
        <v>1559.1</v>
      </c>
      <c r="E16" s="34">
        <f t="shared" si="1"/>
        <v>1732.9</v>
      </c>
      <c r="F16" s="35">
        <v>1559.1</v>
      </c>
      <c r="G16" s="35">
        <v>1732.9</v>
      </c>
      <c r="H16" s="35">
        <v>0</v>
      </c>
      <c r="I16" s="35">
        <v>0</v>
      </c>
      <c r="J16" s="35">
        <v>0</v>
      </c>
    </row>
    <row r="17" spans="1:10" x14ac:dyDescent="0.25">
      <c r="A17" s="32">
        <v>8</v>
      </c>
      <c r="B17" s="33"/>
      <c r="C17" s="16" t="s">
        <v>33</v>
      </c>
      <c r="D17" s="34">
        <f t="shared" si="0"/>
        <v>193</v>
      </c>
      <c r="E17" s="34">
        <f t="shared" si="1"/>
        <v>201.1</v>
      </c>
      <c r="F17" s="35">
        <v>193</v>
      </c>
      <c r="G17" s="35">
        <v>201.1</v>
      </c>
      <c r="H17" s="35">
        <v>0</v>
      </c>
      <c r="I17" s="35">
        <v>0</v>
      </c>
      <c r="J17" s="35">
        <v>0</v>
      </c>
    </row>
    <row r="18" spans="1:10" x14ac:dyDescent="0.25">
      <c r="A18" s="32">
        <v>9</v>
      </c>
      <c r="B18" s="33"/>
      <c r="C18" s="16" t="s">
        <v>34</v>
      </c>
      <c r="D18" s="34">
        <f t="shared" si="0"/>
        <v>0</v>
      </c>
      <c r="E18" s="34">
        <f t="shared" si="1"/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</row>
    <row r="19" spans="1:10" x14ac:dyDescent="0.25">
      <c r="A19" s="32">
        <v>10</v>
      </c>
      <c r="B19" s="33"/>
      <c r="C19" s="16" t="s">
        <v>35</v>
      </c>
      <c r="D19" s="34">
        <f t="shared" si="0"/>
        <v>342.8</v>
      </c>
      <c r="E19" s="34">
        <f t="shared" si="1"/>
        <v>246.9</v>
      </c>
      <c r="F19" s="35">
        <v>342.8</v>
      </c>
      <c r="G19" s="35">
        <v>246.9</v>
      </c>
      <c r="H19" s="35">
        <v>0</v>
      </c>
      <c r="I19" s="35">
        <v>0</v>
      </c>
      <c r="J19" s="35">
        <v>0</v>
      </c>
    </row>
    <row r="20" spans="1:10" x14ac:dyDescent="0.25">
      <c r="A20" s="32">
        <v>11</v>
      </c>
      <c r="B20" s="33"/>
      <c r="C20" s="16" t="s">
        <v>36</v>
      </c>
      <c r="D20" s="34">
        <f t="shared" si="0"/>
        <v>100</v>
      </c>
      <c r="E20" s="34">
        <f t="shared" si="1"/>
        <v>64.400000000000006</v>
      </c>
      <c r="F20" s="35">
        <v>100</v>
      </c>
      <c r="G20" s="35">
        <v>64.400000000000006</v>
      </c>
      <c r="H20" s="35">
        <v>0</v>
      </c>
      <c r="I20" s="35">
        <v>0</v>
      </c>
      <c r="J20" s="35">
        <v>0</v>
      </c>
    </row>
    <row r="21" spans="1:10" x14ac:dyDescent="0.25">
      <c r="A21" s="32">
        <v>12</v>
      </c>
      <c r="B21" s="33"/>
      <c r="C21" s="16" t="s">
        <v>50</v>
      </c>
      <c r="D21" s="34">
        <f t="shared" si="0"/>
        <v>90.9</v>
      </c>
      <c r="E21" s="34">
        <f t="shared" si="1"/>
        <v>54.7</v>
      </c>
      <c r="F21" s="35">
        <v>90.9</v>
      </c>
      <c r="G21" s="35">
        <v>54.7</v>
      </c>
      <c r="H21" s="35">
        <v>0</v>
      </c>
      <c r="I21" s="35">
        <v>0</v>
      </c>
      <c r="J21" s="35">
        <v>0</v>
      </c>
    </row>
    <row r="22" spans="1:10" x14ac:dyDescent="0.25">
      <c r="A22" s="32">
        <v>13</v>
      </c>
      <c r="B22" s="33"/>
      <c r="C22" s="16" t="s">
        <v>51</v>
      </c>
      <c r="D22" s="34">
        <f t="shared" si="0"/>
        <v>0</v>
      </c>
      <c r="E22" s="34">
        <f t="shared" si="1"/>
        <v>19.2</v>
      </c>
      <c r="F22" s="35">
        <v>0</v>
      </c>
      <c r="G22" s="35">
        <v>19.2</v>
      </c>
      <c r="H22" s="35">
        <v>0</v>
      </c>
      <c r="I22" s="35">
        <v>0</v>
      </c>
      <c r="J22" s="35">
        <v>0</v>
      </c>
    </row>
    <row r="23" spans="1:10" x14ac:dyDescent="0.25">
      <c r="A23" s="32">
        <v>14</v>
      </c>
      <c r="B23" s="33"/>
      <c r="C23" s="16" t="s">
        <v>37</v>
      </c>
      <c r="D23" s="34">
        <f t="shared" si="0"/>
        <v>535.4</v>
      </c>
      <c r="E23" s="34">
        <f t="shared" si="1"/>
        <v>427.6</v>
      </c>
      <c r="F23" s="35">
        <v>535.4</v>
      </c>
      <c r="G23" s="35">
        <v>427.6</v>
      </c>
      <c r="H23" s="35">
        <v>0</v>
      </c>
      <c r="I23" s="35">
        <v>0</v>
      </c>
      <c r="J23" s="35">
        <v>0</v>
      </c>
    </row>
    <row r="24" spans="1:10" x14ac:dyDescent="0.25">
      <c r="A24" s="32">
        <v>15</v>
      </c>
      <c r="B24" s="33"/>
      <c r="C24" s="16" t="s">
        <v>38</v>
      </c>
      <c r="D24" s="34">
        <f t="shared" si="0"/>
        <v>815.8</v>
      </c>
      <c r="E24" s="34">
        <f t="shared" si="1"/>
        <v>885.3</v>
      </c>
      <c r="F24" s="35">
        <v>815.8</v>
      </c>
      <c r="G24" s="35">
        <v>885.3</v>
      </c>
      <c r="H24" s="35">
        <v>0</v>
      </c>
      <c r="I24" s="35">
        <v>0</v>
      </c>
      <c r="J24" s="35">
        <v>0</v>
      </c>
    </row>
    <row r="25" spans="1:10" x14ac:dyDescent="0.25">
      <c r="A25" s="32">
        <v>16</v>
      </c>
      <c r="B25" s="33"/>
      <c r="C25" s="16" t="s">
        <v>39</v>
      </c>
      <c r="D25" s="34">
        <f t="shared" si="0"/>
        <v>0</v>
      </c>
      <c r="E25" s="34">
        <f t="shared" si="1"/>
        <v>167.4</v>
      </c>
      <c r="F25" s="35">
        <v>0</v>
      </c>
      <c r="G25" s="35">
        <v>167.4</v>
      </c>
      <c r="H25" s="35">
        <v>0</v>
      </c>
      <c r="I25" s="35">
        <v>0</v>
      </c>
      <c r="J25" s="35">
        <v>0</v>
      </c>
    </row>
  </sheetData>
  <mergeCells count="10">
    <mergeCell ref="C2:J2"/>
    <mergeCell ref="F3:G3"/>
    <mergeCell ref="A4:A8"/>
    <mergeCell ref="D4:E7"/>
    <mergeCell ref="F4:J4"/>
    <mergeCell ref="F5:G7"/>
    <mergeCell ref="H5:I7"/>
    <mergeCell ref="J5:J7"/>
    <mergeCell ref="B4:B8"/>
    <mergeCell ref="C4:C8"/>
  </mergeCells>
  <conditionalFormatting sqref="G10:K25">
    <cfRule type="cellIs" dxfId="109" priority="110" stopIfTrue="1" operator="lessThan">
      <formula>-100</formula>
    </cfRule>
  </conditionalFormatting>
  <conditionalFormatting sqref="G10:K25">
    <cfRule type="cellIs" dxfId="108" priority="109" stopIfTrue="1" operator="lessThan">
      <formula>-60</formula>
    </cfRule>
  </conditionalFormatting>
  <conditionalFormatting sqref="H10:J25">
    <cfRule type="cellIs" dxfId="107" priority="108" stopIfTrue="1" operator="lessThan">
      <formula>-100</formula>
    </cfRule>
  </conditionalFormatting>
  <conditionalFormatting sqref="H10:J25">
    <cfRule type="cellIs" dxfId="106" priority="107" stopIfTrue="1" operator="lessThan">
      <formula>-60</formula>
    </cfRule>
  </conditionalFormatting>
  <conditionalFormatting sqref="H13">
    <cfRule type="cellIs" dxfId="105" priority="106" stopIfTrue="1" operator="lessThan">
      <formula>-60</formula>
    </cfRule>
  </conditionalFormatting>
  <conditionalFormatting sqref="H13">
    <cfRule type="cellIs" dxfId="104" priority="105" stopIfTrue="1" operator="lessThan">
      <formula>-100</formula>
    </cfRule>
  </conditionalFormatting>
  <conditionalFormatting sqref="F13:H20 F10:G12 F21:G25">
    <cfRule type="cellIs" dxfId="103" priority="104" stopIfTrue="1" operator="lessThan">
      <formula>-100</formula>
    </cfRule>
  </conditionalFormatting>
  <conditionalFormatting sqref="F13:H20 F10:G12 F21:G25">
    <cfRule type="cellIs" dxfId="102" priority="103" stopIfTrue="1" operator="lessThan">
      <formula>-60</formula>
    </cfRule>
  </conditionalFormatting>
  <conditionalFormatting sqref="F17:G17">
    <cfRule type="cellIs" dxfId="101" priority="102" stopIfTrue="1" operator="lessThan">
      <formula>-60</formula>
    </cfRule>
  </conditionalFormatting>
  <conditionalFormatting sqref="F17:G17">
    <cfRule type="cellIs" dxfId="100" priority="101" stopIfTrue="1" operator="lessThan">
      <formula>-100</formula>
    </cfRule>
  </conditionalFormatting>
  <conditionalFormatting sqref="F11:G11">
    <cfRule type="cellIs" dxfId="99" priority="100" stopIfTrue="1" operator="lessThan">
      <formula>-60</formula>
    </cfRule>
  </conditionalFormatting>
  <conditionalFormatting sqref="F11:G11">
    <cfRule type="cellIs" dxfId="98" priority="99" stopIfTrue="1" operator="lessThan">
      <formula>-100</formula>
    </cfRule>
  </conditionalFormatting>
  <conditionalFormatting sqref="F20:G20">
    <cfRule type="cellIs" dxfId="97" priority="98" stopIfTrue="1" operator="lessThan">
      <formula>-60</formula>
    </cfRule>
  </conditionalFormatting>
  <conditionalFormatting sqref="F20:G20">
    <cfRule type="cellIs" dxfId="96" priority="97" stopIfTrue="1" operator="lessThan">
      <formula>-100</formula>
    </cfRule>
  </conditionalFormatting>
  <conditionalFormatting sqref="F13:H13">
    <cfRule type="cellIs" dxfId="95" priority="96" stopIfTrue="1" operator="lessThan">
      <formula>-60</formula>
    </cfRule>
  </conditionalFormatting>
  <conditionalFormatting sqref="F13:H13">
    <cfRule type="cellIs" dxfId="94" priority="95" stopIfTrue="1" operator="lessThan">
      <formula>-100</formula>
    </cfRule>
  </conditionalFormatting>
  <conditionalFormatting sqref="F14:G14">
    <cfRule type="cellIs" dxfId="93" priority="94" stopIfTrue="1" operator="lessThan">
      <formula>-60</formula>
    </cfRule>
  </conditionalFormatting>
  <conditionalFormatting sqref="F14:G14">
    <cfRule type="cellIs" dxfId="92" priority="93" stopIfTrue="1" operator="lessThan">
      <formula>-100</formula>
    </cfRule>
  </conditionalFormatting>
  <conditionalFormatting sqref="G14">
    <cfRule type="cellIs" dxfId="91" priority="92" stopIfTrue="1" operator="lessThan">
      <formula>-60</formula>
    </cfRule>
  </conditionalFormatting>
  <conditionalFormatting sqref="G14">
    <cfRule type="cellIs" dxfId="90" priority="91" stopIfTrue="1" operator="lessThan">
      <formula>-100</formula>
    </cfRule>
  </conditionalFormatting>
  <conditionalFormatting sqref="G14">
    <cfRule type="cellIs" dxfId="89" priority="90" stopIfTrue="1" operator="lessThan">
      <formula>-60</formula>
    </cfRule>
  </conditionalFormatting>
  <conditionalFormatting sqref="G14">
    <cfRule type="cellIs" dxfId="88" priority="89" stopIfTrue="1" operator="lessThan">
      <formula>-100</formula>
    </cfRule>
  </conditionalFormatting>
  <conditionalFormatting sqref="G14">
    <cfRule type="cellIs" dxfId="87" priority="88" stopIfTrue="1" operator="lessThan">
      <formula>-60</formula>
    </cfRule>
  </conditionalFormatting>
  <conditionalFormatting sqref="G14">
    <cfRule type="cellIs" dxfId="86" priority="87" stopIfTrue="1" operator="lessThan">
      <formula>-100</formula>
    </cfRule>
  </conditionalFormatting>
  <conditionalFormatting sqref="G14">
    <cfRule type="cellIs" dxfId="85" priority="86" stopIfTrue="1" operator="lessThan">
      <formula>-60</formula>
    </cfRule>
  </conditionalFormatting>
  <conditionalFormatting sqref="G14">
    <cfRule type="cellIs" dxfId="84" priority="85" stopIfTrue="1" operator="lessThan">
      <formula>-100</formula>
    </cfRule>
  </conditionalFormatting>
  <conditionalFormatting sqref="G14">
    <cfRule type="cellIs" dxfId="83" priority="84" stopIfTrue="1" operator="lessThan">
      <formula>-60</formula>
    </cfRule>
  </conditionalFormatting>
  <conditionalFormatting sqref="G14">
    <cfRule type="cellIs" dxfId="82" priority="83" stopIfTrue="1" operator="lessThan">
      <formula>-100</formula>
    </cfRule>
  </conditionalFormatting>
  <conditionalFormatting sqref="G14">
    <cfRule type="cellIs" dxfId="81" priority="82" stopIfTrue="1" operator="lessThan">
      <formula>-60</formula>
    </cfRule>
  </conditionalFormatting>
  <conditionalFormatting sqref="G14">
    <cfRule type="cellIs" dxfId="80" priority="81" stopIfTrue="1" operator="lessThan">
      <formula>-100</formula>
    </cfRule>
  </conditionalFormatting>
  <conditionalFormatting sqref="F14:H14 F16:H16 F18:H18 F20:H20 F13:G13 F15:G15 F17:G17 F19:G19 F21:G25">
    <cfRule type="cellIs" dxfId="79" priority="80" stopIfTrue="1" operator="lessThan">
      <formula>-60</formula>
    </cfRule>
  </conditionalFormatting>
  <conditionalFormatting sqref="F14:H14 F16:H16 F18:H18 F20:H20 F13:G13 F15:G15 F17:G17 F19:G19 F21:G25">
    <cfRule type="cellIs" dxfId="78" priority="79" stopIfTrue="1" operator="lessThan">
      <formula>-100</formula>
    </cfRule>
  </conditionalFormatting>
  <conditionalFormatting sqref="H10:J25">
    <cfRule type="cellIs" dxfId="77" priority="78" stopIfTrue="1" operator="lessThan">
      <formula>-100</formula>
    </cfRule>
  </conditionalFormatting>
  <conditionalFormatting sqref="H10:J25">
    <cfRule type="cellIs" dxfId="76" priority="77" stopIfTrue="1" operator="lessThan">
      <formula>-60</formula>
    </cfRule>
  </conditionalFormatting>
  <conditionalFormatting sqref="H13:J13 H17:J17 H21:J21 H25:J25">
    <cfRule type="cellIs" dxfId="75" priority="76" stopIfTrue="1" operator="lessThan">
      <formula>-60</formula>
    </cfRule>
  </conditionalFormatting>
  <conditionalFormatting sqref="H13:J13 H17:J17 H21:J21 H25:J25">
    <cfRule type="cellIs" dxfId="74" priority="75" stopIfTrue="1" operator="lessThan">
      <formula>-100</formula>
    </cfRule>
  </conditionalFormatting>
  <conditionalFormatting sqref="H10:J10 H14:J14 H18:J18 H22:J22">
    <cfRule type="cellIs" dxfId="73" priority="74" stopIfTrue="1" operator="lessThan">
      <formula>-60</formula>
    </cfRule>
  </conditionalFormatting>
  <conditionalFormatting sqref="H10:J10 H14:J14 H18:J18 H22:J22">
    <cfRule type="cellIs" dxfId="72" priority="73" stopIfTrue="1" operator="lessThan">
      <formula>-100</formula>
    </cfRule>
  </conditionalFormatting>
  <conditionalFormatting sqref="I10 I14 I18 I22">
    <cfRule type="cellIs" dxfId="71" priority="72" stopIfTrue="1" operator="lessThan">
      <formula>-60</formula>
    </cfRule>
  </conditionalFormatting>
  <conditionalFormatting sqref="I10 I14 I18 I22">
    <cfRule type="cellIs" dxfId="70" priority="71" stopIfTrue="1" operator="lessThan">
      <formula>-100</formula>
    </cfRule>
  </conditionalFormatting>
  <conditionalFormatting sqref="I10 I14 I18 I22">
    <cfRule type="cellIs" dxfId="69" priority="70" stopIfTrue="1" operator="lessThan">
      <formula>-60</formula>
    </cfRule>
  </conditionalFormatting>
  <conditionalFormatting sqref="I10 I14 I18 I22">
    <cfRule type="cellIs" dxfId="68" priority="69" stopIfTrue="1" operator="lessThan">
      <formula>-100</formula>
    </cfRule>
  </conditionalFormatting>
  <conditionalFormatting sqref="I10 I14 I18 I22">
    <cfRule type="cellIs" dxfId="67" priority="68" stopIfTrue="1" operator="lessThan">
      <formula>-60</formula>
    </cfRule>
  </conditionalFormatting>
  <conditionalFormatting sqref="I10 I14 I18 I22">
    <cfRule type="cellIs" dxfId="66" priority="67" stopIfTrue="1" operator="lessThan">
      <formula>-100</formula>
    </cfRule>
  </conditionalFormatting>
  <conditionalFormatting sqref="I10 I14 I18 I22">
    <cfRule type="cellIs" dxfId="65" priority="66" stopIfTrue="1" operator="lessThan">
      <formula>-60</formula>
    </cfRule>
  </conditionalFormatting>
  <conditionalFormatting sqref="I10 I14 I18 I22">
    <cfRule type="cellIs" dxfId="64" priority="65" stopIfTrue="1" operator="lessThan">
      <formula>-100</formula>
    </cfRule>
  </conditionalFormatting>
  <conditionalFormatting sqref="I10 I14 I18 I22">
    <cfRule type="cellIs" dxfId="63" priority="64" stopIfTrue="1" operator="lessThan">
      <formula>-60</formula>
    </cfRule>
  </conditionalFormatting>
  <conditionalFormatting sqref="I10 I14 I18 I22">
    <cfRule type="cellIs" dxfId="62" priority="63" stopIfTrue="1" operator="lessThan">
      <formula>-100</formula>
    </cfRule>
  </conditionalFormatting>
  <conditionalFormatting sqref="I10 I14 I18 I22">
    <cfRule type="cellIs" dxfId="61" priority="62" stopIfTrue="1" operator="lessThan">
      <formula>-60</formula>
    </cfRule>
  </conditionalFormatting>
  <conditionalFormatting sqref="I10 I14 I18 I22">
    <cfRule type="cellIs" dxfId="60" priority="61" stopIfTrue="1" operator="lessThan">
      <formula>-100</formula>
    </cfRule>
  </conditionalFormatting>
  <conditionalFormatting sqref="H10:J25">
    <cfRule type="cellIs" dxfId="59" priority="60" stopIfTrue="1" operator="lessThan">
      <formula>-60</formula>
    </cfRule>
  </conditionalFormatting>
  <conditionalFormatting sqref="H10:J25">
    <cfRule type="cellIs" dxfId="58" priority="59" stopIfTrue="1" operator="lessThan">
      <formula>-100</formula>
    </cfRule>
  </conditionalFormatting>
  <conditionalFormatting sqref="F16:G16">
    <cfRule type="cellIs" dxfId="57" priority="58" stopIfTrue="1" operator="lessThan">
      <formula>-60</formula>
    </cfRule>
  </conditionalFormatting>
  <conditionalFormatting sqref="F16:G16">
    <cfRule type="cellIs" dxfId="56" priority="57" stopIfTrue="1" operator="lessThan">
      <formula>-100</formula>
    </cfRule>
  </conditionalFormatting>
  <conditionalFormatting sqref="F17:G17">
    <cfRule type="cellIs" dxfId="55" priority="56" stopIfTrue="1" operator="lessThan">
      <formula>-60</formula>
    </cfRule>
  </conditionalFormatting>
  <conditionalFormatting sqref="F17:G17">
    <cfRule type="cellIs" dxfId="54" priority="55" stopIfTrue="1" operator="lessThan">
      <formula>-100</formula>
    </cfRule>
  </conditionalFormatting>
  <conditionalFormatting sqref="F17:G17">
    <cfRule type="cellIs" dxfId="53" priority="54" stopIfTrue="1" operator="lessThan">
      <formula>-60</formula>
    </cfRule>
  </conditionalFormatting>
  <conditionalFormatting sqref="F17:G17">
    <cfRule type="cellIs" dxfId="52" priority="53" stopIfTrue="1" operator="lessThan">
      <formula>-100</formula>
    </cfRule>
  </conditionalFormatting>
  <conditionalFormatting sqref="F13:H13">
    <cfRule type="cellIs" dxfId="51" priority="52" stopIfTrue="1" operator="lessThan">
      <formula>-60</formula>
    </cfRule>
  </conditionalFormatting>
  <conditionalFormatting sqref="F13:H13">
    <cfRule type="cellIs" dxfId="50" priority="51" stopIfTrue="1" operator="lessThan">
      <formula>-100</formula>
    </cfRule>
  </conditionalFormatting>
  <conditionalFormatting sqref="F13:H13 F17:H17 F19:H19 F15:H15">
    <cfRule type="cellIs" dxfId="49" priority="50" stopIfTrue="1" operator="lessThan">
      <formula>-60</formula>
    </cfRule>
  </conditionalFormatting>
  <conditionalFormatting sqref="F13:H13 F17:H17 F19:H19 F15:H15">
    <cfRule type="cellIs" dxfId="48" priority="49" stopIfTrue="1" operator="lessThan">
      <formula>-100</formula>
    </cfRule>
  </conditionalFormatting>
  <conditionalFormatting sqref="F14:H14 F16:H16 F18:H18 F20:H20">
    <cfRule type="cellIs" dxfId="47" priority="48" stopIfTrue="1" operator="lessThan">
      <formula>-60</formula>
    </cfRule>
  </conditionalFormatting>
  <conditionalFormatting sqref="F14:H14 F16:H16 F18:H18 F20:H20">
    <cfRule type="cellIs" dxfId="46" priority="47" stopIfTrue="1" operator="lessThan">
      <formula>-100</formula>
    </cfRule>
  </conditionalFormatting>
  <conditionalFormatting sqref="F16:G16">
    <cfRule type="cellIs" dxfId="45" priority="46" stopIfTrue="1" operator="lessThan">
      <formula>-60</formula>
    </cfRule>
  </conditionalFormatting>
  <conditionalFormatting sqref="F16:G16">
    <cfRule type="cellIs" dxfId="44" priority="45" stopIfTrue="1" operator="lessThan">
      <formula>-100</formula>
    </cfRule>
  </conditionalFormatting>
  <conditionalFormatting sqref="F14:G14">
    <cfRule type="cellIs" dxfId="43" priority="44" stopIfTrue="1" operator="lessThan">
      <formula>-60</formula>
    </cfRule>
  </conditionalFormatting>
  <conditionalFormatting sqref="F14:G14">
    <cfRule type="cellIs" dxfId="42" priority="43" stopIfTrue="1" operator="lessThan">
      <formula>-100</formula>
    </cfRule>
  </conditionalFormatting>
  <conditionalFormatting sqref="G14">
    <cfRule type="cellIs" dxfId="41" priority="42" stopIfTrue="1" operator="lessThan">
      <formula>-60</formula>
    </cfRule>
  </conditionalFormatting>
  <conditionalFormatting sqref="G14">
    <cfRule type="cellIs" dxfId="40" priority="41" stopIfTrue="1" operator="lessThan">
      <formula>-100</formula>
    </cfRule>
  </conditionalFormatting>
  <conditionalFormatting sqref="G14">
    <cfRule type="cellIs" dxfId="39" priority="40" stopIfTrue="1" operator="lessThan">
      <formula>-60</formula>
    </cfRule>
  </conditionalFormatting>
  <conditionalFormatting sqref="G14">
    <cfRule type="cellIs" dxfId="38" priority="39" stopIfTrue="1" operator="lessThan">
      <formula>-100</formula>
    </cfRule>
  </conditionalFormatting>
  <conditionalFormatting sqref="G14">
    <cfRule type="cellIs" dxfId="37" priority="38" stopIfTrue="1" operator="lessThan">
      <formula>-60</formula>
    </cfRule>
  </conditionalFormatting>
  <conditionalFormatting sqref="G14">
    <cfRule type="cellIs" dxfId="36" priority="37" stopIfTrue="1" operator="lessThan">
      <formula>-100</formula>
    </cfRule>
  </conditionalFormatting>
  <conditionalFormatting sqref="G14">
    <cfRule type="cellIs" dxfId="35" priority="36" stopIfTrue="1" operator="lessThan">
      <formula>-60</formula>
    </cfRule>
  </conditionalFormatting>
  <conditionalFormatting sqref="G14">
    <cfRule type="cellIs" dxfId="34" priority="35" stopIfTrue="1" operator="lessThan">
      <formula>-100</formula>
    </cfRule>
  </conditionalFormatting>
  <conditionalFormatting sqref="G14">
    <cfRule type="cellIs" dxfId="33" priority="34" stopIfTrue="1" operator="lessThan">
      <formula>-60</formula>
    </cfRule>
  </conditionalFormatting>
  <conditionalFormatting sqref="G14">
    <cfRule type="cellIs" dxfId="32" priority="33" stopIfTrue="1" operator="lessThan">
      <formula>-100</formula>
    </cfRule>
  </conditionalFormatting>
  <conditionalFormatting sqref="G14">
    <cfRule type="cellIs" dxfId="31" priority="32" stopIfTrue="1" operator="lessThan">
      <formula>-60</formula>
    </cfRule>
  </conditionalFormatting>
  <conditionalFormatting sqref="G14">
    <cfRule type="cellIs" dxfId="30" priority="31" stopIfTrue="1" operator="lessThan">
      <formula>-100</formula>
    </cfRule>
  </conditionalFormatting>
  <conditionalFormatting sqref="G14">
    <cfRule type="cellIs" dxfId="29" priority="30" stopIfTrue="1" operator="lessThan">
      <formula>-60</formula>
    </cfRule>
  </conditionalFormatting>
  <conditionalFormatting sqref="G14">
    <cfRule type="cellIs" dxfId="28" priority="29" stopIfTrue="1" operator="lessThan">
      <formula>-100</formula>
    </cfRule>
  </conditionalFormatting>
  <conditionalFormatting sqref="G14">
    <cfRule type="cellIs" dxfId="27" priority="28" stopIfTrue="1" operator="lessThan">
      <formula>-60</formula>
    </cfRule>
  </conditionalFormatting>
  <conditionalFormatting sqref="G14">
    <cfRule type="cellIs" dxfId="26" priority="27" stopIfTrue="1" operator="lessThan">
      <formula>-100</formula>
    </cfRule>
  </conditionalFormatting>
  <conditionalFormatting sqref="G14">
    <cfRule type="cellIs" dxfId="25" priority="26" stopIfTrue="1" operator="lessThan">
      <formula>-60</formula>
    </cfRule>
  </conditionalFormatting>
  <conditionalFormatting sqref="G14">
    <cfRule type="cellIs" dxfId="24" priority="25" stopIfTrue="1" operator="lessThan">
      <formula>-100</formula>
    </cfRule>
  </conditionalFormatting>
  <conditionalFormatting sqref="G14">
    <cfRule type="cellIs" dxfId="23" priority="24" stopIfTrue="1" operator="lessThan">
      <formula>-60</formula>
    </cfRule>
  </conditionalFormatting>
  <conditionalFormatting sqref="G14">
    <cfRule type="cellIs" dxfId="22" priority="23" stopIfTrue="1" operator="lessThan">
      <formula>-100</formula>
    </cfRule>
  </conditionalFormatting>
  <conditionalFormatting sqref="G14">
    <cfRule type="cellIs" dxfId="21" priority="22" stopIfTrue="1" operator="lessThan">
      <formula>-60</formula>
    </cfRule>
  </conditionalFormatting>
  <conditionalFormatting sqref="G14">
    <cfRule type="cellIs" dxfId="20" priority="21" stopIfTrue="1" operator="lessThan">
      <formula>-100</formula>
    </cfRule>
  </conditionalFormatting>
  <conditionalFormatting sqref="G14">
    <cfRule type="cellIs" dxfId="19" priority="20" stopIfTrue="1" operator="lessThan">
      <formula>-60</formula>
    </cfRule>
  </conditionalFormatting>
  <conditionalFormatting sqref="G14">
    <cfRule type="cellIs" dxfId="18" priority="19" stopIfTrue="1" operator="lessThan">
      <formula>-100</formula>
    </cfRule>
  </conditionalFormatting>
  <conditionalFormatting sqref="G14">
    <cfRule type="cellIs" dxfId="17" priority="18" stopIfTrue="1" operator="lessThan">
      <formula>-60</formula>
    </cfRule>
  </conditionalFormatting>
  <conditionalFormatting sqref="G14">
    <cfRule type="cellIs" dxfId="16" priority="17" stopIfTrue="1" operator="lessThan">
      <formula>-100</formula>
    </cfRule>
  </conditionalFormatting>
  <conditionalFormatting sqref="G14">
    <cfRule type="cellIs" dxfId="15" priority="16" stopIfTrue="1" operator="lessThan">
      <formula>-60</formula>
    </cfRule>
  </conditionalFormatting>
  <conditionalFormatting sqref="G14">
    <cfRule type="cellIs" dxfId="14" priority="15" stopIfTrue="1" operator="lessThan">
      <formula>-100</formula>
    </cfRule>
  </conditionalFormatting>
  <conditionalFormatting sqref="G14">
    <cfRule type="cellIs" dxfId="13" priority="14" stopIfTrue="1" operator="lessThan">
      <formula>-60</formula>
    </cfRule>
  </conditionalFormatting>
  <conditionalFormatting sqref="G14">
    <cfRule type="cellIs" dxfId="12" priority="13" stopIfTrue="1" operator="lessThan">
      <formula>-100</formula>
    </cfRule>
  </conditionalFormatting>
  <conditionalFormatting sqref="G14">
    <cfRule type="cellIs" dxfId="11" priority="12" stopIfTrue="1" operator="lessThan">
      <formula>-60</formula>
    </cfRule>
  </conditionalFormatting>
  <conditionalFormatting sqref="G14">
    <cfRule type="cellIs" dxfId="10" priority="11" stopIfTrue="1" operator="lessThan">
      <formula>-100</formula>
    </cfRule>
  </conditionalFormatting>
  <conditionalFormatting sqref="F14">
    <cfRule type="cellIs" dxfId="9" priority="10" stopIfTrue="1" operator="lessThan">
      <formula>-60</formula>
    </cfRule>
  </conditionalFormatting>
  <conditionalFormatting sqref="F14">
    <cfRule type="cellIs" dxfId="8" priority="9" stopIfTrue="1" operator="lessThan">
      <formula>-100</formula>
    </cfRule>
  </conditionalFormatting>
  <conditionalFormatting sqref="F15:G15">
    <cfRule type="cellIs" dxfId="7" priority="8" stopIfTrue="1" operator="lessThan">
      <formula>-60</formula>
    </cfRule>
  </conditionalFormatting>
  <conditionalFormatting sqref="F15:G15">
    <cfRule type="cellIs" dxfId="6" priority="7" stopIfTrue="1" operator="lessThan">
      <formula>-100</formula>
    </cfRule>
  </conditionalFormatting>
  <conditionalFormatting sqref="F14:G14">
    <cfRule type="cellIs" dxfId="5" priority="6" stopIfTrue="1" operator="lessThan">
      <formula>-60</formula>
    </cfRule>
  </conditionalFormatting>
  <conditionalFormatting sqref="F14:G14">
    <cfRule type="cellIs" dxfId="4" priority="5" stopIfTrue="1" operator="lessThan">
      <formula>-100</formula>
    </cfRule>
  </conditionalFormatting>
  <conditionalFormatting sqref="F15:G15">
    <cfRule type="cellIs" dxfId="3" priority="4" stopIfTrue="1" operator="lessThan">
      <formula>-60</formula>
    </cfRule>
  </conditionalFormatting>
  <conditionalFormatting sqref="F15:G15">
    <cfRule type="cellIs" dxfId="2" priority="3" stopIfTrue="1" operator="lessThan">
      <formula>-100</formula>
    </cfRule>
  </conditionalFormatting>
  <conditionalFormatting sqref="F12:G25">
    <cfRule type="cellIs" dxfId="1" priority="2" stopIfTrue="1" operator="lessThan">
      <formula>-60</formula>
    </cfRule>
  </conditionalFormatting>
  <conditionalFormatting sqref="F12:G25">
    <cfRule type="cellIs" dxfId="0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</vt:lpstr>
      <vt:lpstr>12աղբ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2020-01-21T13:39:38Z</dcterms:modified>
</cp:coreProperties>
</file>