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4400" windowHeight="9105" activeTab="1"/>
  </bookViews>
  <sheets>
    <sheet name="Gorcarn" sheetId="1" r:id="rId1"/>
    <sheet name="Tntes" sheetId="2" r:id="rId2"/>
  </sheets>
  <calcPr calcId="152511"/>
</workbook>
</file>

<file path=xl/calcChain.xml><?xml version="1.0" encoding="utf-8"?>
<calcChain xmlns="http://schemas.openxmlformats.org/spreadsheetml/2006/main">
  <c r="BN35" i="2" l="1"/>
  <c r="BM35" i="2"/>
  <c r="BL35" i="2"/>
  <c r="BK35" i="2"/>
  <c r="BJ35" i="2"/>
  <c r="BI35" i="2"/>
  <c r="BH35" i="2"/>
  <c r="BG35" i="2"/>
  <c r="BF35" i="2"/>
  <c r="BE35" i="2"/>
  <c r="BD35" i="2"/>
  <c r="BC35" i="2"/>
  <c r="BB35" i="2"/>
  <c r="BA35" i="2"/>
  <c r="AZ35" i="2"/>
  <c r="AY35" i="2"/>
  <c r="AX35" i="2"/>
  <c r="AW35" i="2"/>
  <c r="AV35" i="2"/>
  <c r="AU35" i="2"/>
  <c r="AT35" i="2"/>
  <c r="AS35" i="2"/>
  <c r="AR35" i="2"/>
  <c r="AQ35" i="2"/>
  <c r="AP35" i="2"/>
  <c r="AO35" i="2"/>
  <c r="AN35" i="2"/>
  <c r="AM35" i="2"/>
  <c r="AL35" i="2"/>
  <c r="AK35" i="2"/>
  <c r="AJ35" i="2"/>
  <c r="AI35" i="2"/>
  <c r="AH35" i="2"/>
  <c r="AG35" i="2"/>
  <c r="AF35" i="2"/>
  <c r="AE35" i="2"/>
  <c r="AD35" i="2"/>
  <c r="AC35" i="2"/>
  <c r="AB35" i="2"/>
  <c r="AA35" i="2"/>
  <c r="Z35" i="2"/>
  <c r="Y35" i="2"/>
  <c r="X35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4" i="2"/>
  <c r="G34" i="2"/>
  <c r="F34" i="2"/>
  <c r="E34" i="2"/>
  <c r="D34" i="2"/>
  <c r="C34" i="2"/>
  <c r="H33" i="2"/>
  <c r="G33" i="2"/>
  <c r="F33" i="2"/>
  <c r="E33" i="2"/>
  <c r="D33" i="2"/>
  <c r="C33" i="2"/>
  <c r="H32" i="2"/>
  <c r="G32" i="2"/>
  <c r="F32" i="2"/>
  <c r="E32" i="2"/>
  <c r="D32" i="2"/>
  <c r="C32" i="2"/>
  <c r="H31" i="2"/>
  <c r="G31" i="2"/>
  <c r="F31" i="2"/>
  <c r="E31" i="2"/>
  <c r="D31" i="2"/>
  <c r="C31" i="2"/>
  <c r="H30" i="2"/>
  <c r="G30" i="2"/>
  <c r="F30" i="2"/>
  <c r="E30" i="2"/>
  <c r="D30" i="2"/>
  <c r="C30" i="2"/>
  <c r="H29" i="2"/>
  <c r="G29" i="2"/>
  <c r="F29" i="2"/>
  <c r="E29" i="2"/>
  <c r="D29" i="2"/>
  <c r="C29" i="2"/>
  <c r="H28" i="2"/>
  <c r="G28" i="2"/>
  <c r="F28" i="2"/>
  <c r="E28" i="2"/>
  <c r="D28" i="2"/>
  <c r="C28" i="2"/>
  <c r="H27" i="2"/>
  <c r="G27" i="2"/>
  <c r="F27" i="2"/>
  <c r="E27" i="2"/>
  <c r="D27" i="2"/>
  <c r="C27" i="2"/>
  <c r="H26" i="2"/>
  <c r="G26" i="2"/>
  <c r="F26" i="2"/>
  <c r="E26" i="2"/>
  <c r="D26" i="2"/>
  <c r="C26" i="2"/>
  <c r="H25" i="2"/>
  <c r="G25" i="2"/>
  <c r="F25" i="2"/>
  <c r="E25" i="2"/>
  <c r="D25" i="2"/>
  <c r="C25" i="2"/>
  <c r="H24" i="2"/>
  <c r="G24" i="2"/>
  <c r="F24" i="2"/>
  <c r="E24" i="2"/>
  <c r="D24" i="2"/>
  <c r="C24" i="2"/>
  <c r="H23" i="2"/>
  <c r="G23" i="2"/>
  <c r="F23" i="2"/>
  <c r="E23" i="2"/>
  <c r="D23" i="2"/>
  <c r="C23" i="2"/>
  <c r="H22" i="2"/>
  <c r="G22" i="2"/>
  <c r="F22" i="2"/>
  <c r="E22" i="2"/>
  <c r="D22" i="2"/>
  <c r="C22" i="2"/>
  <c r="H21" i="2"/>
  <c r="G21" i="2"/>
  <c r="F21" i="2"/>
  <c r="E21" i="2"/>
  <c r="D21" i="2"/>
  <c r="C21" i="2"/>
  <c r="H20" i="2"/>
  <c r="G20" i="2"/>
  <c r="F20" i="2"/>
  <c r="E20" i="2"/>
  <c r="D20" i="2"/>
  <c r="C20" i="2"/>
  <c r="H19" i="2"/>
  <c r="G19" i="2"/>
  <c r="F19" i="2"/>
  <c r="E19" i="2"/>
  <c r="D19" i="2"/>
  <c r="C19" i="2"/>
  <c r="H18" i="2"/>
  <c r="G18" i="2"/>
  <c r="F18" i="2"/>
  <c r="E18" i="2"/>
  <c r="D18" i="2"/>
  <c r="C18" i="2"/>
  <c r="H17" i="2"/>
  <c r="G17" i="2"/>
  <c r="F17" i="2"/>
  <c r="E17" i="2"/>
  <c r="D17" i="2"/>
  <c r="C17" i="2"/>
  <c r="H16" i="2"/>
  <c r="G16" i="2"/>
  <c r="F16" i="2"/>
  <c r="E16" i="2"/>
  <c r="D16" i="2"/>
  <c r="C16" i="2"/>
  <c r="H15" i="2"/>
  <c r="G15" i="2"/>
  <c r="F15" i="2"/>
  <c r="E15" i="2"/>
  <c r="D15" i="2"/>
  <c r="C15" i="2"/>
  <c r="H14" i="2"/>
  <c r="G14" i="2"/>
  <c r="F14" i="2"/>
  <c r="E14" i="2"/>
  <c r="D14" i="2"/>
  <c r="C14" i="2"/>
  <c r="H13" i="2"/>
  <c r="G13" i="2"/>
  <c r="F13" i="2"/>
  <c r="E13" i="2"/>
  <c r="D13" i="2"/>
  <c r="C13" i="2"/>
  <c r="H12" i="2"/>
  <c r="G12" i="2"/>
  <c r="F12" i="2"/>
  <c r="E12" i="2"/>
  <c r="D12" i="2"/>
  <c r="C12" i="2"/>
  <c r="H11" i="2"/>
  <c r="H35" i="2" s="1"/>
  <c r="G11" i="2"/>
  <c r="G35" i="2" s="1"/>
  <c r="F11" i="2"/>
  <c r="F35" i="2" s="1"/>
  <c r="E11" i="2"/>
  <c r="E35" i="2" s="1"/>
  <c r="D11" i="2"/>
  <c r="D35" i="2" s="1"/>
  <c r="C11" i="2"/>
  <c r="C35" i="2" s="1"/>
  <c r="DP34" i="1"/>
  <c r="DO34" i="1"/>
  <c r="DN34" i="1"/>
  <c r="DM34" i="1"/>
  <c r="DL34" i="1"/>
  <c r="DK34" i="1"/>
  <c r="DJ34" i="1"/>
  <c r="DI34" i="1"/>
  <c r="DH34" i="1"/>
  <c r="DG34" i="1"/>
  <c r="DF34" i="1"/>
  <c r="DE34" i="1"/>
  <c r="DD34" i="1"/>
  <c r="DC34" i="1"/>
  <c r="DB34" i="1"/>
  <c r="DA34" i="1"/>
  <c r="CZ34" i="1"/>
  <c r="CY34" i="1"/>
  <c r="CX34" i="1"/>
  <c r="CW34" i="1"/>
  <c r="CV34" i="1"/>
  <c r="CU34" i="1"/>
  <c r="CT34" i="1"/>
  <c r="CS34" i="1"/>
  <c r="CR34" i="1"/>
  <c r="CQ34" i="1"/>
  <c r="CP34" i="1"/>
  <c r="CO34" i="1"/>
  <c r="CN34" i="1"/>
  <c r="CM34" i="1"/>
  <c r="CL34" i="1"/>
  <c r="CK34" i="1"/>
  <c r="CJ34" i="1"/>
  <c r="CI34" i="1"/>
  <c r="CH34" i="1"/>
  <c r="CG34" i="1"/>
  <c r="CF34" i="1"/>
  <c r="CE34" i="1"/>
  <c r="CD34" i="1"/>
  <c r="CC34" i="1"/>
  <c r="CB34" i="1"/>
  <c r="CA34" i="1"/>
  <c r="BZ34" i="1"/>
  <c r="BY34" i="1"/>
  <c r="BX34" i="1"/>
  <c r="BW34" i="1"/>
  <c r="BV34" i="1"/>
  <c r="BU34" i="1"/>
  <c r="BT34" i="1"/>
  <c r="BS34" i="1"/>
  <c r="BR34" i="1"/>
  <c r="BQ34" i="1"/>
  <c r="BP34" i="1"/>
  <c r="BO34" i="1"/>
  <c r="BN34" i="1"/>
  <c r="BM34" i="1"/>
  <c r="BL34" i="1"/>
  <c r="BK34" i="1"/>
  <c r="BJ34" i="1"/>
  <c r="BI34" i="1"/>
  <c r="BH34" i="1"/>
  <c r="BG34" i="1"/>
  <c r="BF34" i="1"/>
  <c r="BE34" i="1"/>
  <c r="BD34" i="1"/>
  <c r="BC34" i="1"/>
  <c r="BB34" i="1"/>
  <c r="BA34" i="1"/>
  <c r="AZ34" i="1"/>
  <c r="AY34" i="1"/>
  <c r="AX34" i="1"/>
  <c r="AW34" i="1"/>
  <c r="AV34" i="1"/>
  <c r="AU34" i="1"/>
  <c r="AT34" i="1"/>
  <c r="AS34" i="1"/>
  <c r="AR34" i="1"/>
  <c r="AQ34" i="1"/>
  <c r="AP34" i="1"/>
  <c r="AO34" i="1"/>
  <c r="AN34" i="1"/>
  <c r="AM34" i="1"/>
  <c r="AL34" i="1"/>
  <c r="AK34" i="1"/>
  <c r="AJ34" i="1"/>
  <c r="AI34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3" i="1"/>
  <c r="G33" i="1"/>
  <c r="F33" i="1"/>
  <c r="E33" i="1"/>
  <c r="D33" i="1"/>
  <c r="C33" i="1"/>
  <c r="H32" i="1"/>
  <c r="G32" i="1"/>
  <c r="F32" i="1"/>
  <c r="E32" i="1"/>
  <c r="D32" i="1"/>
  <c r="C32" i="1"/>
  <c r="H31" i="1"/>
  <c r="G31" i="1"/>
  <c r="F31" i="1"/>
  <c r="E31" i="1"/>
  <c r="D31" i="1"/>
  <c r="C31" i="1"/>
  <c r="H30" i="1"/>
  <c r="G30" i="1"/>
  <c r="F30" i="1"/>
  <c r="E30" i="1"/>
  <c r="D30" i="1"/>
  <c r="C30" i="1"/>
  <c r="H29" i="1"/>
  <c r="G29" i="1"/>
  <c r="F29" i="1"/>
  <c r="E29" i="1"/>
  <c r="D29" i="1"/>
  <c r="C29" i="1"/>
  <c r="H28" i="1"/>
  <c r="G28" i="1"/>
  <c r="F28" i="1"/>
  <c r="E28" i="1"/>
  <c r="D28" i="1"/>
  <c r="C28" i="1"/>
  <c r="H27" i="1"/>
  <c r="G27" i="1"/>
  <c r="F27" i="1"/>
  <c r="E27" i="1"/>
  <c r="D27" i="1"/>
  <c r="C27" i="1"/>
  <c r="H26" i="1"/>
  <c r="G26" i="1"/>
  <c r="F26" i="1"/>
  <c r="E26" i="1"/>
  <c r="D26" i="1"/>
  <c r="C26" i="1"/>
  <c r="H25" i="1"/>
  <c r="G25" i="1"/>
  <c r="F25" i="1"/>
  <c r="E25" i="1"/>
  <c r="D25" i="1"/>
  <c r="C25" i="1"/>
  <c r="H24" i="1"/>
  <c r="G24" i="1"/>
  <c r="F24" i="1"/>
  <c r="E24" i="1"/>
  <c r="D24" i="1"/>
  <c r="C24" i="1"/>
  <c r="H23" i="1"/>
  <c r="G23" i="1"/>
  <c r="F23" i="1"/>
  <c r="E23" i="1"/>
  <c r="D23" i="1"/>
  <c r="C23" i="1"/>
  <c r="H22" i="1"/>
  <c r="G22" i="1"/>
  <c r="F22" i="1"/>
  <c r="E22" i="1"/>
  <c r="D22" i="1"/>
  <c r="C22" i="1"/>
  <c r="H21" i="1"/>
  <c r="G21" i="1"/>
  <c r="F21" i="1"/>
  <c r="E21" i="1"/>
  <c r="D21" i="1"/>
  <c r="C21" i="1"/>
  <c r="H20" i="1"/>
  <c r="G20" i="1"/>
  <c r="F20" i="1"/>
  <c r="E20" i="1"/>
  <c r="D20" i="1"/>
  <c r="C20" i="1"/>
  <c r="H19" i="1"/>
  <c r="G19" i="1"/>
  <c r="F19" i="1"/>
  <c r="E19" i="1"/>
  <c r="D19" i="1"/>
  <c r="C19" i="1"/>
  <c r="H18" i="1"/>
  <c r="G18" i="1"/>
  <c r="F18" i="1"/>
  <c r="E18" i="1"/>
  <c r="D18" i="1"/>
  <c r="C18" i="1"/>
  <c r="H17" i="1"/>
  <c r="G17" i="1"/>
  <c r="F17" i="1"/>
  <c r="E17" i="1"/>
  <c r="D17" i="1"/>
  <c r="C17" i="1"/>
  <c r="H16" i="1"/>
  <c r="G16" i="1"/>
  <c r="F16" i="1"/>
  <c r="E16" i="1"/>
  <c r="D16" i="1"/>
  <c r="C16" i="1"/>
  <c r="H15" i="1"/>
  <c r="G15" i="1"/>
  <c r="F15" i="1"/>
  <c r="E15" i="1"/>
  <c r="D15" i="1"/>
  <c r="C15" i="1"/>
  <c r="H14" i="1"/>
  <c r="G14" i="1"/>
  <c r="F14" i="1"/>
  <c r="E14" i="1"/>
  <c r="D14" i="1"/>
  <c r="C14" i="1"/>
  <c r="H13" i="1"/>
  <c r="G13" i="1"/>
  <c r="F13" i="1"/>
  <c r="E13" i="1"/>
  <c r="D13" i="1"/>
  <c r="C13" i="1"/>
  <c r="H12" i="1"/>
  <c r="G12" i="1"/>
  <c r="F12" i="1"/>
  <c r="E12" i="1"/>
  <c r="D12" i="1"/>
  <c r="C12" i="1"/>
  <c r="H11" i="1"/>
  <c r="G11" i="1"/>
  <c r="F11" i="1"/>
  <c r="E11" i="1"/>
  <c r="D11" i="1"/>
  <c r="C11" i="1"/>
  <c r="H10" i="1"/>
  <c r="H34" i="1" s="1"/>
  <c r="G10" i="1"/>
  <c r="G34" i="1" s="1"/>
  <c r="F10" i="1"/>
  <c r="F34" i="1" s="1"/>
  <c r="E10" i="1"/>
  <c r="E34" i="1" s="1"/>
  <c r="D10" i="1"/>
  <c r="D34" i="1" s="1"/>
  <c r="C10" i="1"/>
  <c r="C34" i="1" s="1"/>
</calcChain>
</file>

<file path=xl/sharedStrings.xml><?xml version="1.0" encoding="utf-8"?>
<sst xmlns="http://schemas.openxmlformats.org/spreadsheetml/2006/main" count="503" uniqueCount="108">
  <si>
    <t>ՀՀ ՏԱՎՈՒՇԻ ՄԱՐԶԻ ՀԱՄԱՅՆՔՆԵՐԻ ԲՅՈՒՋԵՆԵՐԻ ԾԱԽՍԵՐԸ` ԸՍՏ ԲՅՈՒՋԵՏԱՅԻՆ ԾԱԽՍԵՐԻ  ԳՈՐԾԱՌԱԿԱՆ ԴԱՍԱԿԱՐԳՄԱՆ</t>
  </si>
  <si>
    <t>հազար դրամ</t>
  </si>
  <si>
    <t>Հ/Հ</t>
  </si>
  <si>
    <t>Անվանումը</t>
  </si>
  <si>
    <r>
      <rPr>
        <u/>
        <sz val="9"/>
        <rFont val="GHEA Grapalat"/>
        <family val="3"/>
      </rPr>
      <t>բյուջ. տող 2000</t>
    </r>
    <r>
      <rPr>
        <sz val="9"/>
        <rFont val="GHEA Grapalat"/>
        <family val="3"/>
      </rPr>
      <t xml:space="preserve">
ԸՆԴԱՄԵՆԸ ԾԱԽՍԵՐ (բյուջ.տող2100+տող2200+տող2300+տող2400+տող2500+տող2600+ տող2700+տող2800+տող2900+տող3000+տող3100)                                                 </t>
    </r>
  </si>
  <si>
    <t>այդ թվում`</t>
  </si>
  <si>
    <r>
      <rPr>
        <b/>
        <u/>
        <sz val="9"/>
        <rFont val="GHEA Grapalat"/>
        <family val="3"/>
      </rPr>
      <t>տող 2100</t>
    </r>
    <r>
      <rPr>
        <sz val="9"/>
        <rFont val="GHEA Grapalat"/>
        <family val="3"/>
      </rPr>
      <t xml:space="preserve">
ԸՆԴՀԱՆՈՒՐ ԲՆՈՒՅԹԻ ՀԱՆՐԱՅԻՆ ԾԱՌԱՅՈՒԹՅՈՒՆՆԵՐ (տող2110+տող2120+տող2130+տող2140+տող 2150+տող2160+տող2170+տող2180)                                                                                            </t>
    </r>
  </si>
  <si>
    <t xml:space="preserve">  որից`</t>
  </si>
  <si>
    <r>
      <rPr>
        <b/>
        <u/>
        <sz val="9"/>
        <rFont val="GHEA Grapalat"/>
        <family val="3"/>
      </rPr>
      <t>տող 2200</t>
    </r>
    <r>
      <rPr>
        <sz val="9"/>
        <rFont val="GHEA Grapalat"/>
        <family val="3"/>
      </rPr>
      <t xml:space="preserve">
ՊԱՇՏՊԱՆՈՒԹՅՈՒՆ (տող2210+2220+տող2230+տող2240+տող2250)</t>
    </r>
  </si>
  <si>
    <r>
      <rPr>
        <b/>
        <u/>
        <sz val="7"/>
        <rFont val="GHEA Grapalat"/>
        <family val="3"/>
      </rPr>
      <t>տող 2300</t>
    </r>
    <r>
      <rPr>
        <sz val="7"/>
        <rFont val="GHEA Grapalat"/>
        <family val="3"/>
      </rPr>
      <t xml:space="preserve">
ՀԱՍԱՐԱԿԱԿԱՆ ԿԱՐԳ, ԱՆՎՏԱՆԳՈՒԹՅՈՒՆ և ԴԱՏԱԿԱՆ ԳՈՐԾՈՒՆԵՈՒԹՅՈՒՆ (տող2310+տող2320+տող2330+տող2340+տող2350+տող2360+տող2370)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</si>
  <si>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u/>
        <sz val="9"/>
        <rFont val="GHEA Grapalat"/>
        <family val="3"/>
      </rPr>
      <t>տող 2400</t>
    </r>
    <r>
      <rPr>
        <sz val="9"/>
        <rFont val="GHEA Grapalat"/>
        <family val="3"/>
      </rPr>
      <t xml:space="preserve">
ՏՆՏԵՍԱԿԱՆ ՀԱՐԱԲԵՐՈՒԹՅՈՒՆՆԵՐ (տող2410+տող2420+տող2430+տող2440+տող2450+տող2460+տող2470+տող2480+տող2490)</t>
    </r>
  </si>
  <si>
    <r>
      <rPr>
        <b/>
        <u/>
        <sz val="9"/>
        <rFont val="GHEA Grapalat"/>
        <family val="3"/>
      </rPr>
      <t>տող 2500</t>
    </r>
    <r>
      <rPr>
        <sz val="9"/>
        <rFont val="GHEA Grapalat"/>
        <family val="3"/>
      </rPr>
      <t xml:space="preserve">
ՇՐՋԱԿԱ ՄԻՋԱՎԱՅՐԻ ՊԱՇՏՊԱՆՈՒԹՅՈՒՆ (տող2510+տող2520+տող2530+տող2540+տող2550+տող2560)</t>
    </r>
  </si>
  <si>
    <t xml:space="preserve">որից` </t>
  </si>
  <si>
    <r>
      <rPr>
        <b/>
        <u/>
        <sz val="9"/>
        <rFont val="GHEA Grapalat"/>
        <family val="3"/>
      </rPr>
      <t>բյուջ. տող 2600</t>
    </r>
    <r>
      <rPr>
        <sz val="9"/>
        <rFont val="GHEA Grapalat"/>
        <family val="3"/>
      </rPr>
      <t xml:space="preserve">
ԲՆԱԿԱՐԱՆԱՅԻՆ ՇԻՆԱՐԱՐՈՒԹՅՈՒՆ ԵՎ ԿՈՄՈՒՆԱԼ ԾԱՌԱՅՈՒԹՅՈՒՆ (տող3610+տող3620+տող3630+տող3640+տող3650+տող3660)</t>
    </r>
  </si>
  <si>
    <t>որից`</t>
  </si>
  <si>
    <r>
      <rPr>
        <b/>
        <u/>
        <sz val="9"/>
        <rFont val="GHEA Grapalat"/>
        <family val="3"/>
      </rPr>
      <t>բյուջ. տող 2700</t>
    </r>
    <r>
      <rPr>
        <sz val="9"/>
        <rFont val="GHEA Grapalat"/>
        <family val="3"/>
      </rPr>
      <t xml:space="preserve">
ԱՌՈՂՋԱՊԱՀՈՒԹՅՈՒՆ (տող2710+տող2720+տող2730+տող2740+տող2750+տող2760)</t>
    </r>
  </si>
  <si>
    <r>
      <rPr>
        <b/>
        <u/>
        <sz val="9"/>
        <rFont val="GHEA Grapalat"/>
        <family val="3"/>
      </rPr>
      <t>բյուջ. տող 2800</t>
    </r>
    <r>
      <rPr>
        <sz val="9"/>
        <rFont val="GHEA Grapalat"/>
        <family val="3"/>
      </rPr>
      <t xml:space="preserve">
ՀԱՆԳԻՍՏ, ՄՇԱԿՈՒՅԹ ԵՎ ԿՐՈՆ (տող2810+տող2820+տող2830+տող2840+տող2850+տող2860)տող 2800
</t>
    </r>
  </si>
  <si>
    <r>
      <rPr>
        <b/>
        <u/>
        <sz val="9"/>
        <rFont val="GHEA Grapalat"/>
        <family val="3"/>
      </rPr>
      <t>բյուջ. տող 2900</t>
    </r>
    <r>
      <rPr>
        <sz val="9"/>
        <rFont val="GHEA Grapalat"/>
        <family val="3"/>
      </rPr>
      <t xml:space="preserve">
ԿՐԹՈՒԹՅՈՒՆ (տող2910+տող2920+տող2930+տող2940+տող2950+տող2960+տող2970+տող2980)</t>
    </r>
  </si>
  <si>
    <r>
      <rPr>
        <b/>
        <u/>
        <sz val="9"/>
        <rFont val="GHEA Grapalat"/>
        <family val="3"/>
      </rPr>
      <t>բյուջ. տող 3000</t>
    </r>
    <r>
      <rPr>
        <sz val="9"/>
        <rFont val="GHEA Grapalat"/>
        <family val="3"/>
      </rPr>
      <t xml:space="preserve">
ՍՈՑԻԱԼԱԿԱՆ ՊԱՇՏՊԱՆՈՒԹՅՈՒՆ (տող3010+տող3020+տող3030+տող3040+տող3050+տող3060+տող3070+տող3080+տող3090) </t>
    </r>
  </si>
  <si>
    <r>
      <rPr>
        <b/>
        <u/>
        <sz val="9"/>
        <rFont val="GHEA Grapalat"/>
        <family val="3"/>
      </rPr>
      <t>բյուջ. տող 3100</t>
    </r>
    <r>
      <rPr>
        <sz val="9"/>
        <rFont val="GHEA Grapalat"/>
        <family val="3"/>
      </rPr>
      <t xml:space="preserve">
ՀԻՄՆԱԿԱՆ ԲԱԺԻՆՆԵՐԻՆ ՉԴԱՍՎՈՂ ՊԱՀՈՒՍՏԱՅԻՆ ՖՈՆԴԵՐ (տող3112)</t>
    </r>
  </si>
  <si>
    <r>
      <t>Հատված 1 (տող 1392)
(Համայնքի բյուջ. եկամուտներ)
բյուջետ.</t>
    </r>
    <r>
      <rPr>
        <b/>
        <sz val="9"/>
        <rFont val="GHEA Grapalat"/>
        <family val="3"/>
      </rPr>
      <t xml:space="preserve"> տող. 1392 </t>
    </r>
    <r>
      <rPr>
        <sz val="9"/>
        <rFont val="GHEA Grapalat"/>
        <family val="3"/>
      </rPr>
      <t>Վարչական բյուջեի պահուստային ֆոնդից ֆոնդային բյուջե կատարվող հատկացումներից մուտքեր</t>
    </r>
  </si>
  <si>
    <r>
      <t xml:space="preserve">տող 2110 
Օրենսդիր և գործադիր մարմիններ, պետական կառավարում, ‎ֆինանսական և հարկաբյուջետային հարաբերություններ, արտաքին հարաբերություններ
</t>
    </r>
    <r>
      <rPr>
        <b/>
        <u/>
        <sz val="10"/>
        <rFont val="Arial Armenian"/>
        <family val="2"/>
      </rPr>
      <t/>
    </r>
  </si>
  <si>
    <t>տող 2160
Ընդհանուր բնույթի հանրային ծառայություններ (այլ դասերին չպատկանող)</t>
  </si>
  <si>
    <t xml:space="preserve">տող 2420
Գյուղատնտեսություն, անտառային տնտեսություն, ձկնորսություն և որսորդություն
</t>
  </si>
  <si>
    <t>Վառելիք և էներգետիկա
տող 2430</t>
  </si>
  <si>
    <r>
      <t xml:space="preserve">Տրանսպորտ
</t>
    </r>
    <r>
      <rPr>
        <b/>
        <sz val="9"/>
        <rFont val="GHEA Grapalat"/>
        <family val="3"/>
      </rPr>
      <t>տող 2450</t>
    </r>
  </si>
  <si>
    <r>
      <t xml:space="preserve">Տնտեսական հարաբերություններ 
(այլ դասերին չպատկանող) 
</t>
    </r>
    <r>
      <rPr>
        <b/>
        <sz val="9"/>
        <rFont val="GHEA Grapalat"/>
        <family val="3"/>
      </rPr>
      <t xml:space="preserve"> </t>
    </r>
    <r>
      <rPr>
        <b/>
        <u/>
        <sz val="9"/>
        <rFont val="GHEA Grapalat"/>
        <family val="3"/>
      </rPr>
      <t>/տող 2490/</t>
    </r>
  </si>
  <si>
    <t xml:space="preserve">բյուջ. տող 2511
Աղբահանում
</t>
  </si>
  <si>
    <t>բյուջ. տող 2560
Շրջակա միջավայրի պաշտպանություն (այլ դասերին չպատկանող)</t>
  </si>
  <si>
    <t>ԲՆԱԿԱՐԱՆԱՅԻՆ ՇԻՆԱՐԱՐՈՒԹՅՈՒՆ
տող 2610</t>
  </si>
  <si>
    <t>տող 2620
Համայնքային զարգացում</t>
  </si>
  <si>
    <t>տող 2620
Ջրամատակարարում</t>
  </si>
  <si>
    <t>տող  2640
Փողոցների լուսավորում</t>
  </si>
  <si>
    <t>տող  2660
Բնակարանային շինարարության և կոմունալ ծառայություններ (այլ դասերին չպատկանող)</t>
  </si>
  <si>
    <t>Մշակութային ծառայություններ
բյուջ. տող 2820</t>
  </si>
  <si>
    <t xml:space="preserve">Մշակույթի տներ, ակումբներ, կենտրոններ   բյուջ. տող 2823
</t>
  </si>
  <si>
    <t xml:space="preserve">բյուջ. տող 2911
Նախադպրոցական կրթություն </t>
  </si>
  <si>
    <r>
      <t>ԸՆԴԱՄԵՆԸ ԾԱԽՍԵՐ</t>
    </r>
    <r>
      <rPr>
        <b/>
        <sz val="8"/>
        <rFont val="GHEA Grapalat"/>
        <family val="3"/>
      </rPr>
      <t xml:space="preserve">        </t>
    </r>
  </si>
  <si>
    <t xml:space="preserve"> վարչական մաս</t>
  </si>
  <si>
    <t>ֆոնդային մաս</t>
  </si>
  <si>
    <t>ԸՆԴԱՄԵՆԸ</t>
  </si>
  <si>
    <t>տարեկան ճշտված պլան</t>
  </si>
  <si>
    <t>փաստ</t>
  </si>
  <si>
    <t/>
  </si>
  <si>
    <t>Դիլիջան</t>
  </si>
  <si>
    <t>Բերդ</t>
  </si>
  <si>
    <t>Նոյեմբերյան</t>
  </si>
  <si>
    <t>Այրում</t>
  </si>
  <si>
    <t>Կողբ</t>
  </si>
  <si>
    <t>Իջևան</t>
  </si>
  <si>
    <t>Ազատամուտ</t>
  </si>
  <si>
    <t>Ակնաղբյուր</t>
  </si>
  <si>
    <t>Աճարկուտ</t>
  </si>
  <si>
    <t>Այգեհովիտ</t>
  </si>
  <si>
    <t>Աչաջուր</t>
  </si>
  <si>
    <t>Բերքաբեր</t>
  </si>
  <si>
    <t>Գանձաքար</t>
  </si>
  <si>
    <t>Գետահովիտ</t>
  </si>
  <si>
    <t>Դիտավան</t>
  </si>
  <si>
    <t>Ենոքավան</t>
  </si>
  <si>
    <t>Լուսահովիտ</t>
  </si>
  <si>
    <t>Լուսաձոր</t>
  </si>
  <si>
    <t>Խաշթառակ</t>
  </si>
  <si>
    <t>Ն.Ծաղկավան</t>
  </si>
  <si>
    <t>Կիրանց</t>
  </si>
  <si>
    <t>Սարիգյուղ</t>
  </si>
  <si>
    <t>Սևքար</t>
  </si>
  <si>
    <t>Վազաշեն</t>
  </si>
  <si>
    <t xml:space="preserve"> </t>
  </si>
  <si>
    <t>ՀՀ ՏԱՎՈՒՇԻ ՄԱՐԶԻ ՀԱՄԱՅՆՔՆԵՐԻ ԲՅՈՒՋԵՆԵՐԻ ԾԱԽՍԵՐԸ`  ԸՍՏ  ԲՅՈՒՋԵՏԱՅԻՆ ԾԱԽՍԵՐԻ ՏՆՏԵՍԱԳԻՏԱԿԱՆ ԴԱՍԱԿԱՐԳՄԱՆ</t>
  </si>
  <si>
    <r>
      <rPr>
        <b/>
        <sz val="9"/>
        <rFont val="GHEA Grapalat"/>
        <family val="3"/>
      </rPr>
      <t>բյուջ տող 4000</t>
    </r>
    <r>
      <rPr>
        <sz val="9"/>
        <rFont val="GHEA Grapalat"/>
        <family val="3"/>
      </rPr>
      <t xml:space="preserve">
  ԸՆԴԱՄԵՆԸ    ԾԱԽՍԵՐ 
   (տող4050+տող5000+տող 6000)</t>
    </r>
  </si>
  <si>
    <t>Վ Ա Ր Չ Ա Կ Ա Ն   Մ Ա Ս</t>
  </si>
  <si>
    <t xml:space="preserve">Ա.   ԸՆԹԱՑԻԿ  ԾԱԽՍԵՐ՝     
 (տող4100+տող4200+տող4300+տող4400+տող4500+ տող4600+տող4700)       </t>
  </si>
  <si>
    <t>Բ. ՈՉ ՖԻՆԱՆՍԱԿԱՆ ԱԿՏԻՎՆԵՐԻ ԳԾՈՎ ԾԱԽՍԵՐ                     (տող5100+տող5200+տող5300+տող5400)</t>
  </si>
  <si>
    <t xml:space="preserve"> Գ. ՈՉ ՖԻՆԱՆՍԱԿԱՆ ԱԿՏԻՎՆԵՐԻ ԻՐԱՑՈՒՄԻՑ ՄՈՒՏՔԵՐ (տող6100+տող6200+տող6300+տող6400)</t>
  </si>
  <si>
    <r>
      <t xml:space="preserve">1.2. ՊԱՇԱՐՆԵՐ
</t>
    </r>
    <r>
      <rPr>
        <b/>
        <sz val="8"/>
        <rFont val="GHEA Grapalat"/>
        <family val="3"/>
      </rPr>
      <t>(բյուջ. տող 5200)
1.3. ԲԱՐՁՐԱՐԺԵՔ ԱԿՏԻՎՆԵՐ 
 բյուջ. տող 5300)
1.4. ՉԱՐՏԱԴՐՎԱԾ ԱԿՏԻՎՆԵՐ   
(բյուջ. տող 5400)</t>
    </r>
  </si>
  <si>
    <r>
      <t xml:space="preserve">բյուջ. տող 6100)
1.1ՀԻՄՆԱԿԱՆ ՄԻՋՈՑՆԵՐԻ ԻՐԱՑՈՒՄԻՑ ՄՈՒՏՔԵՐ 
</t>
    </r>
    <r>
      <rPr>
        <b/>
        <sz val="8"/>
        <rFont val="GHEA Grapalat"/>
        <family val="3"/>
      </rPr>
      <t xml:space="preserve">(բյուջ. տող 6110) </t>
    </r>
    <r>
      <rPr>
        <sz val="8"/>
        <rFont val="GHEA Grapalat"/>
        <family val="3"/>
      </rPr>
      <t xml:space="preserve">
1.2. ՊԱՇԱՐՆԵՐԻ ԻՐԱՑՈՒՄԻՑ ՄՈՒՏՔԵՐ 
</t>
    </r>
    <r>
      <rPr>
        <b/>
        <sz val="8"/>
        <rFont val="GHEA Grapalat"/>
        <family val="3"/>
      </rPr>
      <t xml:space="preserve">(բյուջ. տող 6200)
</t>
    </r>
    <r>
      <rPr>
        <sz val="8"/>
        <rFont val="GHEA Grapalat"/>
        <family val="3"/>
      </rPr>
      <t xml:space="preserve">1.3. ԲԱՐՁՐԱՐԺԵՔ ԱԿՏԻՎ-ՆԵՐԻ ԻՐԱՑՈՒՄԻՑ ՄՈՒՏՔԵՐ </t>
    </r>
    <r>
      <rPr>
        <b/>
        <sz val="8"/>
        <rFont val="GHEA Grapalat"/>
        <family val="3"/>
      </rPr>
      <t xml:space="preserve">
  (տող 6300)</t>
    </r>
    <r>
      <rPr>
        <sz val="8"/>
        <rFont val="GHEA Grapalat"/>
        <family val="3"/>
      </rPr>
      <t xml:space="preserve">
</t>
    </r>
  </si>
  <si>
    <t xml:space="preserve">1.4. ՉԱՐՏԱԴՐՎԱԾ ԱԿՏԻՎՆԵՐԻ ԻՐԱՑՈՒՄԻՑ ՄՈՒՏՔԵՐ`                               (տող6410+տող6420+տող6430+տող6440) </t>
  </si>
  <si>
    <t xml:space="preserve">1.1. ԱՇԽԱՏԱՆՔԻ ՎԱՐՁԱՏՐՈՒԹՅՈՒՆ (տող4110+տող4120+տող4130)          </t>
  </si>
  <si>
    <r>
      <rPr>
        <b/>
        <sz val="9"/>
        <rFont val="GHEA Grapalat"/>
        <family val="3"/>
      </rPr>
      <t>բյուջ տող 4200</t>
    </r>
    <r>
      <rPr>
        <sz val="9"/>
        <rFont val="GHEA Grapalat"/>
        <family val="3"/>
      </rPr>
      <t xml:space="preserve">
1.2 ԾԱՌԱՅՈՒԹՅՈՒՆՆԵՐԻ ԵՎ ԱՊՐԱՆՔՆԵՐԻ ՁԵՌՔ ԲԵՐՈՒՄ (տող4210+տող4220+տող4230+տող4240+տող4250+տող4260)</t>
    </r>
  </si>
  <si>
    <t xml:space="preserve">         որից` </t>
  </si>
  <si>
    <r>
      <rPr>
        <b/>
        <sz val="9"/>
        <rFont val="GHEA Grapalat"/>
        <family val="3"/>
      </rPr>
      <t xml:space="preserve">բյուջ տող. 4300 </t>
    </r>
    <r>
      <rPr>
        <sz val="9"/>
        <rFont val="GHEA Grapalat"/>
        <family val="3"/>
      </rPr>
      <t xml:space="preserve">
1.3. ՏՈԿՈՍԱՎՃԱՐՆԵՐ (տող4310+տող 4320+տող4330)</t>
    </r>
  </si>
  <si>
    <r>
      <rPr>
        <b/>
        <sz val="9"/>
        <rFont val="GHEA Grapalat"/>
        <family val="3"/>
      </rPr>
      <t xml:space="preserve">բյուջետ. տող 4400
</t>
    </r>
    <r>
      <rPr>
        <sz val="9"/>
        <rFont val="GHEA Grapalat"/>
        <family val="3"/>
      </rPr>
      <t xml:space="preserve">
1.4. ՍՈՒԲՍԻԴԻԱՆԵՐ  (տող4410+տող4420)</t>
    </r>
  </si>
  <si>
    <t>բյուջետ. տող 4500
1.5. ԴՐԱՄԱՇՆՈՐՀՆԵՐ (տող4510+տող4520+տող4530+տող4540)</t>
  </si>
  <si>
    <r>
      <rPr>
        <b/>
        <sz val="9"/>
        <rFont val="GHEA Grapalat"/>
        <family val="3"/>
      </rPr>
      <t>բյուջետ. տող 4600</t>
    </r>
    <r>
      <rPr>
        <sz val="9"/>
        <rFont val="GHEA Grapalat"/>
        <family val="3"/>
      </rPr>
      <t xml:space="preserve">
1.6. ՍՈՑԻԱԼԱԿԱՆ ՆՊԱՍՏՆԵՐ ԵՎ ԿԵՆՍԱԹՈՇԱԿՆԵՐ (տող4610+տող4630+տող4640)1</t>
    </r>
  </si>
  <si>
    <r>
      <rPr>
        <b/>
        <sz val="9"/>
        <rFont val="GHEA Grapalat"/>
        <family val="3"/>
      </rPr>
      <t>բյուջետ. տող 4700</t>
    </r>
    <r>
      <rPr>
        <sz val="9"/>
        <rFont val="GHEA Grapalat"/>
        <family val="3"/>
      </rPr>
      <t xml:space="preserve">
1.7. ԱՅԼ ԾԱԽՍԵՐ (տող4710+տող4720+տող4730+տող4740+տող4750+տող4760+տող4770)</t>
    </r>
  </si>
  <si>
    <t>որից` 
ՊԱՀՈՒՍՏԱՅԻՆ ՄԻՋՈՑՆԵՐ (տող4771)</t>
  </si>
  <si>
    <r>
      <t xml:space="preserve"> </t>
    </r>
    <r>
      <rPr>
        <b/>
        <sz val="8"/>
        <rFont val="GHEA Grapalat"/>
        <family val="3"/>
      </rPr>
      <t>(բյուջ. տող  5110)</t>
    </r>
    <r>
      <rPr>
        <sz val="8"/>
        <rFont val="GHEA Grapalat"/>
        <family val="3"/>
      </rPr>
      <t xml:space="preserve">
ՇԵՆՔԵՐ ԵՎ ՇԻՆՈՒԹՅՈՒՆՆԵՐ               (տող5111+տող5112+տող5113)</t>
    </r>
  </si>
  <si>
    <r>
      <rPr>
        <b/>
        <sz val="8"/>
        <rFont val="GHEA Grapalat"/>
        <family val="3"/>
      </rPr>
      <t xml:space="preserve"> (բյուջ. տող  5120+5130)</t>
    </r>
    <r>
      <rPr>
        <sz val="8"/>
        <rFont val="GHEA Grapalat"/>
        <family val="3"/>
      </rPr>
      <t xml:space="preserve">
ՄԵՔԵՆԱՆԵՐ ԵՎ ՍԱՐՔԱՎՈՐՈՒՄՆԵՐ               (տող5121+ տող5122+տող5123)
ԱՅԼ ՀԻՄՆԱԿԱՆ ՄԻՋՈՑՆԵ    (տող 5131+տող 5132+տող 5133+ տող5134)</t>
    </r>
  </si>
  <si>
    <t xml:space="preserve"> ԸՆԴԱՄԵՆԸ </t>
  </si>
  <si>
    <r>
      <rPr>
        <b/>
        <sz val="8"/>
        <rFont val="GHEA Grapalat"/>
        <family val="3"/>
      </rPr>
      <t xml:space="preserve">(տող 4110+ տող4120) </t>
    </r>
    <r>
      <rPr>
        <sz val="8"/>
        <rFont val="GHEA Grapalat"/>
        <family val="3"/>
      </rPr>
      <t xml:space="preserve">ԴՐԱՄՈՎ ՎՃԱՐՎՈՂ ԱՇԽԱՏԱՎԱՐՁԵՐ ԵՎ ՀԱՎԵԼԱՎՃԱՐՆԵՐ (տող4111+տող4112+ տող4114)+ </t>
    </r>
    <r>
      <rPr>
        <b/>
        <sz val="8"/>
        <rFont val="GHEA Grapalat"/>
        <family val="3"/>
      </rPr>
      <t>(տող4120)</t>
    </r>
  </si>
  <si>
    <r>
      <rPr>
        <b/>
        <sz val="8"/>
        <rFont val="GHEA Grapalat"/>
        <family val="3"/>
      </rPr>
      <t>տող 4130</t>
    </r>
    <r>
      <rPr>
        <sz val="8"/>
        <rFont val="GHEA Grapalat"/>
        <family val="3"/>
      </rPr>
      <t xml:space="preserve">
ՓԱՍՏԱՑԻ ՍՈՑԻԱԼԱԿԱՆ ԱՊԱՀՈՎՈՒԹՅԱՆ ՎՃԱՐՆԵՐ (տող4131)</t>
    </r>
  </si>
  <si>
    <t>տող4212
 Էներգետիկ  ծառայություններ</t>
  </si>
  <si>
    <r>
      <rPr>
        <b/>
        <sz val="8"/>
        <rFont val="GHEA Grapalat"/>
        <family val="3"/>
      </rPr>
      <t>տող4213</t>
    </r>
    <r>
      <rPr>
        <sz val="8"/>
        <rFont val="GHEA Grapalat"/>
        <family val="3"/>
      </rPr>
      <t xml:space="preserve">
Կոմունալ ծառայություններ</t>
    </r>
  </si>
  <si>
    <t>տող4214
Կապի ծառայություններ</t>
  </si>
  <si>
    <r>
      <t xml:space="preserve">տող 4220
 ԳՈՐԾՈՒՂՈՒՄՆԵՐԻ ԵՎ ՇՐՋԱԳԱՅՈՒԹՅՈՒՆՆԵՐԻ ԾԱԽՍԵՐ </t>
    </r>
    <r>
      <rPr>
        <sz val="7"/>
        <rFont val="GHEA Grapalat"/>
        <family val="3"/>
      </rPr>
      <t>(տող4221+տող4222+տող4223)</t>
    </r>
  </si>
  <si>
    <r>
      <t>տող 4230
ՊԱՅՄԱՆԱԳՐԱՅԻՆ ԱՅԼ ԾԱՌԱՅՈՒԹՅՈՒՆՆԵՐԻ ՁԵՌՔ ԲԵՐՈՒՄ</t>
    </r>
    <r>
      <rPr>
        <sz val="7"/>
        <rFont val="GHEA Grapalat"/>
        <family val="3"/>
      </rPr>
      <t xml:space="preserve"> (տող4231+տող4232+տող4233+տող4234+տող4235+տող4236+տող4237+տող4238)</t>
    </r>
  </si>
  <si>
    <r>
      <rPr>
        <u/>
        <sz val="8"/>
        <rFont val="GHEA Grapalat"/>
        <family val="3"/>
      </rPr>
      <t xml:space="preserve">բյուջ տող. 4238 </t>
    </r>
    <r>
      <rPr>
        <sz val="8"/>
        <rFont val="GHEA Grapalat"/>
        <family val="3"/>
      </rPr>
      <t xml:space="preserve">
 Ընդհանուր բնույթի այլ ծառայություններ</t>
    </r>
  </si>
  <si>
    <r>
      <rPr>
        <b/>
        <sz val="8"/>
        <rFont val="GHEA Grapalat"/>
        <family val="3"/>
      </rPr>
      <t xml:space="preserve">բյուջ տող. 4250 </t>
    </r>
    <r>
      <rPr>
        <sz val="8"/>
        <rFont val="GHEA Grapalat"/>
        <family val="3"/>
      </rPr>
      <t xml:space="preserve">
ԸՆԹԱՑԻԿ ՆՈՐՈԳՈՒՄ ԵՎ ՊԱՀՊԱՆՈՒՄ (ծառայություններ և նյութեր) (տող4251+տող4252)</t>
    </r>
  </si>
  <si>
    <r>
      <rPr>
        <b/>
        <sz val="8"/>
        <rFont val="GHEA Grapalat"/>
        <family val="3"/>
      </rPr>
      <t xml:space="preserve">բյուջ տող. 4260 </t>
    </r>
    <r>
      <rPr>
        <sz val="8"/>
        <rFont val="GHEA Grapalat"/>
        <family val="3"/>
      </rPr>
      <t xml:space="preserve">
 ՆՅՈՒԹԵՐ (տող4261+տող4262+տող4263+տող4264+տող4265+տող4266+տող4267+տող4268)</t>
    </r>
  </si>
  <si>
    <r>
      <rPr>
        <b/>
        <sz val="8"/>
        <rFont val="GHEA Grapalat"/>
        <family val="3"/>
      </rPr>
      <t>բյուջետ. տող 4411</t>
    </r>
    <r>
      <rPr>
        <sz val="8"/>
        <rFont val="GHEA Grapalat"/>
        <family val="3"/>
      </rPr>
      <t xml:space="preserve">
Սուբսիդիաներ ոչ-ֆինանսական պետական (hամայնքային) կազմակերպություններին </t>
    </r>
  </si>
  <si>
    <r>
      <rPr>
        <b/>
        <sz val="8"/>
        <rFont val="GHEA Grapalat"/>
        <family val="3"/>
      </rPr>
      <t>բյուջետ. տող 4531</t>
    </r>
    <r>
      <rPr>
        <sz val="8"/>
        <rFont val="GHEA Grapalat"/>
        <family val="3"/>
      </rPr>
      <t xml:space="preserve">
- Ընթացիկ դրամաշնորհներ պետական և համայնքների ոչ առևտրային կազմակերպություններին</t>
    </r>
  </si>
  <si>
    <t>տող 4771
 վարչական մաս</t>
  </si>
  <si>
    <t>տող 4771
ֆոնդային մաս</t>
  </si>
  <si>
    <t>Հատված 1 (տող 1392)
(Համայնքի բյուջ. եկամուտներ)
բյուջետ. տող. 1392 Վարչական բյուջեի պահուստային ֆոնդից ֆոնդային բյուջե կատարվող հատկացումներից մուտքեր</t>
  </si>
  <si>
    <r>
      <rPr>
        <b/>
        <sz val="8"/>
        <rFont val="GHEA Grapalat"/>
        <family val="3"/>
      </rPr>
      <t xml:space="preserve">  (տող 6410)</t>
    </r>
    <r>
      <rPr>
        <sz val="8"/>
        <rFont val="GHEA Grapalat"/>
        <family val="3"/>
      </rPr>
      <t xml:space="preserve">
ՀՈՂԻ ԻՐԱՑՈՒՄԻՑ ՄՈՒՏՔԵՐ</t>
    </r>
  </si>
  <si>
    <t>տող 6420
ՕԳՏԱԿԱՐ ՀԱՆԱԾՈՆԵՐԻ ԻՐԱՑՈՒՄԻՑ ՄՈՒՏՔԵՐ
տող 6430
ԱՅԼ ԲՆԱԿԱՆ ԾԱԳՈՒՄ ՈՒՆԵՑՈՂ ՀԻՄՆԱԿԱՆ ՄԻՋՈՑՆԵՐԻ ԻՐՑՈՒՄԻՑ ՄՈՒՏՔԵՐ
տող 6440 
ՈՉ ՆՅՈՒԹԱԿԱՆ ՉԱՐՏԱԴՐՎԱԾ ԱԿՏԻՎՆԵՐԻ ԻՐԱՑՈՒՄԻՑ ՄՈՒՏՔԵՐ</t>
  </si>
  <si>
    <t>2019թ. Տարեկան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</si>
</sst>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&quot; &quot;#,##0_);\(&quot; &quot;#,##0\)"/>
    <numFmt numFmtId="166" formatCode="#,##0.0"/>
  </numFmts>
  <fonts count="20" x14ac:knownFonts="1">
    <font>
      <sz val="11"/>
      <color theme="1"/>
      <name val="Calibri"/>
      <family val="2"/>
      <scheme val="minor"/>
    </font>
    <font>
      <b/>
      <sz val="10"/>
      <name val="GHEA Grapalat"/>
      <family val="3"/>
    </font>
    <font>
      <b/>
      <sz val="11"/>
      <name val="GHEA Grapalat"/>
      <family val="3"/>
    </font>
    <font>
      <b/>
      <sz val="7"/>
      <name val="GHEA Grapalat"/>
      <family val="3"/>
    </font>
    <font>
      <sz val="12"/>
      <name val="GHEA Grapalat"/>
      <family val="3"/>
    </font>
    <font>
      <sz val="11"/>
      <name val="GHEA Grapalat"/>
      <family val="3"/>
    </font>
    <font>
      <sz val="7"/>
      <name val="GHEA Grapalat"/>
      <family val="3"/>
    </font>
    <font>
      <sz val="10"/>
      <name val="GHEA Grapalat"/>
      <family val="3"/>
    </font>
    <font>
      <sz val="9"/>
      <name val="GHEA Grapalat"/>
      <family val="3"/>
    </font>
    <font>
      <u/>
      <sz val="9"/>
      <name val="GHEA Grapalat"/>
      <family val="3"/>
    </font>
    <font>
      <b/>
      <u/>
      <sz val="9"/>
      <name val="GHEA Grapalat"/>
      <family val="3"/>
    </font>
    <font>
      <b/>
      <u/>
      <sz val="7"/>
      <name val="GHEA Grapalat"/>
      <family val="3"/>
    </font>
    <font>
      <b/>
      <sz val="9"/>
      <name val="GHEA Grapalat"/>
      <family val="3"/>
    </font>
    <font>
      <b/>
      <u/>
      <sz val="10"/>
      <name val="Arial Armenian"/>
      <family val="2"/>
    </font>
    <font>
      <b/>
      <sz val="8"/>
      <name val="GHEA Grapalat"/>
      <family val="3"/>
    </font>
    <font>
      <sz val="8"/>
      <name val="GHEA Grapalat"/>
      <family val="3"/>
    </font>
    <font>
      <sz val="10"/>
      <name val="Times Armenian"/>
      <family val="1"/>
    </font>
    <font>
      <u/>
      <sz val="8"/>
      <name val="GHEA Grapalat"/>
      <family val="3"/>
    </font>
    <font>
      <sz val="10"/>
      <name val="Arial LatArm"/>
      <family val="2"/>
    </font>
    <font>
      <sz val="7"/>
      <name val="Arial LatArm"/>
      <family val="2"/>
    </font>
  </fonts>
  <fills count="11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42">
    <xf numFmtId="0" fontId="0" fillId="0" borderId="0" xfId="0"/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/>
    <xf numFmtId="164" fontId="1" fillId="0" borderId="0" xfId="0" applyNumberFormat="1" applyFont="1" applyFill="1" applyBorder="1"/>
    <xf numFmtId="164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/>
    <xf numFmtId="0" fontId="4" fillId="0" borderId="0" xfId="0" applyFont="1" applyProtection="1">
      <protection locked="0"/>
    </xf>
    <xf numFmtId="164" fontId="4" fillId="0" borderId="0" xfId="0" applyNumberFormat="1" applyFont="1" applyAlignment="1" applyProtection="1">
      <alignment horizontal="left"/>
      <protection locked="0"/>
    </xf>
    <xf numFmtId="164" fontId="4" fillId="0" borderId="0" xfId="0" applyNumberFormat="1" applyFont="1" applyProtection="1"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8" fillId="0" borderId="0" xfId="0" applyFont="1" applyProtection="1"/>
    <xf numFmtId="0" fontId="8" fillId="5" borderId="11" xfId="0" applyFont="1" applyFill="1" applyBorder="1" applyAlignment="1" applyProtection="1">
      <alignment vertical="center" wrapText="1"/>
    </xf>
    <xf numFmtId="0" fontId="8" fillId="5" borderId="12" xfId="0" applyFont="1" applyFill="1" applyBorder="1" applyAlignment="1" applyProtection="1">
      <alignment vertical="center" wrapText="1"/>
    </xf>
    <xf numFmtId="0" fontId="8" fillId="6" borderId="5" xfId="0" applyFont="1" applyFill="1" applyBorder="1" applyAlignment="1" applyProtection="1">
      <alignment horizontal="center" vertical="center" wrapText="1"/>
    </xf>
    <xf numFmtId="0" fontId="8" fillId="5" borderId="10" xfId="0" applyFont="1" applyFill="1" applyBorder="1" applyAlignment="1" applyProtection="1">
      <alignment vertical="center" wrapText="1"/>
    </xf>
    <xf numFmtId="0" fontId="8" fillId="3" borderId="5" xfId="0" applyNumberFormat="1" applyFont="1" applyFill="1" applyBorder="1" applyAlignment="1" applyProtection="1">
      <alignment horizontal="center" vertical="center" wrapText="1"/>
    </xf>
    <xf numFmtId="0" fontId="8" fillId="3" borderId="5" xfId="0" applyFont="1" applyFill="1" applyBorder="1" applyAlignment="1" applyProtection="1">
      <alignment horizontal="center" vertical="center" wrapText="1"/>
    </xf>
    <xf numFmtId="0" fontId="15" fillId="0" borderId="0" xfId="0" applyFont="1" applyProtection="1"/>
    <xf numFmtId="4" fontId="6" fillId="7" borderId="2" xfId="0" applyNumberFormat="1" applyFont="1" applyFill="1" applyBorder="1" applyAlignment="1" applyProtection="1">
      <alignment horizontal="center" vertical="center" wrapText="1"/>
    </xf>
    <xf numFmtId="0" fontId="6" fillId="8" borderId="2" xfId="0" applyFont="1" applyFill="1" applyBorder="1" applyAlignment="1" applyProtection="1">
      <alignment horizontal="center" vertical="center" wrapText="1"/>
    </xf>
    <xf numFmtId="0" fontId="6" fillId="0" borderId="0" xfId="0" applyFont="1" applyProtection="1"/>
    <xf numFmtId="0" fontId="15" fillId="0" borderId="2" xfId="0" applyFont="1" applyBorder="1" applyAlignment="1" applyProtection="1">
      <alignment horizontal="center" vertical="center"/>
      <protection locked="0"/>
    </xf>
    <xf numFmtId="165" fontId="15" fillId="0" borderId="2" xfId="0" applyNumberFormat="1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5" fillId="3" borderId="2" xfId="0" applyFont="1" applyFill="1" applyBorder="1" applyAlignment="1" applyProtection="1">
      <alignment horizontal="center" vertical="center" wrapText="1"/>
      <protection locked="0"/>
    </xf>
    <xf numFmtId="0" fontId="15" fillId="0" borderId="2" xfId="0" applyFont="1" applyFill="1" applyBorder="1" applyAlignment="1">
      <alignment horizontal="left" vertical="center"/>
    </xf>
    <xf numFmtId="166" fontId="15" fillId="0" borderId="2" xfId="1" applyNumberFormat="1" applyFont="1" applyFill="1" applyBorder="1" applyAlignment="1" applyProtection="1">
      <alignment horizontal="center" vertical="center"/>
    </xf>
    <xf numFmtId="166" fontId="15" fillId="0" borderId="2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5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Fill="1"/>
    <xf numFmtId="164" fontId="5" fillId="0" borderId="0" xfId="0" applyNumberFormat="1" applyFont="1" applyFill="1"/>
    <xf numFmtId="0" fontId="7" fillId="0" borderId="0" xfId="0" applyFont="1"/>
    <xf numFmtId="0" fontId="5" fillId="0" borderId="0" xfId="0" applyFont="1" applyBorder="1" applyAlignment="1">
      <alignment horizontal="center" vertical="center"/>
    </xf>
    <xf numFmtId="0" fontId="15" fillId="9" borderId="2" xfId="0" applyFont="1" applyFill="1" applyBorder="1" applyAlignment="1" applyProtection="1">
      <alignment horizontal="center" vertical="center" wrapText="1"/>
    </xf>
    <xf numFmtId="3" fontId="8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Fill="1" applyBorder="1" applyAlignment="1">
      <alignment horizontal="left" vertical="center"/>
    </xf>
    <xf numFmtId="166" fontId="15" fillId="0" borderId="2" xfId="0" applyNumberFormat="1" applyFont="1" applyBorder="1" applyAlignment="1" applyProtection="1">
      <alignment horizontal="center"/>
      <protection locked="0"/>
    </xf>
    <xf numFmtId="0" fontId="8" fillId="0" borderId="2" xfId="0" applyFont="1" applyFill="1" applyBorder="1" applyAlignment="1">
      <alignment horizontal="left" vertical="center"/>
    </xf>
    <xf numFmtId="0" fontId="18" fillId="0" borderId="0" xfId="0" applyFont="1" applyAlignment="1" applyProtection="1">
      <alignment horizontal="left"/>
      <protection locked="0"/>
    </xf>
    <xf numFmtId="166" fontId="6" fillId="0" borderId="2" xfId="0" applyNumberFormat="1" applyFont="1" applyBorder="1" applyAlignment="1" applyProtection="1">
      <alignment horizontal="center" vertical="center"/>
      <protection locked="0"/>
    </xf>
    <xf numFmtId="0" fontId="18" fillId="0" borderId="0" xfId="0" applyFont="1" applyProtection="1">
      <protection locked="0"/>
    </xf>
    <xf numFmtId="4" fontId="18" fillId="0" borderId="0" xfId="0" applyNumberFormat="1" applyFont="1" applyAlignment="1" applyProtection="1">
      <alignment horizontal="right" vertical="center"/>
      <protection locked="0"/>
    </xf>
    <xf numFmtId="4" fontId="19" fillId="0" borderId="0" xfId="0" applyNumberFormat="1" applyFont="1" applyAlignment="1" applyProtection="1">
      <alignment horizontal="right" vertical="center"/>
      <protection locked="0"/>
    </xf>
    <xf numFmtId="0" fontId="19" fillId="0" borderId="0" xfId="0" applyFont="1" applyProtection="1">
      <protection locked="0"/>
    </xf>
    <xf numFmtId="166" fontId="15" fillId="0" borderId="2" xfId="0" applyNumberFormat="1" applyFont="1" applyBorder="1" applyAlignment="1" applyProtection="1">
      <alignment horizontal="center" vertical="center" wrapText="1"/>
    </xf>
    <xf numFmtId="0" fontId="7" fillId="0" borderId="0" xfId="0" applyFont="1" applyProtection="1">
      <protection locked="0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/>
    </xf>
    <xf numFmtId="0" fontId="7" fillId="0" borderId="7" xfId="0" applyFont="1" applyBorder="1" applyAlignment="1" applyProtection="1">
      <alignment horizontal="center" vertical="center" wrapText="1"/>
    </xf>
    <xf numFmtId="0" fontId="7" fillId="0" borderId="15" xfId="0" applyFont="1" applyBorder="1" applyAlignment="1" applyProtection="1">
      <alignment horizontal="center" vertical="center" wrapText="1"/>
    </xf>
    <xf numFmtId="0" fontId="8" fillId="3" borderId="4" xfId="0" applyNumberFormat="1" applyFont="1" applyFill="1" applyBorder="1" applyAlignment="1" applyProtection="1">
      <alignment horizontal="center" vertical="center" wrapText="1"/>
    </xf>
    <xf numFmtId="0" fontId="8" fillId="3" borderId="5" xfId="0" applyNumberFormat="1" applyFont="1" applyFill="1" applyBorder="1" applyAlignment="1" applyProtection="1">
      <alignment horizontal="center" vertical="center" wrapText="1"/>
    </xf>
    <xf numFmtId="0" fontId="8" fillId="3" borderId="6" xfId="0" applyNumberFormat="1" applyFont="1" applyFill="1" applyBorder="1" applyAlignment="1" applyProtection="1">
      <alignment horizontal="center" vertical="center" wrapText="1"/>
    </xf>
    <xf numFmtId="0" fontId="8" fillId="3" borderId="8" xfId="0" applyNumberFormat="1" applyFont="1" applyFill="1" applyBorder="1" applyAlignment="1" applyProtection="1">
      <alignment horizontal="center" vertical="center" wrapText="1"/>
    </xf>
    <xf numFmtId="0" fontId="8" fillId="3" borderId="0" xfId="0" applyNumberFormat="1" applyFont="1" applyFill="1" applyBorder="1" applyAlignment="1" applyProtection="1">
      <alignment horizontal="center" vertical="center" wrapText="1"/>
    </xf>
    <xf numFmtId="0" fontId="8" fillId="3" borderId="9" xfId="0" applyNumberFormat="1" applyFont="1" applyFill="1" applyBorder="1" applyAlignment="1" applyProtection="1">
      <alignment horizontal="center" vertical="center" wrapText="1"/>
    </xf>
    <xf numFmtId="0" fontId="8" fillId="3" borderId="13" xfId="0" applyNumberFormat="1" applyFont="1" applyFill="1" applyBorder="1" applyAlignment="1" applyProtection="1">
      <alignment horizontal="center" vertical="center" wrapText="1"/>
    </xf>
    <xf numFmtId="0" fontId="8" fillId="3" borderId="1" xfId="0" applyNumberFormat="1" applyFont="1" applyFill="1" applyBorder="1" applyAlignment="1" applyProtection="1">
      <alignment horizontal="center" vertical="center" wrapText="1"/>
    </xf>
    <xf numFmtId="0" fontId="8" fillId="3" borderId="14" xfId="0" applyNumberFormat="1" applyFont="1" applyFill="1" applyBorder="1" applyAlignment="1" applyProtection="1">
      <alignment horizontal="center" vertical="center" wrapText="1"/>
    </xf>
    <xf numFmtId="0" fontId="8" fillId="4" borderId="4" xfId="0" applyFont="1" applyFill="1" applyBorder="1" applyAlignment="1" applyProtection="1">
      <alignment horizontal="left" vertical="center" wrapText="1"/>
    </xf>
    <xf numFmtId="0" fontId="8" fillId="4" borderId="5" xfId="0" applyFont="1" applyFill="1" applyBorder="1" applyAlignment="1" applyProtection="1">
      <alignment horizontal="left" vertical="center" wrapText="1"/>
    </xf>
    <xf numFmtId="0" fontId="8" fillId="4" borderId="6" xfId="0" applyFont="1" applyFill="1" applyBorder="1" applyAlignment="1" applyProtection="1">
      <alignment horizontal="left" vertical="center" wrapText="1"/>
    </xf>
    <xf numFmtId="0" fontId="8" fillId="0" borderId="10" xfId="0" applyFont="1" applyBorder="1" applyAlignment="1" applyProtection="1">
      <alignment horizontal="left" vertical="center" wrapText="1"/>
    </xf>
    <xf numFmtId="0" fontId="8" fillId="0" borderId="11" xfId="0" applyFont="1" applyBorder="1" applyAlignment="1" applyProtection="1">
      <alignment horizontal="left" vertical="center" wrapText="1"/>
    </xf>
    <xf numFmtId="0" fontId="8" fillId="0" borderId="12" xfId="0" applyFont="1" applyBorder="1" applyAlignment="1" applyProtection="1">
      <alignment horizontal="left" vertical="center" wrapText="1"/>
    </xf>
    <xf numFmtId="0" fontId="6" fillId="3" borderId="4" xfId="0" applyNumberFormat="1" applyFont="1" applyFill="1" applyBorder="1" applyAlignment="1" applyProtection="1">
      <alignment horizontal="center" vertical="center" wrapText="1"/>
    </xf>
    <xf numFmtId="0" fontId="6" fillId="3" borderId="5" xfId="0" applyNumberFormat="1" applyFont="1" applyFill="1" applyBorder="1" applyAlignment="1" applyProtection="1">
      <alignment horizontal="center" vertical="center" wrapText="1"/>
    </xf>
    <xf numFmtId="0" fontId="6" fillId="3" borderId="6" xfId="0" applyNumberFormat="1" applyFont="1" applyFill="1" applyBorder="1" applyAlignment="1" applyProtection="1">
      <alignment horizontal="center" vertical="center" wrapText="1"/>
    </xf>
    <xf numFmtId="0" fontId="6" fillId="3" borderId="13" xfId="0" applyNumberFormat="1" applyFont="1" applyFill="1" applyBorder="1" applyAlignment="1" applyProtection="1">
      <alignment horizontal="center" vertical="center" wrapText="1"/>
    </xf>
    <xf numFmtId="0" fontId="6" fillId="3" borderId="1" xfId="0" applyNumberFormat="1" applyFont="1" applyFill="1" applyBorder="1" applyAlignment="1" applyProtection="1">
      <alignment horizontal="center" vertical="center" wrapText="1"/>
    </xf>
    <xf numFmtId="0" fontId="6" fillId="3" borderId="14" xfId="0" applyNumberFormat="1" applyFont="1" applyFill="1" applyBorder="1" applyAlignment="1" applyProtection="1">
      <alignment horizontal="center" vertical="center" wrapText="1"/>
    </xf>
    <xf numFmtId="0" fontId="8" fillId="5" borderId="10" xfId="0" applyFont="1" applyFill="1" applyBorder="1" applyAlignment="1" applyProtection="1">
      <alignment horizontal="center" vertical="center" wrapText="1"/>
    </xf>
    <xf numFmtId="0" fontId="8" fillId="5" borderId="11" xfId="0" applyFont="1" applyFill="1" applyBorder="1" applyAlignment="1" applyProtection="1">
      <alignment horizontal="center" vertical="center" wrapText="1"/>
    </xf>
    <xf numFmtId="0" fontId="8" fillId="3" borderId="2" xfId="0" applyNumberFormat="1" applyFont="1" applyFill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</xf>
    <xf numFmtId="0" fontId="8" fillId="3" borderId="10" xfId="0" applyNumberFormat="1" applyFont="1" applyFill="1" applyBorder="1" applyAlignment="1" applyProtection="1">
      <alignment horizontal="center" vertical="center" wrapText="1"/>
    </xf>
    <xf numFmtId="0" fontId="8" fillId="3" borderId="11" xfId="0" applyNumberFormat="1" applyFont="1" applyFill="1" applyBorder="1" applyAlignment="1" applyProtection="1">
      <alignment horizontal="center" vertical="center" wrapText="1"/>
    </xf>
    <xf numFmtId="0" fontId="8" fillId="3" borderId="12" xfId="0" applyNumberFormat="1" applyFont="1" applyFill="1" applyBorder="1" applyAlignment="1" applyProtection="1">
      <alignment horizontal="center" vertical="center" wrapText="1"/>
    </xf>
    <xf numFmtId="0" fontId="8" fillId="5" borderId="12" xfId="0" applyFont="1" applyFill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14" fillId="0" borderId="10" xfId="0" applyFont="1" applyBorder="1" applyAlignment="1" applyProtection="1">
      <alignment horizontal="center" vertical="center" wrapText="1"/>
    </xf>
    <xf numFmtId="0" fontId="14" fillId="0" borderId="12" xfId="0" applyFont="1" applyBorder="1" applyAlignment="1" applyProtection="1">
      <alignment horizontal="center" vertical="center" wrapText="1"/>
    </xf>
    <xf numFmtId="0" fontId="15" fillId="0" borderId="2" xfId="0" applyFont="1" applyBorder="1" applyAlignment="1" applyProtection="1">
      <alignment horizontal="center" vertical="center" wrapText="1"/>
    </xf>
    <xf numFmtId="0" fontId="14" fillId="3" borderId="2" xfId="0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 applyProtection="1">
      <alignment horizontal="center" vertical="center" wrapText="1"/>
    </xf>
    <xf numFmtId="0" fontId="15" fillId="0" borderId="12" xfId="0" applyFont="1" applyBorder="1" applyAlignment="1" applyProtection="1">
      <alignment horizontal="center" vertical="center" wrapText="1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15" fillId="9" borderId="2" xfId="0" applyFont="1" applyFill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8" fillId="5" borderId="4" xfId="0" applyNumberFormat="1" applyFont="1" applyFill="1" applyBorder="1" applyAlignment="1" applyProtection="1">
      <alignment horizontal="center" vertical="center" wrapText="1"/>
    </xf>
    <xf numFmtId="0" fontId="8" fillId="5" borderId="5" xfId="0" applyNumberFormat="1" applyFont="1" applyFill="1" applyBorder="1" applyAlignment="1" applyProtection="1">
      <alignment horizontal="center" vertical="center" wrapText="1"/>
    </xf>
    <xf numFmtId="0" fontId="8" fillId="5" borderId="6" xfId="0" applyNumberFormat="1" applyFont="1" applyFill="1" applyBorder="1" applyAlignment="1" applyProtection="1">
      <alignment horizontal="center" vertical="center" wrapText="1"/>
    </xf>
    <xf numFmtId="0" fontId="8" fillId="5" borderId="8" xfId="0" applyNumberFormat="1" applyFont="1" applyFill="1" applyBorder="1" applyAlignment="1" applyProtection="1">
      <alignment horizontal="center" vertical="center" wrapText="1"/>
    </xf>
    <xf numFmtId="0" fontId="8" fillId="5" borderId="0" xfId="0" applyNumberFormat="1" applyFont="1" applyFill="1" applyBorder="1" applyAlignment="1" applyProtection="1">
      <alignment horizontal="center" vertical="center" wrapText="1"/>
    </xf>
    <xf numFmtId="0" fontId="8" fillId="5" borderId="9" xfId="0" applyNumberFormat="1" applyFont="1" applyFill="1" applyBorder="1" applyAlignment="1" applyProtection="1">
      <alignment horizontal="center" vertical="center" wrapText="1"/>
    </xf>
    <xf numFmtId="4" fontId="8" fillId="2" borderId="10" xfId="0" applyNumberFormat="1" applyFont="1" applyFill="1" applyBorder="1" applyAlignment="1" applyProtection="1">
      <alignment horizontal="center" vertical="center" wrapText="1"/>
    </xf>
    <xf numFmtId="4" fontId="8" fillId="2" borderId="11" xfId="0" applyNumberFormat="1" applyFont="1" applyFill="1" applyBorder="1" applyAlignment="1" applyProtection="1">
      <alignment horizontal="center" vertical="center" wrapText="1"/>
    </xf>
    <xf numFmtId="4" fontId="8" fillId="2" borderId="12" xfId="0" applyNumberFormat="1" applyFont="1" applyFill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center" vertical="center" wrapText="1"/>
    </xf>
    <xf numFmtId="0" fontId="8" fillId="0" borderId="6" xfId="0" applyFont="1" applyBorder="1" applyAlignment="1" applyProtection="1">
      <alignment horizontal="center" vertical="center" wrapText="1"/>
    </xf>
    <xf numFmtId="0" fontId="8" fillId="0" borderId="13" xfId="0" applyFont="1" applyBorder="1" applyAlignment="1" applyProtection="1">
      <alignment horizontal="center" vertical="center" wrapText="1"/>
    </xf>
    <xf numFmtId="0" fontId="8" fillId="0" borderId="14" xfId="0" applyFont="1" applyBorder="1" applyAlignment="1" applyProtection="1">
      <alignment horizontal="center" vertical="center" wrapText="1"/>
    </xf>
    <xf numFmtId="4" fontId="8" fillId="5" borderId="2" xfId="0" applyNumberFormat="1" applyFont="1" applyFill="1" applyBorder="1" applyAlignment="1" applyProtection="1">
      <alignment horizontal="center" vertical="center" wrapText="1"/>
    </xf>
    <xf numFmtId="4" fontId="8" fillId="10" borderId="2" xfId="0" applyNumberFormat="1" applyFont="1" applyFill="1" applyBorder="1" applyAlignment="1" applyProtection="1">
      <alignment horizontal="center" vertical="center" wrapText="1"/>
    </xf>
    <xf numFmtId="4" fontId="8" fillId="0" borderId="2" xfId="0" applyNumberFormat="1" applyFont="1" applyBorder="1" applyAlignment="1" applyProtection="1">
      <alignment horizontal="center" vertical="center" wrapText="1"/>
    </xf>
    <xf numFmtId="4" fontId="8" fillId="0" borderId="10" xfId="0" applyNumberFormat="1" applyFont="1" applyBorder="1" applyAlignment="1" applyProtection="1">
      <alignment horizontal="center" vertical="center" wrapText="1"/>
    </xf>
    <xf numFmtId="4" fontId="8" fillId="0" borderId="11" xfId="0" applyNumberFormat="1" applyFont="1" applyBorder="1" applyAlignment="1" applyProtection="1">
      <alignment horizontal="center" vertical="center" wrapText="1"/>
    </xf>
    <xf numFmtId="4" fontId="8" fillId="0" borderId="12" xfId="0" applyNumberFormat="1" applyFont="1" applyBorder="1" applyAlignment="1" applyProtection="1">
      <alignment horizontal="center" vertical="center" wrapText="1"/>
    </xf>
    <xf numFmtId="4" fontId="15" fillId="0" borderId="2" xfId="0" applyNumberFormat="1" applyFont="1" applyBorder="1" applyAlignment="1" applyProtection="1">
      <alignment horizontal="center" vertical="center" wrapText="1"/>
    </xf>
    <xf numFmtId="0" fontId="8" fillId="0" borderId="10" xfId="0" applyFont="1" applyBorder="1" applyAlignment="1" applyProtection="1">
      <alignment horizontal="center" vertical="center" wrapText="1"/>
    </xf>
    <xf numFmtId="0" fontId="8" fillId="0" borderId="11" xfId="0" applyFont="1" applyBorder="1" applyAlignment="1" applyProtection="1">
      <alignment horizontal="center" vertical="center" wrapText="1"/>
    </xf>
    <xf numFmtId="0" fontId="8" fillId="0" borderId="12" xfId="0" applyFont="1" applyBorder="1" applyAlignment="1" applyProtection="1">
      <alignment horizontal="center" vertical="center" wrapText="1"/>
    </xf>
    <xf numFmtId="0" fontId="15" fillId="5" borderId="2" xfId="0" applyNumberFormat="1" applyFont="1" applyFill="1" applyBorder="1" applyAlignment="1" applyProtection="1">
      <alignment horizontal="center" vertical="center" wrapText="1"/>
    </xf>
    <xf numFmtId="0" fontId="15" fillId="4" borderId="2" xfId="0" applyNumberFormat="1" applyFont="1" applyFill="1" applyBorder="1" applyAlignment="1" applyProtection="1">
      <alignment horizontal="center" vertical="center" wrapText="1"/>
    </xf>
    <xf numFmtId="0" fontId="15" fillId="2" borderId="2" xfId="0" applyNumberFormat="1" applyFont="1" applyFill="1" applyBorder="1" applyAlignment="1" applyProtection="1">
      <alignment horizontal="center" vertical="center" wrapText="1"/>
    </xf>
    <xf numFmtId="0" fontId="12" fillId="0" borderId="2" xfId="0" applyFont="1" applyBorder="1" applyAlignment="1" applyProtection="1">
      <alignment horizontal="center" vertical="center" wrapText="1"/>
    </xf>
    <xf numFmtId="0" fontId="15" fillId="2" borderId="10" xfId="0" applyFont="1" applyFill="1" applyBorder="1" applyAlignment="1" applyProtection="1">
      <alignment horizontal="center" vertical="center" wrapText="1"/>
    </xf>
    <xf numFmtId="0" fontId="15" fillId="2" borderId="12" xfId="0" applyFont="1" applyFill="1" applyBorder="1" applyAlignment="1" applyProtection="1">
      <alignment horizontal="center" vertical="center" wrapText="1"/>
    </xf>
    <xf numFmtId="0" fontId="15" fillId="5" borderId="10" xfId="0" applyNumberFormat="1" applyFont="1" applyFill="1" applyBorder="1" applyAlignment="1" applyProtection="1">
      <alignment horizontal="center" vertical="center" wrapText="1"/>
    </xf>
    <xf numFmtId="0" fontId="15" fillId="5" borderId="12" xfId="0" applyNumberFormat="1" applyFont="1" applyFill="1" applyBorder="1" applyAlignment="1" applyProtection="1">
      <alignment horizontal="center" vertical="center" wrapText="1"/>
    </xf>
    <xf numFmtId="0" fontId="15" fillId="5" borderId="2" xfId="0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_Sheet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P35"/>
  <sheetViews>
    <sheetView workbookViewId="0">
      <selection activeCell="F17" sqref="F17"/>
    </sheetView>
  </sheetViews>
  <sheetFormatPr defaultRowHeight="12.75" customHeight="1" x14ac:dyDescent="0.25"/>
  <cols>
    <col min="1" max="1" width="3.7109375" style="52" customWidth="1"/>
    <col min="2" max="2" width="10.7109375" style="50" customWidth="1"/>
    <col min="3" max="3" width="9.5703125" style="52" customWidth="1"/>
    <col min="4" max="4" width="10.28515625" style="52" customWidth="1"/>
    <col min="5" max="5" width="10" style="52" customWidth="1"/>
    <col min="6" max="6" width="9.85546875" style="52" customWidth="1"/>
    <col min="7" max="8" width="9.140625" style="52" customWidth="1"/>
    <col min="9" max="10" width="9.5703125" style="52" customWidth="1"/>
    <col min="11" max="11" width="9.140625" style="52" customWidth="1"/>
    <col min="12" max="12" width="8.5703125" style="52" customWidth="1"/>
    <col min="13" max="13" width="9.42578125" style="52" customWidth="1"/>
    <col min="14" max="14" width="9" style="52" customWidth="1"/>
    <col min="15" max="15" width="8.140625" style="52" customWidth="1"/>
    <col min="16" max="16" width="7.5703125" style="52" customWidth="1"/>
    <col min="17" max="17" width="8.85546875" style="52" customWidth="1"/>
    <col min="18" max="18" width="9.140625" style="52" customWidth="1"/>
    <col min="19" max="19" width="9" style="52" customWidth="1"/>
    <col min="20" max="20" width="8.140625" style="52" customWidth="1"/>
    <col min="21" max="21" width="6.42578125" style="52" customWidth="1"/>
    <col min="22" max="22" width="7.42578125" style="52" customWidth="1"/>
    <col min="23" max="24" width="4.85546875" style="52" customWidth="1"/>
    <col min="25" max="28" width="3.5703125" style="55" hidden="1" customWidth="1"/>
    <col min="29" max="32" width="8.7109375" style="52" customWidth="1"/>
    <col min="33" max="34" width="7.7109375" style="52" customWidth="1"/>
    <col min="35" max="35" width="6.85546875" style="52" customWidth="1"/>
    <col min="36" max="36" width="6.28515625" style="52" customWidth="1"/>
    <col min="37" max="40" width="13.140625" style="52" hidden="1" customWidth="1"/>
    <col min="41" max="42" width="7.85546875" style="52" customWidth="1"/>
    <col min="43" max="43" width="8.5703125" style="52" customWidth="1"/>
    <col min="44" max="44" width="8.85546875" style="52" customWidth="1"/>
    <col min="45" max="46" width="6.7109375" style="52" customWidth="1"/>
    <col min="47" max="48" width="9.140625" style="52" customWidth="1"/>
    <col min="49" max="50" width="8.7109375" style="52" customWidth="1"/>
    <col min="51" max="52" width="7.5703125" style="52" customWidth="1"/>
    <col min="53" max="53" width="9.42578125" style="52" customWidth="1"/>
    <col min="54" max="54" width="8" style="52" customWidth="1"/>
    <col min="55" max="56" width="6" style="52" customWidth="1"/>
    <col min="57" max="58" width="8" style="52" customWidth="1"/>
    <col min="59" max="60" width="5.5703125" style="52" customWidth="1"/>
    <col min="61" max="64" width="8.28515625" style="52" customWidth="1"/>
    <col min="65" max="66" width="7.28515625" style="52" customWidth="1"/>
    <col min="67" max="68" width="8.5703125" style="52" customWidth="1"/>
    <col min="69" max="69" width="8.7109375" style="52" customWidth="1"/>
    <col min="70" max="71" width="8" style="52" customWidth="1"/>
    <col min="72" max="72" width="8.140625" style="52" customWidth="1"/>
    <col min="73" max="74" width="9.28515625" style="52" customWidth="1"/>
    <col min="75" max="76" width="8.7109375" style="52" customWidth="1"/>
    <col min="77" max="77" width="8.85546875" style="52" customWidth="1"/>
    <col min="78" max="78" width="8.28515625" style="52" customWidth="1"/>
    <col min="79" max="79" width="8.42578125" style="52" customWidth="1"/>
    <col min="80" max="80" width="8" style="52" customWidth="1"/>
    <col min="81" max="84" width="8.28515625" style="52" customWidth="1"/>
    <col min="85" max="86" width="7.85546875" style="52" customWidth="1"/>
    <col min="87" max="87" width="5.28515625" style="52" customWidth="1"/>
    <col min="88" max="88" width="4.28515625" style="52" customWidth="1"/>
    <col min="89" max="90" width="9.42578125" style="52" customWidth="1"/>
    <col min="91" max="91" width="7.28515625" style="52" customWidth="1"/>
    <col min="92" max="92" width="7.140625" style="52" customWidth="1"/>
    <col min="93" max="94" width="8.7109375" style="52" customWidth="1"/>
    <col min="95" max="95" width="7.140625" style="52" customWidth="1"/>
    <col min="96" max="96" width="7.5703125" style="52" customWidth="1"/>
    <col min="97" max="97" width="8.28515625" style="52" customWidth="1"/>
    <col min="98" max="98" width="7.85546875" style="52" customWidth="1"/>
    <col min="99" max="99" width="7.140625" style="52" customWidth="1"/>
    <col min="100" max="100" width="6.42578125" style="52" customWidth="1"/>
    <col min="101" max="102" width="9" style="52" customWidth="1"/>
    <col min="103" max="103" width="8.42578125" style="52" customWidth="1"/>
    <col min="104" max="104" width="7.42578125" style="52" customWidth="1"/>
    <col min="105" max="106" width="8.5703125" style="52" customWidth="1"/>
    <col min="107" max="107" width="8.28515625" style="52" customWidth="1"/>
    <col min="108" max="108" width="7.28515625" style="52" customWidth="1"/>
    <col min="109" max="109" width="7.7109375" style="52" customWidth="1"/>
    <col min="110" max="110" width="8" style="52" customWidth="1"/>
    <col min="111" max="112" width="5.28515625" style="52" customWidth="1"/>
    <col min="113" max="113" width="8" style="52" customWidth="1"/>
    <col min="114" max="114" width="7.7109375" style="52" customWidth="1"/>
    <col min="115" max="115" width="8.28515625" style="52" customWidth="1"/>
    <col min="116" max="116" width="7.5703125" style="52" customWidth="1"/>
    <col min="117" max="117" width="7.42578125" style="52" customWidth="1"/>
    <col min="118" max="118" width="6.42578125" style="52" customWidth="1"/>
    <col min="119" max="119" width="10.7109375" style="52" customWidth="1"/>
    <col min="120" max="120" width="10.42578125" style="52" customWidth="1"/>
    <col min="121" max="121" width="0.5703125" customWidth="1"/>
  </cols>
  <sheetData>
    <row r="1" spans="1:120" s="6" customFormat="1" ht="18.75" customHeight="1" x14ac:dyDescent="0.25">
      <c r="A1" s="1"/>
      <c r="B1" s="58" t="s">
        <v>0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2"/>
      <c r="R1" s="2"/>
      <c r="S1" s="2"/>
      <c r="T1" s="1"/>
      <c r="U1" s="1"/>
      <c r="V1" s="1"/>
      <c r="W1" s="1"/>
      <c r="X1" s="1"/>
      <c r="Y1" s="3"/>
      <c r="Z1" s="3"/>
      <c r="AA1" s="3"/>
      <c r="AB1" s="3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4"/>
      <c r="DE1" s="4"/>
      <c r="DF1" s="4"/>
      <c r="DG1" s="4"/>
      <c r="DH1" s="4"/>
      <c r="DI1" s="4"/>
      <c r="DJ1" s="4"/>
      <c r="DK1" s="4"/>
      <c r="DL1" s="4"/>
      <c r="DM1" s="5"/>
    </row>
    <row r="2" spans="1:120" s="6" customFormat="1" ht="15.75" customHeight="1" x14ac:dyDescent="0.25">
      <c r="A2" s="7"/>
      <c r="B2" s="8"/>
      <c r="C2" s="59" t="s">
        <v>107</v>
      </c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9"/>
      <c r="P2" s="9"/>
      <c r="Q2" s="9"/>
      <c r="R2" s="9"/>
      <c r="S2" s="9"/>
      <c r="T2" s="9"/>
      <c r="U2" s="9"/>
      <c r="V2" s="9"/>
      <c r="W2" s="9"/>
      <c r="X2" s="9"/>
      <c r="Y2" s="10"/>
      <c r="Z2" s="60"/>
      <c r="AA2" s="60"/>
      <c r="AB2" s="10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11"/>
      <c r="DE2" s="11"/>
      <c r="DF2" s="11"/>
      <c r="DG2" s="11"/>
      <c r="DH2" s="11"/>
      <c r="DI2" s="11"/>
      <c r="DJ2" s="11"/>
      <c r="DK2" s="11"/>
      <c r="DL2" s="11"/>
    </row>
    <row r="3" spans="1:120" s="12" customFormat="1" ht="12.75" customHeight="1" x14ac:dyDescent="0.3">
      <c r="B3" s="13"/>
      <c r="C3" s="14"/>
      <c r="D3" s="14"/>
      <c r="E3" s="15"/>
      <c r="F3" s="15"/>
      <c r="G3" s="15"/>
      <c r="H3" s="15"/>
      <c r="I3" s="15"/>
      <c r="J3" s="15"/>
      <c r="K3" s="15"/>
      <c r="L3" s="15"/>
      <c r="M3" s="15"/>
      <c r="N3" s="16" t="s">
        <v>1</v>
      </c>
      <c r="O3" s="15"/>
      <c r="P3" s="15"/>
      <c r="Q3" s="15"/>
      <c r="R3" s="15"/>
      <c r="S3" s="15"/>
      <c r="T3" s="15"/>
      <c r="U3" s="15"/>
      <c r="V3" s="15"/>
      <c r="W3" s="15"/>
      <c r="X3" s="15"/>
      <c r="Y3" s="17"/>
      <c r="Z3" s="17"/>
      <c r="AA3" s="61"/>
      <c r="AB3" s="61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8"/>
      <c r="DB3" s="18"/>
      <c r="DC3" s="18"/>
      <c r="DD3" s="18"/>
    </row>
    <row r="4" spans="1:120" s="19" customFormat="1" ht="20.25" customHeight="1" x14ac:dyDescent="0.25">
      <c r="A4" s="62" t="s">
        <v>2</v>
      </c>
      <c r="B4" s="63" t="s">
        <v>3</v>
      </c>
      <c r="C4" s="66" t="s">
        <v>4</v>
      </c>
      <c r="D4" s="67"/>
      <c r="E4" s="67"/>
      <c r="F4" s="67"/>
      <c r="G4" s="67"/>
      <c r="H4" s="68"/>
      <c r="I4" s="75" t="s">
        <v>5</v>
      </c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/>
      <c r="DJ4" s="76"/>
      <c r="DK4" s="76"/>
      <c r="DL4" s="76"/>
      <c r="DM4" s="76"/>
      <c r="DN4" s="76"/>
      <c r="DO4" s="76"/>
      <c r="DP4" s="77"/>
    </row>
    <row r="5" spans="1:120" s="19" customFormat="1" ht="15.75" customHeight="1" x14ac:dyDescent="0.25">
      <c r="A5" s="62"/>
      <c r="B5" s="64"/>
      <c r="C5" s="69"/>
      <c r="D5" s="70"/>
      <c r="E5" s="70"/>
      <c r="F5" s="70"/>
      <c r="G5" s="70"/>
      <c r="H5" s="71"/>
      <c r="I5" s="66" t="s">
        <v>6</v>
      </c>
      <c r="J5" s="67"/>
      <c r="K5" s="67"/>
      <c r="L5" s="67"/>
      <c r="M5" s="78" t="s">
        <v>7</v>
      </c>
      <c r="N5" s="79"/>
      <c r="O5" s="79"/>
      <c r="P5" s="79"/>
      <c r="Q5" s="79"/>
      <c r="R5" s="79"/>
      <c r="S5" s="79"/>
      <c r="T5" s="80"/>
      <c r="U5" s="66" t="s">
        <v>8</v>
      </c>
      <c r="V5" s="67"/>
      <c r="W5" s="67"/>
      <c r="X5" s="68"/>
      <c r="Y5" s="81" t="s">
        <v>9</v>
      </c>
      <c r="Z5" s="82"/>
      <c r="AA5" s="82"/>
      <c r="AB5" s="83"/>
      <c r="AC5" s="66" t="s">
        <v>10</v>
      </c>
      <c r="AD5" s="67"/>
      <c r="AE5" s="67"/>
      <c r="AF5" s="68"/>
      <c r="AG5" s="87" t="s">
        <v>5</v>
      </c>
      <c r="AH5" s="88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1"/>
      <c r="AW5" s="66" t="s">
        <v>11</v>
      </c>
      <c r="AX5" s="67"/>
      <c r="AY5" s="67"/>
      <c r="AZ5" s="68"/>
      <c r="BA5" s="22" t="s">
        <v>12</v>
      </c>
      <c r="BB5" s="22"/>
      <c r="BC5" s="22"/>
      <c r="BD5" s="22"/>
      <c r="BE5" s="22"/>
      <c r="BF5" s="22"/>
      <c r="BG5" s="22"/>
      <c r="BH5" s="22"/>
      <c r="BI5" s="66" t="s">
        <v>13</v>
      </c>
      <c r="BJ5" s="67"/>
      <c r="BK5" s="67"/>
      <c r="BL5" s="68"/>
      <c r="BM5" s="23" t="s">
        <v>14</v>
      </c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88"/>
      <c r="CB5" s="88"/>
      <c r="CC5" s="88"/>
      <c r="CD5" s="88"/>
      <c r="CE5" s="88"/>
      <c r="CF5" s="94"/>
      <c r="CG5" s="66" t="s">
        <v>15</v>
      </c>
      <c r="CH5" s="67"/>
      <c r="CI5" s="67"/>
      <c r="CJ5" s="68"/>
      <c r="CK5" s="66" t="s">
        <v>16</v>
      </c>
      <c r="CL5" s="67"/>
      <c r="CM5" s="67"/>
      <c r="CN5" s="68"/>
      <c r="CO5" s="24" t="s">
        <v>14</v>
      </c>
      <c r="CP5" s="24"/>
      <c r="CQ5" s="24"/>
      <c r="CR5" s="24"/>
      <c r="CS5" s="24"/>
      <c r="CT5" s="24"/>
      <c r="CU5" s="24"/>
      <c r="CV5" s="24"/>
      <c r="CW5" s="66" t="s">
        <v>17</v>
      </c>
      <c r="CX5" s="67"/>
      <c r="CY5" s="67"/>
      <c r="CZ5" s="68"/>
      <c r="DA5" s="25" t="s">
        <v>14</v>
      </c>
      <c r="DB5" s="25"/>
      <c r="DC5" s="25"/>
      <c r="DD5" s="25"/>
      <c r="DE5" s="66" t="s">
        <v>18</v>
      </c>
      <c r="DF5" s="67"/>
      <c r="DG5" s="67"/>
      <c r="DH5" s="68"/>
      <c r="DI5" s="66" t="s">
        <v>19</v>
      </c>
      <c r="DJ5" s="67"/>
      <c r="DK5" s="67"/>
      <c r="DL5" s="67"/>
      <c r="DM5" s="67"/>
      <c r="DN5" s="68"/>
      <c r="DO5" s="90" t="s">
        <v>20</v>
      </c>
      <c r="DP5" s="90"/>
    </row>
    <row r="6" spans="1:120" s="19" customFormat="1" ht="75.75" customHeight="1" x14ac:dyDescent="0.25">
      <c r="A6" s="62"/>
      <c r="B6" s="64"/>
      <c r="C6" s="72"/>
      <c r="D6" s="73"/>
      <c r="E6" s="73"/>
      <c r="F6" s="73"/>
      <c r="G6" s="73"/>
      <c r="H6" s="74"/>
      <c r="I6" s="69"/>
      <c r="J6" s="70"/>
      <c r="K6" s="70"/>
      <c r="L6" s="70"/>
      <c r="M6" s="66" t="s">
        <v>21</v>
      </c>
      <c r="N6" s="67"/>
      <c r="O6" s="67"/>
      <c r="P6" s="67"/>
      <c r="Q6" s="66" t="s">
        <v>22</v>
      </c>
      <c r="R6" s="67"/>
      <c r="S6" s="67"/>
      <c r="T6" s="67"/>
      <c r="U6" s="72"/>
      <c r="V6" s="73"/>
      <c r="W6" s="73"/>
      <c r="X6" s="74"/>
      <c r="Y6" s="84"/>
      <c r="Z6" s="85"/>
      <c r="AA6" s="85"/>
      <c r="AB6" s="86"/>
      <c r="AC6" s="72"/>
      <c r="AD6" s="73"/>
      <c r="AE6" s="73"/>
      <c r="AF6" s="74"/>
      <c r="AG6" s="66" t="s">
        <v>23</v>
      </c>
      <c r="AH6" s="67"/>
      <c r="AI6" s="67"/>
      <c r="AJ6" s="67"/>
      <c r="AK6" s="66" t="s">
        <v>24</v>
      </c>
      <c r="AL6" s="67"/>
      <c r="AM6" s="67"/>
      <c r="AN6" s="67"/>
      <c r="AO6" s="66" t="s">
        <v>25</v>
      </c>
      <c r="AP6" s="67"/>
      <c r="AQ6" s="67"/>
      <c r="AR6" s="67"/>
      <c r="AS6" s="66" t="s">
        <v>26</v>
      </c>
      <c r="AT6" s="67"/>
      <c r="AU6" s="67"/>
      <c r="AV6" s="67"/>
      <c r="AW6" s="72"/>
      <c r="AX6" s="73"/>
      <c r="AY6" s="73"/>
      <c r="AZ6" s="74"/>
      <c r="BA6" s="89" t="s">
        <v>27</v>
      </c>
      <c r="BB6" s="89"/>
      <c r="BC6" s="89"/>
      <c r="BD6" s="89"/>
      <c r="BE6" s="91" t="s">
        <v>28</v>
      </c>
      <c r="BF6" s="92"/>
      <c r="BG6" s="92"/>
      <c r="BH6" s="93"/>
      <c r="BI6" s="72"/>
      <c r="BJ6" s="73"/>
      <c r="BK6" s="73"/>
      <c r="BL6" s="74"/>
      <c r="BM6" s="66" t="s">
        <v>29</v>
      </c>
      <c r="BN6" s="67"/>
      <c r="BO6" s="67"/>
      <c r="BP6" s="67"/>
      <c r="BQ6" s="66" t="s">
        <v>30</v>
      </c>
      <c r="BR6" s="67"/>
      <c r="BS6" s="67"/>
      <c r="BT6" s="67"/>
      <c r="BU6" s="89" t="s">
        <v>31</v>
      </c>
      <c r="BV6" s="89"/>
      <c r="BW6" s="89"/>
      <c r="BX6" s="89"/>
      <c r="BY6" s="66" t="s">
        <v>32</v>
      </c>
      <c r="BZ6" s="67"/>
      <c r="CA6" s="67"/>
      <c r="CB6" s="67"/>
      <c r="CC6" s="66" t="s">
        <v>33</v>
      </c>
      <c r="CD6" s="67"/>
      <c r="CE6" s="67"/>
      <c r="CF6" s="67"/>
      <c r="CG6" s="72"/>
      <c r="CH6" s="73"/>
      <c r="CI6" s="73"/>
      <c r="CJ6" s="74"/>
      <c r="CK6" s="72"/>
      <c r="CL6" s="73"/>
      <c r="CM6" s="73"/>
      <c r="CN6" s="74"/>
      <c r="CO6" s="89" t="s">
        <v>34</v>
      </c>
      <c r="CP6" s="89"/>
      <c r="CQ6" s="89"/>
      <c r="CR6" s="89"/>
      <c r="CS6" s="89" t="s">
        <v>35</v>
      </c>
      <c r="CT6" s="89"/>
      <c r="CU6" s="89"/>
      <c r="CV6" s="89"/>
      <c r="CW6" s="72"/>
      <c r="CX6" s="73"/>
      <c r="CY6" s="73"/>
      <c r="CZ6" s="74"/>
      <c r="DA6" s="66" t="s">
        <v>36</v>
      </c>
      <c r="DB6" s="67"/>
      <c r="DC6" s="67"/>
      <c r="DD6" s="68"/>
      <c r="DE6" s="72"/>
      <c r="DF6" s="73"/>
      <c r="DG6" s="73"/>
      <c r="DH6" s="74"/>
      <c r="DI6" s="72"/>
      <c r="DJ6" s="73"/>
      <c r="DK6" s="73"/>
      <c r="DL6" s="73"/>
      <c r="DM6" s="73"/>
      <c r="DN6" s="74"/>
      <c r="DO6" s="90"/>
      <c r="DP6" s="90"/>
    </row>
    <row r="7" spans="1:120" s="26" customFormat="1" ht="20.25" customHeight="1" x14ac:dyDescent="0.25">
      <c r="A7" s="62"/>
      <c r="B7" s="64"/>
      <c r="C7" s="96" t="s">
        <v>37</v>
      </c>
      <c r="D7" s="97"/>
      <c r="E7" s="98" t="s">
        <v>38</v>
      </c>
      <c r="F7" s="98"/>
      <c r="G7" s="98" t="s">
        <v>39</v>
      </c>
      <c r="H7" s="98"/>
      <c r="I7" s="98" t="s">
        <v>38</v>
      </c>
      <c r="J7" s="98"/>
      <c r="K7" s="98" t="s">
        <v>39</v>
      </c>
      <c r="L7" s="98"/>
      <c r="M7" s="98" t="s">
        <v>38</v>
      </c>
      <c r="N7" s="98"/>
      <c r="O7" s="98" t="s">
        <v>39</v>
      </c>
      <c r="P7" s="98"/>
      <c r="Q7" s="98" t="s">
        <v>38</v>
      </c>
      <c r="R7" s="98"/>
      <c r="S7" s="98" t="s">
        <v>39</v>
      </c>
      <c r="T7" s="98"/>
      <c r="U7" s="98" t="s">
        <v>38</v>
      </c>
      <c r="V7" s="98"/>
      <c r="W7" s="98" t="s">
        <v>39</v>
      </c>
      <c r="X7" s="98"/>
      <c r="Y7" s="95" t="s">
        <v>38</v>
      </c>
      <c r="Z7" s="95"/>
      <c r="AA7" s="95" t="s">
        <v>39</v>
      </c>
      <c r="AB7" s="95"/>
      <c r="AC7" s="98" t="s">
        <v>38</v>
      </c>
      <c r="AD7" s="98"/>
      <c r="AE7" s="98" t="s">
        <v>39</v>
      </c>
      <c r="AF7" s="98"/>
      <c r="AG7" s="98" t="s">
        <v>38</v>
      </c>
      <c r="AH7" s="98"/>
      <c r="AI7" s="98" t="s">
        <v>39</v>
      </c>
      <c r="AJ7" s="98"/>
      <c r="AK7" s="98" t="s">
        <v>38</v>
      </c>
      <c r="AL7" s="98"/>
      <c r="AM7" s="98" t="s">
        <v>39</v>
      </c>
      <c r="AN7" s="98"/>
      <c r="AO7" s="98" t="s">
        <v>38</v>
      </c>
      <c r="AP7" s="98"/>
      <c r="AQ7" s="98" t="s">
        <v>39</v>
      </c>
      <c r="AR7" s="98"/>
      <c r="AS7" s="98" t="s">
        <v>38</v>
      </c>
      <c r="AT7" s="98"/>
      <c r="AU7" s="98" t="s">
        <v>39</v>
      </c>
      <c r="AV7" s="98"/>
      <c r="AW7" s="98" t="s">
        <v>38</v>
      </c>
      <c r="AX7" s="98"/>
      <c r="AY7" s="98" t="s">
        <v>39</v>
      </c>
      <c r="AZ7" s="98"/>
      <c r="BA7" s="98" t="s">
        <v>38</v>
      </c>
      <c r="BB7" s="98"/>
      <c r="BC7" s="98" t="s">
        <v>39</v>
      </c>
      <c r="BD7" s="98"/>
      <c r="BE7" s="98" t="s">
        <v>38</v>
      </c>
      <c r="BF7" s="98"/>
      <c r="BG7" s="98" t="s">
        <v>39</v>
      </c>
      <c r="BH7" s="98"/>
      <c r="BI7" s="98" t="s">
        <v>38</v>
      </c>
      <c r="BJ7" s="98"/>
      <c r="BK7" s="98" t="s">
        <v>39</v>
      </c>
      <c r="BL7" s="98"/>
      <c r="BM7" s="98" t="s">
        <v>38</v>
      </c>
      <c r="BN7" s="98"/>
      <c r="BO7" s="98" t="s">
        <v>39</v>
      </c>
      <c r="BP7" s="98"/>
      <c r="BQ7" s="98" t="s">
        <v>38</v>
      </c>
      <c r="BR7" s="98"/>
      <c r="BS7" s="98" t="s">
        <v>39</v>
      </c>
      <c r="BT7" s="98"/>
      <c r="BU7" s="98" t="s">
        <v>38</v>
      </c>
      <c r="BV7" s="98"/>
      <c r="BW7" s="98" t="s">
        <v>39</v>
      </c>
      <c r="BX7" s="98"/>
      <c r="BY7" s="98" t="s">
        <v>38</v>
      </c>
      <c r="BZ7" s="98"/>
      <c r="CA7" s="98" t="s">
        <v>39</v>
      </c>
      <c r="CB7" s="98"/>
      <c r="CC7" s="98" t="s">
        <v>38</v>
      </c>
      <c r="CD7" s="98"/>
      <c r="CE7" s="98" t="s">
        <v>39</v>
      </c>
      <c r="CF7" s="98"/>
      <c r="CG7" s="98" t="s">
        <v>38</v>
      </c>
      <c r="CH7" s="98"/>
      <c r="CI7" s="98" t="s">
        <v>39</v>
      </c>
      <c r="CJ7" s="98"/>
      <c r="CK7" s="98" t="s">
        <v>38</v>
      </c>
      <c r="CL7" s="98"/>
      <c r="CM7" s="98" t="s">
        <v>39</v>
      </c>
      <c r="CN7" s="98"/>
      <c r="CO7" s="98" t="s">
        <v>38</v>
      </c>
      <c r="CP7" s="98"/>
      <c r="CQ7" s="98" t="s">
        <v>39</v>
      </c>
      <c r="CR7" s="98"/>
      <c r="CS7" s="98" t="s">
        <v>38</v>
      </c>
      <c r="CT7" s="98"/>
      <c r="CU7" s="98" t="s">
        <v>39</v>
      </c>
      <c r="CV7" s="98"/>
      <c r="CW7" s="98" t="s">
        <v>38</v>
      </c>
      <c r="CX7" s="98"/>
      <c r="CY7" s="98" t="s">
        <v>39</v>
      </c>
      <c r="CZ7" s="98"/>
      <c r="DA7" s="98" t="s">
        <v>38</v>
      </c>
      <c r="DB7" s="98"/>
      <c r="DC7" s="98" t="s">
        <v>39</v>
      </c>
      <c r="DD7" s="98"/>
      <c r="DE7" s="98" t="s">
        <v>38</v>
      </c>
      <c r="DF7" s="98"/>
      <c r="DG7" s="98" t="s">
        <v>39</v>
      </c>
      <c r="DH7" s="98"/>
      <c r="DI7" s="100" t="s">
        <v>40</v>
      </c>
      <c r="DJ7" s="101"/>
      <c r="DK7" s="98" t="s">
        <v>38</v>
      </c>
      <c r="DL7" s="98"/>
      <c r="DM7" s="98" t="s">
        <v>39</v>
      </c>
      <c r="DN7" s="98"/>
      <c r="DO7" s="98" t="s">
        <v>39</v>
      </c>
      <c r="DP7" s="98"/>
    </row>
    <row r="8" spans="1:120" s="29" customFormat="1" ht="27.75" customHeight="1" x14ac:dyDescent="0.2">
      <c r="A8" s="62"/>
      <c r="B8" s="65"/>
      <c r="C8" s="27" t="s">
        <v>41</v>
      </c>
      <c r="D8" s="28" t="s">
        <v>42</v>
      </c>
      <c r="E8" s="27" t="s">
        <v>41</v>
      </c>
      <c r="F8" s="28" t="s">
        <v>42</v>
      </c>
      <c r="G8" s="27" t="s">
        <v>41</v>
      </c>
      <c r="H8" s="28" t="s">
        <v>42</v>
      </c>
      <c r="I8" s="27" t="s">
        <v>41</v>
      </c>
      <c r="J8" s="28" t="s">
        <v>42</v>
      </c>
      <c r="K8" s="27" t="s">
        <v>41</v>
      </c>
      <c r="L8" s="28" t="s">
        <v>42</v>
      </c>
      <c r="M8" s="27" t="s">
        <v>41</v>
      </c>
      <c r="N8" s="28" t="s">
        <v>42</v>
      </c>
      <c r="O8" s="27" t="s">
        <v>41</v>
      </c>
      <c r="P8" s="28" t="s">
        <v>42</v>
      </c>
      <c r="Q8" s="27" t="s">
        <v>41</v>
      </c>
      <c r="R8" s="28" t="s">
        <v>42</v>
      </c>
      <c r="S8" s="27" t="s">
        <v>41</v>
      </c>
      <c r="T8" s="28" t="s">
        <v>42</v>
      </c>
      <c r="U8" s="27" t="s">
        <v>41</v>
      </c>
      <c r="V8" s="28" t="s">
        <v>42</v>
      </c>
      <c r="W8" s="27" t="s">
        <v>41</v>
      </c>
      <c r="X8" s="28" t="s">
        <v>42</v>
      </c>
      <c r="Y8" s="27" t="s">
        <v>41</v>
      </c>
      <c r="Z8" s="28" t="s">
        <v>42</v>
      </c>
      <c r="AA8" s="27" t="s">
        <v>41</v>
      </c>
      <c r="AB8" s="28" t="s">
        <v>42</v>
      </c>
      <c r="AC8" s="27" t="s">
        <v>41</v>
      </c>
      <c r="AD8" s="28" t="s">
        <v>42</v>
      </c>
      <c r="AE8" s="27" t="s">
        <v>41</v>
      </c>
      <c r="AF8" s="28" t="s">
        <v>42</v>
      </c>
      <c r="AG8" s="27" t="s">
        <v>41</v>
      </c>
      <c r="AH8" s="28" t="s">
        <v>42</v>
      </c>
      <c r="AI8" s="27" t="s">
        <v>41</v>
      </c>
      <c r="AJ8" s="28" t="s">
        <v>42</v>
      </c>
      <c r="AK8" s="27" t="s">
        <v>41</v>
      </c>
      <c r="AL8" s="28" t="s">
        <v>42</v>
      </c>
      <c r="AM8" s="27" t="s">
        <v>41</v>
      </c>
      <c r="AN8" s="28" t="s">
        <v>42</v>
      </c>
      <c r="AO8" s="27" t="s">
        <v>41</v>
      </c>
      <c r="AP8" s="28" t="s">
        <v>42</v>
      </c>
      <c r="AQ8" s="27" t="s">
        <v>41</v>
      </c>
      <c r="AR8" s="28" t="s">
        <v>42</v>
      </c>
      <c r="AS8" s="27" t="s">
        <v>41</v>
      </c>
      <c r="AT8" s="28" t="s">
        <v>42</v>
      </c>
      <c r="AU8" s="27" t="s">
        <v>41</v>
      </c>
      <c r="AV8" s="28" t="s">
        <v>42</v>
      </c>
      <c r="AW8" s="27" t="s">
        <v>41</v>
      </c>
      <c r="AX8" s="28" t="s">
        <v>42</v>
      </c>
      <c r="AY8" s="27" t="s">
        <v>41</v>
      </c>
      <c r="AZ8" s="28" t="s">
        <v>42</v>
      </c>
      <c r="BA8" s="27" t="s">
        <v>41</v>
      </c>
      <c r="BB8" s="28" t="s">
        <v>42</v>
      </c>
      <c r="BC8" s="27" t="s">
        <v>41</v>
      </c>
      <c r="BD8" s="28" t="s">
        <v>42</v>
      </c>
      <c r="BE8" s="27" t="s">
        <v>41</v>
      </c>
      <c r="BF8" s="28" t="s">
        <v>42</v>
      </c>
      <c r="BG8" s="27" t="s">
        <v>41</v>
      </c>
      <c r="BH8" s="28" t="s">
        <v>42</v>
      </c>
      <c r="BI8" s="27" t="s">
        <v>41</v>
      </c>
      <c r="BJ8" s="28" t="s">
        <v>42</v>
      </c>
      <c r="BK8" s="27" t="s">
        <v>41</v>
      </c>
      <c r="BL8" s="28" t="s">
        <v>42</v>
      </c>
      <c r="BM8" s="27" t="s">
        <v>41</v>
      </c>
      <c r="BN8" s="28" t="s">
        <v>42</v>
      </c>
      <c r="BO8" s="27" t="s">
        <v>41</v>
      </c>
      <c r="BP8" s="28" t="s">
        <v>42</v>
      </c>
      <c r="BQ8" s="27" t="s">
        <v>41</v>
      </c>
      <c r="BR8" s="28" t="s">
        <v>42</v>
      </c>
      <c r="BS8" s="27" t="s">
        <v>41</v>
      </c>
      <c r="BT8" s="28" t="s">
        <v>42</v>
      </c>
      <c r="BU8" s="27" t="s">
        <v>41</v>
      </c>
      <c r="BV8" s="28" t="s">
        <v>42</v>
      </c>
      <c r="BW8" s="27" t="s">
        <v>41</v>
      </c>
      <c r="BX8" s="28" t="s">
        <v>42</v>
      </c>
      <c r="BY8" s="27" t="s">
        <v>41</v>
      </c>
      <c r="BZ8" s="28" t="s">
        <v>42</v>
      </c>
      <c r="CA8" s="27" t="s">
        <v>41</v>
      </c>
      <c r="CB8" s="28" t="s">
        <v>42</v>
      </c>
      <c r="CC8" s="27" t="s">
        <v>41</v>
      </c>
      <c r="CD8" s="28" t="s">
        <v>42</v>
      </c>
      <c r="CE8" s="27" t="s">
        <v>41</v>
      </c>
      <c r="CF8" s="28" t="s">
        <v>42</v>
      </c>
      <c r="CG8" s="27" t="s">
        <v>41</v>
      </c>
      <c r="CH8" s="28" t="s">
        <v>42</v>
      </c>
      <c r="CI8" s="27" t="s">
        <v>41</v>
      </c>
      <c r="CJ8" s="28" t="s">
        <v>42</v>
      </c>
      <c r="CK8" s="27" t="s">
        <v>41</v>
      </c>
      <c r="CL8" s="28" t="s">
        <v>42</v>
      </c>
      <c r="CM8" s="27" t="s">
        <v>41</v>
      </c>
      <c r="CN8" s="28" t="s">
        <v>42</v>
      </c>
      <c r="CO8" s="27" t="s">
        <v>41</v>
      </c>
      <c r="CP8" s="28" t="s">
        <v>42</v>
      </c>
      <c r="CQ8" s="27" t="s">
        <v>41</v>
      </c>
      <c r="CR8" s="28" t="s">
        <v>42</v>
      </c>
      <c r="CS8" s="27" t="s">
        <v>41</v>
      </c>
      <c r="CT8" s="28" t="s">
        <v>42</v>
      </c>
      <c r="CU8" s="27" t="s">
        <v>41</v>
      </c>
      <c r="CV8" s="28" t="s">
        <v>42</v>
      </c>
      <c r="CW8" s="27" t="s">
        <v>41</v>
      </c>
      <c r="CX8" s="28" t="s">
        <v>42</v>
      </c>
      <c r="CY8" s="27" t="s">
        <v>41</v>
      </c>
      <c r="CZ8" s="28" t="s">
        <v>42</v>
      </c>
      <c r="DA8" s="27" t="s">
        <v>41</v>
      </c>
      <c r="DB8" s="28" t="s">
        <v>42</v>
      </c>
      <c r="DC8" s="27" t="s">
        <v>41</v>
      </c>
      <c r="DD8" s="28" t="s">
        <v>42</v>
      </c>
      <c r="DE8" s="27" t="s">
        <v>41</v>
      </c>
      <c r="DF8" s="28" t="s">
        <v>42</v>
      </c>
      <c r="DG8" s="27" t="s">
        <v>41</v>
      </c>
      <c r="DH8" s="28" t="s">
        <v>42</v>
      </c>
      <c r="DI8" s="27" t="s">
        <v>41</v>
      </c>
      <c r="DJ8" s="28" t="s">
        <v>42</v>
      </c>
      <c r="DK8" s="27" t="s">
        <v>41</v>
      </c>
      <c r="DL8" s="28" t="s">
        <v>42</v>
      </c>
      <c r="DM8" s="27" t="s">
        <v>41</v>
      </c>
      <c r="DN8" s="28" t="s">
        <v>42</v>
      </c>
      <c r="DO8" s="27" t="s">
        <v>41</v>
      </c>
      <c r="DP8" s="28" t="s">
        <v>42</v>
      </c>
    </row>
    <row r="9" spans="1:120" s="33" customFormat="1" ht="13.5" customHeight="1" x14ac:dyDescent="0.25">
      <c r="A9" s="30" t="s">
        <v>43</v>
      </c>
      <c r="B9" s="30">
        <v>1</v>
      </c>
      <c r="C9" s="30">
        <v>2</v>
      </c>
      <c r="D9" s="30">
        <v>3</v>
      </c>
      <c r="E9" s="30">
        <v>4</v>
      </c>
      <c r="F9" s="30">
        <v>5</v>
      </c>
      <c r="G9" s="30">
        <v>6</v>
      </c>
      <c r="H9" s="30">
        <v>7</v>
      </c>
      <c r="I9" s="31">
        <v>8</v>
      </c>
      <c r="J9" s="30">
        <v>9</v>
      </c>
      <c r="K9" s="30">
        <v>10</v>
      </c>
      <c r="L9" s="30">
        <v>11</v>
      </c>
      <c r="M9" s="30">
        <v>12</v>
      </c>
      <c r="N9" s="30">
        <v>13</v>
      </c>
      <c r="O9" s="30">
        <v>14</v>
      </c>
      <c r="P9" s="30">
        <v>15</v>
      </c>
      <c r="Q9" s="30">
        <v>16</v>
      </c>
      <c r="R9" s="30">
        <v>17</v>
      </c>
      <c r="S9" s="30">
        <v>18</v>
      </c>
      <c r="T9" s="30">
        <v>19</v>
      </c>
      <c r="U9" s="30">
        <v>20</v>
      </c>
      <c r="V9" s="30">
        <v>21</v>
      </c>
      <c r="W9" s="30">
        <v>22</v>
      </c>
      <c r="X9" s="30">
        <v>23</v>
      </c>
      <c r="Y9" s="32">
        <v>24</v>
      </c>
      <c r="Z9" s="32">
        <v>25</v>
      </c>
      <c r="AA9" s="32">
        <v>26</v>
      </c>
      <c r="AB9" s="32">
        <v>27</v>
      </c>
      <c r="AC9" s="30">
        <v>28</v>
      </c>
      <c r="AD9" s="30">
        <v>29</v>
      </c>
      <c r="AE9" s="30">
        <v>30</v>
      </c>
      <c r="AF9" s="30">
        <v>31</v>
      </c>
      <c r="AG9" s="30">
        <v>32</v>
      </c>
      <c r="AH9" s="30">
        <v>33</v>
      </c>
      <c r="AI9" s="30">
        <v>34</v>
      </c>
      <c r="AJ9" s="30">
        <v>35</v>
      </c>
      <c r="AK9" s="30">
        <v>36</v>
      </c>
      <c r="AL9" s="30">
        <v>37</v>
      </c>
      <c r="AM9" s="30">
        <v>38</v>
      </c>
      <c r="AN9" s="30">
        <v>39</v>
      </c>
      <c r="AO9" s="30">
        <v>36</v>
      </c>
      <c r="AP9" s="30">
        <v>37</v>
      </c>
      <c r="AQ9" s="30">
        <v>38</v>
      </c>
      <c r="AR9" s="30">
        <v>39</v>
      </c>
      <c r="AS9" s="30">
        <v>40</v>
      </c>
      <c r="AT9" s="30">
        <v>41</v>
      </c>
      <c r="AU9" s="30">
        <v>42</v>
      </c>
      <c r="AV9" s="30">
        <v>43</v>
      </c>
      <c r="AW9" s="30">
        <v>44</v>
      </c>
      <c r="AX9" s="30">
        <v>45</v>
      </c>
      <c r="AY9" s="30">
        <v>46</v>
      </c>
      <c r="AZ9" s="30">
        <v>47</v>
      </c>
      <c r="BA9" s="30">
        <v>48</v>
      </c>
      <c r="BB9" s="30">
        <v>49</v>
      </c>
      <c r="BC9" s="30">
        <v>50</v>
      </c>
      <c r="BD9" s="30">
        <v>51</v>
      </c>
      <c r="BE9" s="30">
        <v>52</v>
      </c>
      <c r="BF9" s="30">
        <v>53</v>
      </c>
      <c r="BG9" s="30">
        <v>54</v>
      </c>
      <c r="BH9" s="30">
        <v>55</v>
      </c>
      <c r="BI9" s="30">
        <v>56</v>
      </c>
      <c r="BJ9" s="30">
        <v>57</v>
      </c>
      <c r="BK9" s="30">
        <v>58</v>
      </c>
      <c r="BL9" s="30">
        <v>59</v>
      </c>
      <c r="BM9" s="30">
        <v>60</v>
      </c>
      <c r="BN9" s="30">
        <v>61</v>
      </c>
      <c r="BO9" s="30">
        <v>62</v>
      </c>
      <c r="BP9" s="30">
        <v>63</v>
      </c>
      <c r="BQ9" s="30">
        <v>64</v>
      </c>
      <c r="BR9" s="30">
        <v>65</v>
      </c>
      <c r="BS9" s="30">
        <v>66</v>
      </c>
      <c r="BT9" s="30">
        <v>67</v>
      </c>
      <c r="BU9" s="30">
        <v>68</v>
      </c>
      <c r="BV9" s="30">
        <v>69</v>
      </c>
      <c r="BW9" s="30">
        <v>70</v>
      </c>
      <c r="BX9" s="30">
        <v>71</v>
      </c>
      <c r="BY9" s="30">
        <v>72</v>
      </c>
      <c r="BZ9" s="30">
        <v>73</v>
      </c>
      <c r="CA9" s="30">
        <v>74</v>
      </c>
      <c r="CB9" s="30">
        <v>75</v>
      </c>
      <c r="CC9" s="30">
        <v>76</v>
      </c>
      <c r="CD9" s="30">
        <v>77</v>
      </c>
      <c r="CE9" s="30">
        <v>78</v>
      </c>
      <c r="CF9" s="30">
        <v>79</v>
      </c>
      <c r="CG9" s="30">
        <v>80</v>
      </c>
      <c r="CH9" s="30">
        <v>81</v>
      </c>
      <c r="CI9" s="30">
        <v>82</v>
      </c>
      <c r="CJ9" s="30">
        <v>83</v>
      </c>
      <c r="CK9" s="30">
        <v>84</v>
      </c>
      <c r="CL9" s="30">
        <v>85</v>
      </c>
      <c r="CM9" s="30">
        <v>86</v>
      </c>
      <c r="CN9" s="30">
        <v>87</v>
      </c>
      <c r="CO9" s="30">
        <v>88</v>
      </c>
      <c r="CP9" s="30">
        <v>89</v>
      </c>
      <c r="CQ9" s="30">
        <v>90</v>
      </c>
      <c r="CR9" s="30">
        <v>91</v>
      </c>
      <c r="CS9" s="30">
        <v>92</v>
      </c>
      <c r="CT9" s="30">
        <v>93</v>
      </c>
      <c r="CU9" s="30">
        <v>94</v>
      </c>
      <c r="CV9" s="30">
        <v>95</v>
      </c>
      <c r="CW9" s="30">
        <v>96</v>
      </c>
      <c r="CX9" s="30">
        <v>97</v>
      </c>
      <c r="CY9" s="30">
        <v>98</v>
      </c>
      <c r="CZ9" s="30">
        <v>99</v>
      </c>
      <c r="DA9" s="30">
        <v>100</v>
      </c>
      <c r="DB9" s="30">
        <v>101</v>
      </c>
      <c r="DC9" s="30">
        <v>102</v>
      </c>
      <c r="DD9" s="30">
        <v>103</v>
      </c>
      <c r="DE9" s="30">
        <v>104</v>
      </c>
      <c r="DF9" s="30">
        <v>105</v>
      </c>
      <c r="DG9" s="30">
        <v>106</v>
      </c>
      <c r="DH9" s="30">
        <v>107</v>
      </c>
      <c r="DI9" s="30">
        <v>108</v>
      </c>
      <c r="DJ9" s="30">
        <v>109</v>
      </c>
      <c r="DK9" s="30">
        <v>110</v>
      </c>
      <c r="DL9" s="30">
        <v>111</v>
      </c>
      <c r="DM9" s="30">
        <v>112</v>
      </c>
      <c r="DN9" s="30">
        <v>113</v>
      </c>
      <c r="DO9" s="30">
        <v>114</v>
      </c>
      <c r="DP9" s="30">
        <v>115</v>
      </c>
    </row>
    <row r="10" spans="1:120" ht="13.5" customHeight="1" x14ac:dyDescent="0.25">
      <c r="A10" s="34">
        <v>1</v>
      </c>
      <c r="B10" s="35" t="s">
        <v>44</v>
      </c>
      <c r="C10" s="36">
        <f t="shared" ref="C10:D25" si="0">E10+G10-DO10</f>
        <v>1006330.1063999999</v>
      </c>
      <c r="D10" s="36">
        <f t="shared" si="0"/>
        <v>906953.00820000004</v>
      </c>
      <c r="E10" s="36">
        <f t="shared" ref="E10:H25" si="1">I10+U10+Y10+AC10+AW10+BI10+CG10+CK10+CW10+DE10+DK10</f>
        <v>803661.86499999999</v>
      </c>
      <c r="F10" s="36">
        <f t="shared" si="1"/>
        <v>774343.52919999999</v>
      </c>
      <c r="G10" s="36">
        <f t="shared" si="1"/>
        <v>202668.2414</v>
      </c>
      <c r="H10" s="36">
        <f t="shared" si="1"/>
        <v>132609.47899999999</v>
      </c>
      <c r="I10" s="36">
        <v>192231.47200000001</v>
      </c>
      <c r="J10" s="36">
        <v>186682.59220000001</v>
      </c>
      <c r="K10" s="36">
        <v>3500</v>
      </c>
      <c r="L10" s="36">
        <v>1596</v>
      </c>
      <c r="M10" s="36">
        <v>177532.372</v>
      </c>
      <c r="N10" s="36">
        <v>173153.3622</v>
      </c>
      <c r="O10" s="36">
        <v>3500</v>
      </c>
      <c r="P10" s="36">
        <v>1596</v>
      </c>
      <c r="Q10" s="36">
        <v>10329</v>
      </c>
      <c r="R10" s="36">
        <v>9169.1299999999992</v>
      </c>
      <c r="S10" s="36">
        <v>0</v>
      </c>
      <c r="T10" s="36">
        <v>0</v>
      </c>
      <c r="U10" s="36">
        <v>240</v>
      </c>
      <c r="V10" s="36">
        <v>240</v>
      </c>
      <c r="W10" s="36">
        <v>0</v>
      </c>
      <c r="X10" s="36">
        <v>0</v>
      </c>
      <c r="Y10" s="51">
        <v>0</v>
      </c>
      <c r="Z10" s="51">
        <v>0</v>
      </c>
      <c r="AA10" s="51">
        <v>0</v>
      </c>
      <c r="AB10" s="51">
        <v>0</v>
      </c>
      <c r="AC10" s="36">
        <v>37500.192999999999</v>
      </c>
      <c r="AD10" s="36">
        <v>28956.828000000001</v>
      </c>
      <c r="AE10" s="36">
        <v>127189.3414</v>
      </c>
      <c r="AF10" s="36">
        <v>65095.807000000001</v>
      </c>
      <c r="AG10" s="36">
        <v>0</v>
      </c>
      <c r="AH10" s="36">
        <v>0</v>
      </c>
      <c r="AI10" s="36">
        <v>0</v>
      </c>
      <c r="AJ10" s="36">
        <v>0</v>
      </c>
      <c r="AK10" s="37">
        <v>0</v>
      </c>
      <c r="AL10" s="37">
        <v>0</v>
      </c>
      <c r="AM10" s="37">
        <v>0</v>
      </c>
      <c r="AN10" s="37">
        <v>0</v>
      </c>
      <c r="AO10" s="36">
        <v>30800.192999999999</v>
      </c>
      <c r="AP10" s="36">
        <v>27831.227999999999</v>
      </c>
      <c r="AQ10" s="36">
        <v>227239.3414</v>
      </c>
      <c r="AR10" s="36">
        <v>188639.75399999999</v>
      </c>
      <c r="AS10" s="36">
        <v>0</v>
      </c>
      <c r="AT10" s="36">
        <v>0</v>
      </c>
      <c r="AU10" s="36">
        <v>-100050</v>
      </c>
      <c r="AV10" s="36">
        <v>-123543.947</v>
      </c>
      <c r="AW10" s="36">
        <v>94716</v>
      </c>
      <c r="AX10" s="36">
        <v>91266.741999999998</v>
      </c>
      <c r="AY10" s="36">
        <v>0</v>
      </c>
      <c r="AZ10" s="36">
        <v>0</v>
      </c>
      <c r="BA10" s="36">
        <v>94716</v>
      </c>
      <c r="BB10" s="36">
        <v>91266.741999999998</v>
      </c>
      <c r="BC10" s="36">
        <v>0</v>
      </c>
      <c r="BD10" s="36">
        <v>0</v>
      </c>
      <c r="BE10" s="36">
        <v>0</v>
      </c>
      <c r="BF10" s="36">
        <v>0</v>
      </c>
      <c r="BG10" s="36">
        <v>0</v>
      </c>
      <c r="BH10" s="36">
        <v>0</v>
      </c>
      <c r="BI10" s="36">
        <v>74982.2</v>
      </c>
      <c r="BJ10" s="36">
        <v>70561.982999999993</v>
      </c>
      <c r="BK10" s="36">
        <v>5508</v>
      </c>
      <c r="BL10" s="36">
        <v>5124</v>
      </c>
      <c r="BM10" s="36">
        <v>0</v>
      </c>
      <c r="BN10" s="36">
        <v>0</v>
      </c>
      <c r="BO10" s="36">
        <v>5508</v>
      </c>
      <c r="BP10" s="36">
        <v>5124</v>
      </c>
      <c r="BQ10" s="36">
        <v>0</v>
      </c>
      <c r="BR10" s="36">
        <v>0</v>
      </c>
      <c r="BS10" s="36">
        <v>0</v>
      </c>
      <c r="BT10" s="36">
        <v>0</v>
      </c>
      <c r="BU10" s="36">
        <v>4000</v>
      </c>
      <c r="BV10" s="36">
        <v>1859</v>
      </c>
      <c r="BW10" s="36">
        <v>0</v>
      </c>
      <c r="BX10" s="36">
        <v>0</v>
      </c>
      <c r="BY10" s="36">
        <v>59530.2</v>
      </c>
      <c r="BZ10" s="36">
        <v>57275.197999999997</v>
      </c>
      <c r="CA10" s="36">
        <v>0</v>
      </c>
      <c r="CB10" s="36">
        <v>0</v>
      </c>
      <c r="CC10" s="36">
        <v>11452</v>
      </c>
      <c r="CD10" s="36">
        <v>11427.785</v>
      </c>
      <c r="CE10" s="36">
        <v>0</v>
      </c>
      <c r="CF10" s="36">
        <v>0</v>
      </c>
      <c r="CG10" s="37">
        <v>0</v>
      </c>
      <c r="CH10" s="37">
        <v>0</v>
      </c>
      <c r="CI10" s="37">
        <v>0</v>
      </c>
      <c r="CJ10" s="37">
        <v>0</v>
      </c>
      <c r="CK10" s="37">
        <v>79667</v>
      </c>
      <c r="CL10" s="37">
        <v>79568.544999999998</v>
      </c>
      <c r="CM10" s="37">
        <v>6500</v>
      </c>
      <c r="CN10" s="37">
        <v>6293.55</v>
      </c>
      <c r="CO10" s="37">
        <v>79325</v>
      </c>
      <c r="CP10" s="37">
        <v>79226.569000000003</v>
      </c>
      <c r="CQ10" s="37">
        <v>6500</v>
      </c>
      <c r="CR10" s="37">
        <v>6293.55</v>
      </c>
      <c r="CS10" s="37">
        <v>28853</v>
      </c>
      <c r="CT10" s="37">
        <v>28853</v>
      </c>
      <c r="CU10" s="37">
        <v>6500</v>
      </c>
      <c r="CV10" s="37">
        <v>6293.55</v>
      </c>
      <c r="CW10" s="37">
        <v>300223.36800000002</v>
      </c>
      <c r="CX10" s="37">
        <v>298927.84700000001</v>
      </c>
      <c r="CY10" s="37">
        <v>59970.9</v>
      </c>
      <c r="CZ10" s="37">
        <v>54500.122000000003</v>
      </c>
      <c r="DA10" s="37">
        <v>204830</v>
      </c>
      <c r="DB10" s="37">
        <v>204123.13500000001</v>
      </c>
      <c r="DC10" s="37">
        <v>58970.9</v>
      </c>
      <c r="DD10" s="37">
        <v>54500.122000000003</v>
      </c>
      <c r="DE10" s="37">
        <v>19260</v>
      </c>
      <c r="DF10" s="37">
        <v>18138.991999999998</v>
      </c>
      <c r="DG10" s="37">
        <v>0</v>
      </c>
      <c r="DH10" s="37">
        <v>0</v>
      </c>
      <c r="DI10" s="37">
        <v>4841.6319999999996</v>
      </c>
      <c r="DJ10" s="37">
        <v>0</v>
      </c>
      <c r="DK10" s="37">
        <v>4841.6319999999996</v>
      </c>
      <c r="DL10" s="37">
        <v>0</v>
      </c>
      <c r="DM10" s="37">
        <v>0</v>
      </c>
      <c r="DN10" s="37">
        <v>0</v>
      </c>
      <c r="DO10" s="37">
        <v>0</v>
      </c>
      <c r="DP10" s="37">
        <v>0</v>
      </c>
    </row>
    <row r="11" spans="1:120" ht="13.5" customHeight="1" x14ac:dyDescent="0.25">
      <c r="A11" s="34">
        <v>2</v>
      </c>
      <c r="B11" s="35" t="s">
        <v>45</v>
      </c>
      <c r="C11" s="36">
        <f t="shared" si="0"/>
        <v>1206991.1235000002</v>
      </c>
      <c r="D11" s="36">
        <f t="shared" si="0"/>
        <v>1155697.3887</v>
      </c>
      <c r="E11" s="36">
        <f t="shared" si="1"/>
        <v>898339.85000000009</v>
      </c>
      <c r="F11" s="36">
        <f t="shared" si="1"/>
        <v>860091.18069999991</v>
      </c>
      <c r="G11" s="36">
        <f t="shared" si="1"/>
        <v>308651.27350000001</v>
      </c>
      <c r="H11" s="36">
        <f t="shared" si="1"/>
        <v>295606.20799999998</v>
      </c>
      <c r="I11" s="36">
        <v>245655.78839999999</v>
      </c>
      <c r="J11" s="36">
        <v>224455.95329999999</v>
      </c>
      <c r="K11" s="36">
        <v>101927.1195</v>
      </c>
      <c r="L11" s="36">
        <v>98421.808499999999</v>
      </c>
      <c r="M11" s="36">
        <v>216390.79399999999</v>
      </c>
      <c r="N11" s="36">
        <v>195659.60769999999</v>
      </c>
      <c r="O11" s="36">
        <v>20590.8105</v>
      </c>
      <c r="P11" s="36">
        <v>17085.499500000002</v>
      </c>
      <c r="Q11" s="36">
        <v>23868.2444</v>
      </c>
      <c r="R11" s="36">
        <v>23399.596000000001</v>
      </c>
      <c r="S11" s="36">
        <v>81336.308999999994</v>
      </c>
      <c r="T11" s="36">
        <v>81336.308999999994</v>
      </c>
      <c r="U11" s="36">
        <v>0</v>
      </c>
      <c r="V11" s="36">
        <v>0</v>
      </c>
      <c r="W11" s="36">
        <v>0</v>
      </c>
      <c r="X11" s="36">
        <v>0</v>
      </c>
      <c r="Y11" s="51">
        <v>0</v>
      </c>
      <c r="Z11" s="51">
        <v>0</v>
      </c>
      <c r="AA11" s="51">
        <v>0</v>
      </c>
      <c r="AB11" s="51">
        <v>0</v>
      </c>
      <c r="AC11" s="36">
        <v>16311.263999999999</v>
      </c>
      <c r="AD11" s="36">
        <v>16311.245000000001</v>
      </c>
      <c r="AE11" s="36">
        <v>88271.460999999996</v>
      </c>
      <c r="AF11" s="36">
        <v>78734.632500000007</v>
      </c>
      <c r="AG11" s="36">
        <v>14441.263999999999</v>
      </c>
      <c r="AH11" s="36">
        <v>14441.245000000001</v>
      </c>
      <c r="AI11" s="36">
        <v>1577.461</v>
      </c>
      <c r="AJ11" s="36">
        <v>1430.2425000000001</v>
      </c>
      <c r="AK11" s="37">
        <v>0</v>
      </c>
      <c r="AL11" s="37">
        <v>0</v>
      </c>
      <c r="AM11" s="37">
        <v>0</v>
      </c>
      <c r="AN11" s="37">
        <v>0</v>
      </c>
      <c r="AO11" s="36">
        <v>1870</v>
      </c>
      <c r="AP11" s="36">
        <v>1870</v>
      </c>
      <c r="AQ11" s="36">
        <v>87694</v>
      </c>
      <c r="AR11" s="36">
        <v>87694</v>
      </c>
      <c r="AS11" s="36">
        <v>0</v>
      </c>
      <c r="AT11" s="36">
        <v>0</v>
      </c>
      <c r="AU11" s="36">
        <v>-1000</v>
      </c>
      <c r="AV11" s="36">
        <v>-10389.61</v>
      </c>
      <c r="AW11" s="36">
        <v>247338.03099999999</v>
      </c>
      <c r="AX11" s="36">
        <v>247035.56</v>
      </c>
      <c r="AY11" s="36">
        <v>0</v>
      </c>
      <c r="AZ11" s="36">
        <v>0</v>
      </c>
      <c r="BA11" s="36">
        <v>247338.03099999999</v>
      </c>
      <c r="BB11" s="36">
        <v>247035.56</v>
      </c>
      <c r="BC11" s="36">
        <v>0</v>
      </c>
      <c r="BD11" s="36">
        <v>0</v>
      </c>
      <c r="BE11" s="36">
        <v>0</v>
      </c>
      <c r="BF11" s="36">
        <v>0</v>
      </c>
      <c r="BG11" s="36">
        <v>0</v>
      </c>
      <c r="BH11" s="36">
        <v>0</v>
      </c>
      <c r="BI11" s="36">
        <v>42254.760999999999</v>
      </c>
      <c r="BJ11" s="36">
        <v>41016.639000000003</v>
      </c>
      <c r="BK11" s="36">
        <v>116620.166</v>
      </c>
      <c r="BL11" s="36">
        <v>116617.24</v>
      </c>
      <c r="BM11" s="36">
        <v>0</v>
      </c>
      <c r="BN11" s="36">
        <v>0</v>
      </c>
      <c r="BO11" s="36">
        <v>0</v>
      </c>
      <c r="BP11" s="36">
        <v>0</v>
      </c>
      <c r="BQ11" s="36">
        <v>0</v>
      </c>
      <c r="BR11" s="36">
        <v>0</v>
      </c>
      <c r="BS11" s="36">
        <v>0</v>
      </c>
      <c r="BT11" s="36">
        <v>0</v>
      </c>
      <c r="BU11" s="36">
        <v>21450.36</v>
      </c>
      <c r="BV11" s="36">
        <v>21048.638999999999</v>
      </c>
      <c r="BW11" s="36">
        <v>3366</v>
      </c>
      <c r="BX11" s="36">
        <v>3366</v>
      </c>
      <c r="BY11" s="36">
        <v>20804.401000000002</v>
      </c>
      <c r="BZ11" s="36">
        <v>19968</v>
      </c>
      <c r="CA11" s="36">
        <v>71702.966</v>
      </c>
      <c r="CB11" s="36">
        <v>71700.039999999994</v>
      </c>
      <c r="CC11" s="36">
        <v>0</v>
      </c>
      <c r="CD11" s="36">
        <v>0</v>
      </c>
      <c r="CE11" s="36">
        <v>41551.199999999997</v>
      </c>
      <c r="CF11" s="36">
        <v>41551.199999999997</v>
      </c>
      <c r="CG11" s="37">
        <v>0</v>
      </c>
      <c r="CH11" s="37">
        <v>0</v>
      </c>
      <c r="CI11" s="37">
        <v>0</v>
      </c>
      <c r="CJ11" s="37">
        <v>0</v>
      </c>
      <c r="CK11" s="37">
        <v>49766.150600000001</v>
      </c>
      <c r="CL11" s="37">
        <v>48813.075400000002</v>
      </c>
      <c r="CM11" s="37">
        <v>1832.527</v>
      </c>
      <c r="CN11" s="37">
        <v>1832.527</v>
      </c>
      <c r="CO11" s="37">
        <v>47129.177600000003</v>
      </c>
      <c r="CP11" s="37">
        <v>46224.102400000003</v>
      </c>
      <c r="CQ11" s="37">
        <v>915.98</v>
      </c>
      <c r="CR11" s="37">
        <v>915.98</v>
      </c>
      <c r="CS11" s="37">
        <v>28977.275600000001</v>
      </c>
      <c r="CT11" s="37">
        <v>28633.134399999999</v>
      </c>
      <c r="CU11" s="37">
        <v>915.98</v>
      </c>
      <c r="CV11" s="37">
        <v>915.98</v>
      </c>
      <c r="CW11" s="37">
        <v>271654.29100000003</v>
      </c>
      <c r="CX11" s="37">
        <v>259253.20800000001</v>
      </c>
      <c r="CY11" s="37">
        <v>0</v>
      </c>
      <c r="CZ11" s="37">
        <v>0</v>
      </c>
      <c r="DA11" s="37">
        <v>230902.791</v>
      </c>
      <c r="DB11" s="37">
        <v>224132.383</v>
      </c>
      <c r="DC11" s="37">
        <v>0</v>
      </c>
      <c r="DD11" s="37">
        <v>0</v>
      </c>
      <c r="DE11" s="37">
        <v>25359.563999999998</v>
      </c>
      <c r="DF11" s="37">
        <v>23205.5</v>
      </c>
      <c r="DG11" s="37">
        <v>0</v>
      </c>
      <c r="DH11" s="37">
        <v>0</v>
      </c>
      <c r="DI11" s="37">
        <v>0</v>
      </c>
      <c r="DJ11" s="37">
        <v>0</v>
      </c>
      <c r="DK11" s="37">
        <v>0</v>
      </c>
      <c r="DL11" s="37">
        <v>0</v>
      </c>
      <c r="DM11" s="37">
        <v>0</v>
      </c>
      <c r="DN11" s="37">
        <v>0</v>
      </c>
      <c r="DO11" s="37">
        <v>0</v>
      </c>
      <c r="DP11" s="37">
        <v>0</v>
      </c>
    </row>
    <row r="12" spans="1:120" ht="13.5" customHeight="1" x14ac:dyDescent="0.25">
      <c r="A12" s="34">
        <v>3</v>
      </c>
      <c r="B12" s="35" t="s">
        <v>46</v>
      </c>
      <c r="C12" s="36">
        <f t="shared" si="0"/>
        <v>546047.05720000004</v>
      </c>
      <c r="D12" s="36">
        <f t="shared" si="0"/>
        <v>519958.72839999996</v>
      </c>
      <c r="E12" s="36">
        <f t="shared" si="1"/>
        <v>480927.15</v>
      </c>
      <c r="F12" s="36">
        <f t="shared" si="1"/>
        <v>471424.42919999996</v>
      </c>
      <c r="G12" s="36">
        <f t="shared" si="1"/>
        <v>65119.907200000001</v>
      </c>
      <c r="H12" s="36">
        <f t="shared" si="1"/>
        <v>48534.299200000009</v>
      </c>
      <c r="I12" s="36">
        <v>155845.14000000001</v>
      </c>
      <c r="J12" s="36">
        <v>151350.78419999999</v>
      </c>
      <c r="K12" s="36">
        <v>13686.15</v>
      </c>
      <c r="L12" s="36">
        <v>6822.5730000000003</v>
      </c>
      <c r="M12" s="36">
        <v>133730</v>
      </c>
      <c r="N12" s="36">
        <v>131781.52359999999</v>
      </c>
      <c r="O12" s="36">
        <v>10357</v>
      </c>
      <c r="P12" s="36">
        <v>4555.3360000000002</v>
      </c>
      <c r="Q12" s="36">
        <v>15515.99</v>
      </c>
      <c r="R12" s="36">
        <v>12998.1108</v>
      </c>
      <c r="S12" s="36">
        <v>3329.15</v>
      </c>
      <c r="T12" s="36">
        <v>2267.2370000000001</v>
      </c>
      <c r="U12" s="36">
        <v>900</v>
      </c>
      <c r="V12" s="36">
        <v>898</v>
      </c>
      <c r="W12" s="36">
        <v>0</v>
      </c>
      <c r="X12" s="36">
        <v>0</v>
      </c>
      <c r="Y12" s="51">
        <v>0</v>
      </c>
      <c r="Z12" s="51">
        <v>0</v>
      </c>
      <c r="AA12" s="51">
        <v>0</v>
      </c>
      <c r="AB12" s="51">
        <v>0</v>
      </c>
      <c r="AC12" s="36">
        <v>2545</v>
      </c>
      <c r="AD12" s="36">
        <v>2479</v>
      </c>
      <c r="AE12" s="36">
        <v>39627.25</v>
      </c>
      <c r="AF12" s="36">
        <v>31230.766</v>
      </c>
      <c r="AG12" s="36">
        <v>0</v>
      </c>
      <c r="AH12" s="36">
        <v>0</v>
      </c>
      <c r="AI12" s="36">
        <v>0</v>
      </c>
      <c r="AJ12" s="36">
        <v>0</v>
      </c>
      <c r="AK12" s="37">
        <v>0</v>
      </c>
      <c r="AL12" s="37">
        <v>0</v>
      </c>
      <c r="AM12" s="37">
        <v>0</v>
      </c>
      <c r="AN12" s="37">
        <v>0</v>
      </c>
      <c r="AO12" s="36">
        <v>2045</v>
      </c>
      <c r="AP12" s="36">
        <v>1979</v>
      </c>
      <c r="AQ12" s="36">
        <v>26485.8</v>
      </c>
      <c r="AR12" s="36">
        <v>25601.835999999999</v>
      </c>
      <c r="AS12" s="36">
        <v>0</v>
      </c>
      <c r="AT12" s="36">
        <v>0</v>
      </c>
      <c r="AU12" s="36">
        <v>-12406.55</v>
      </c>
      <c r="AV12" s="36">
        <v>-16808.2</v>
      </c>
      <c r="AW12" s="36">
        <v>80148</v>
      </c>
      <c r="AX12" s="36">
        <v>78729.75</v>
      </c>
      <c r="AY12" s="36">
        <v>0</v>
      </c>
      <c r="AZ12" s="36">
        <v>0</v>
      </c>
      <c r="BA12" s="36">
        <v>78548</v>
      </c>
      <c r="BB12" s="36">
        <v>77149.886299999998</v>
      </c>
      <c r="BC12" s="36">
        <v>0</v>
      </c>
      <c r="BD12" s="36">
        <v>0</v>
      </c>
      <c r="BE12" s="36">
        <v>1600</v>
      </c>
      <c r="BF12" s="36">
        <v>1579.8637000000001</v>
      </c>
      <c r="BG12" s="36">
        <v>0</v>
      </c>
      <c r="BH12" s="36">
        <v>0</v>
      </c>
      <c r="BI12" s="36">
        <v>15900</v>
      </c>
      <c r="BJ12" s="36">
        <v>14990.1769</v>
      </c>
      <c r="BK12" s="36">
        <v>7240.4</v>
      </c>
      <c r="BL12" s="36">
        <v>7221.5802000000003</v>
      </c>
      <c r="BM12" s="36">
        <v>0</v>
      </c>
      <c r="BN12" s="36">
        <v>0</v>
      </c>
      <c r="BO12" s="36">
        <v>0</v>
      </c>
      <c r="BP12" s="36">
        <v>0</v>
      </c>
      <c r="BQ12" s="36">
        <v>0</v>
      </c>
      <c r="BR12" s="36">
        <v>0</v>
      </c>
      <c r="BS12" s="36">
        <v>0</v>
      </c>
      <c r="BT12" s="36">
        <v>0</v>
      </c>
      <c r="BU12" s="36">
        <v>5909</v>
      </c>
      <c r="BV12" s="36">
        <v>5409</v>
      </c>
      <c r="BW12" s="36">
        <v>600</v>
      </c>
      <c r="BX12" s="36">
        <v>600</v>
      </c>
      <c r="BY12" s="36">
        <v>9991</v>
      </c>
      <c r="BZ12" s="36">
        <v>9581.1769000000004</v>
      </c>
      <c r="CA12" s="36">
        <v>6640.4</v>
      </c>
      <c r="CB12" s="36">
        <v>6621.5802000000003</v>
      </c>
      <c r="CC12" s="36">
        <v>0</v>
      </c>
      <c r="CD12" s="36">
        <v>0</v>
      </c>
      <c r="CE12" s="36">
        <v>0</v>
      </c>
      <c r="CF12" s="36">
        <v>0</v>
      </c>
      <c r="CG12" s="37">
        <v>0</v>
      </c>
      <c r="CH12" s="37">
        <v>0</v>
      </c>
      <c r="CI12" s="37">
        <v>0</v>
      </c>
      <c r="CJ12" s="37">
        <v>0</v>
      </c>
      <c r="CK12" s="37">
        <v>45743.7</v>
      </c>
      <c r="CL12" s="37">
        <v>44659.402699999999</v>
      </c>
      <c r="CM12" s="37">
        <v>1620</v>
      </c>
      <c r="CN12" s="37">
        <v>1612.98</v>
      </c>
      <c r="CO12" s="37">
        <v>45143.7</v>
      </c>
      <c r="CP12" s="37">
        <v>44089.402699999999</v>
      </c>
      <c r="CQ12" s="37">
        <v>1620</v>
      </c>
      <c r="CR12" s="37">
        <v>1612.98</v>
      </c>
      <c r="CS12" s="37">
        <v>35621</v>
      </c>
      <c r="CT12" s="37">
        <v>35596.8027</v>
      </c>
      <c r="CU12" s="37">
        <v>1300</v>
      </c>
      <c r="CV12" s="37">
        <v>1299.78</v>
      </c>
      <c r="CW12" s="37">
        <v>160225.29999999999</v>
      </c>
      <c r="CX12" s="37">
        <v>159002.39300000001</v>
      </c>
      <c r="CY12" s="37">
        <v>2190</v>
      </c>
      <c r="CZ12" s="37">
        <v>1646.4</v>
      </c>
      <c r="DA12" s="37">
        <v>104580.3</v>
      </c>
      <c r="DB12" s="37">
        <v>103875.353</v>
      </c>
      <c r="DC12" s="37">
        <v>1040</v>
      </c>
      <c r="DD12" s="37">
        <v>974.4</v>
      </c>
      <c r="DE12" s="37">
        <v>19620.009999999998</v>
      </c>
      <c r="DF12" s="37">
        <v>19314.922399999999</v>
      </c>
      <c r="DG12" s="37">
        <v>0</v>
      </c>
      <c r="DH12" s="37">
        <v>0</v>
      </c>
      <c r="DI12" s="37">
        <v>756.10720000000003</v>
      </c>
      <c r="DJ12" s="37">
        <v>0</v>
      </c>
      <c r="DK12" s="37">
        <v>0</v>
      </c>
      <c r="DL12" s="37">
        <v>0</v>
      </c>
      <c r="DM12" s="37">
        <v>756.10720000000003</v>
      </c>
      <c r="DN12" s="37">
        <v>0</v>
      </c>
      <c r="DO12" s="37">
        <v>0</v>
      </c>
      <c r="DP12" s="37">
        <v>0</v>
      </c>
    </row>
    <row r="13" spans="1:120" ht="13.5" customHeight="1" x14ac:dyDescent="0.25">
      <c r="A13" s="34">
        <v>4</v>
      </c>
      <c r="B13" s="35" t="s">
        <v>47</v>
      </c>
      <c r="C13" s="36">
        <f t="shared" si="0"/>
        <v>372951.37080000003</v>
      </c>
      <c r="D13" s="36">
        <f t="shared" si="0"/>
        <v>258623.5667</v>
      </c>
      <c r="E13" s="36">
        <f t="shared" si="1"/>
        <v>270777.5</v>
      </c>
      <c r="F13" s="36">
        <f t="shared" si="1"/>
        <v>229589.04019999999</v>
      </c>
      <c r="G13" s="36">
        <f t="shared" si="1"/>
        <v>102173.8708</v>
      </c>
      <c r="H13" s="36">
        <f t="shared" si="1"/>
        <v>29034.5265</v>
      </c>
      <c r="I13" s="36">
        <v>148294.6</v>
      </c>
      <c r="J13" s="36">
        <v>130701.6382</v>
      </c>
      <c r="K13" s="36">
        <v>26115.1</v>
      </c>
      <c r="L13" s="36">
        <v>6464.7240000000002</v>
      </c>
      <c r="M13" s="36">
        <v>122100</v>
      </c>
      <c r="N13" s="36">
        <v>108708.92600000001</v>
      </c>
      <c r="O13" s="36">
        <v>10415.1</v>
      </c>
      <c r="P13" s="36">
        <v>3605.0239999999999</v>
      </c>
      <c r="Q13" s="36">
        <v>25394.6</v>
      </c>
      <c r="R13" s="36">
        <v>21227.512200000001</v>
      </c>
      <c r="S13" s="36">
        <v>15700</v>
      </c>
      <c r="T13" s="36">
        <v>2859.7</v>
      </c>
      <c r="U13" s="36">
        <v>1000</v>
      </c>
      <c r="V13" s="36">
        <v>118</v>
      </c>
      <c r="W13" s="36">
        <v>0</v>
      </c>
      <c r="X13" s="36">
        <v>0</v>
      </c>
      <c r="Y13" s="51">
        <v>0</v>
      </c>
      <c r="Z13" s="51">
        <v>0</v>
      </c>
      <c r="AA13" s="51">
        <v>0</v>
      </c>
      <c r="AB13" s="51">
        <v>0</v>
      </c>
      <c r="AC13" s="36">
        <v>1288</v>
      </c>
      <c r="AD13" s="36">
        <v>356.55599999999998</v>
      </c>
      <c r="AE13" s="36">
        <v>25200</v>
      </c>
      <c r="AF13" s="36">
        <v>2512.9940000000001</v>
      </c>
      <c r="AG13" s="36">
        <v>1288</v>
      </c>
      <c r="AH13" s="36">
        <v>356.55599999999998</v>
      </c>
      <c r="AI13" s="36">
        <v>0</v>
      </c>
      <c r="AJ13" s="36">
        <v>0</v>
      </c>
      <c r="AK13" s="37">
        <v>0</v>
      </c>
      <c r="AL13" s="37">
        <v>0</v>
      </c>
      <c r="AM13" s="37">
        <v>0</v>
      </c>
      <c r="AN13" s="37">
        <v>0</v>
      </c>
      <c r="AO13" s="36">
        <v>0</v>
      </c>
      <c r="AP13" s="36">
        <v>0</v>
      </c>
      <c r="AQ13" s="36">
        <v>25200</v>
      </c>
      <c r="AR13" s="36">
        <v>21386.848000000002</v>
      </c>
      <c r="AS13" s="36">
        <v>0</v>
      </c>
      <c r="AT13" s="36">
        <v>0</v>
      </c>
      <c r="AU13" s="36">
        <v>0</v>
      </c>
      <c r="AV13" s="36">
        <v>-18873.853999999999</v>
      </c>
      <c r="AW13" s="36">
        <v>7100</v>
      </c>
      <c r="AX13" s="36">
        <v>6413.0060000000003</v>
      </c>
      <c r="AY13" s="36">
        <v>0</v>
      </c>
      <c r="AZ13" s="36">
        <v>0</v>
      </c>
      <c r="BA13" s="36">
        <v>7100</v>
      </c>
      <c r="BB13" s="36">
        <v>6413.0060000000003</v>
      </c>
      <c r="BC13" s="36">
        <v>0</v>
      </c>
      <c r="BD13" s="36">
        <v>0</v>
      </c>
      <c r="BE13" s="36">
        <v>0</v>
      </c>
      <c r="BF13" s="36">
        <v>0</v>
      </c>
      <c r="BG13" s="36">
        <v>0</v>
      </c>
      <c r="BH13" s="36">
        <v>0</v>
      </c>
      <c r="BI13" s="36">
        <v>0</v>
      </c>
      <c r="BJ13" s="36">
        <v>0</v>
      </c>
      <c r="BK13" s="36">
        <v>35358.770799999998</v>
      </c>
      <c r="BL13" s="36">
        <v>7027</v>
      </c>
      <c r="BM13" s="36">
        <v>0</v>
      </c>
      <c r="BN13" s="36">
        <v>0</v>
      </c>
      <c r="BO13" s="36">
        <v>14660</v>
      </c>
      <c r="BP13" s="36">
        <v>6073</v>
      </c>
      <c r="BQ13" s="36">
        <v>0</v>
      </c>
      <c r="BR13" s="36">
        <v>0</v>
      </c>
      <c r="BS13" s="36">
        <v>0</v>
      </c>
      <c r="BT13" s="36">
        <v>0</v>
      </c>
      <c r="BU13" s="36">
        <v>0</v>
      </c>
      <c r="BV13" s="36">
        <v>0</v>
      </c>
      <c r="BW13" s="36">
        <v>0</v>
      </c>
      <c r="BX13" s="36">
        <v>0</v>
      </c>
      <c r="BY13" s="36">
        <v>0</v>
      </c>
      <c r="BZ13" s="36">
        <v>0</v>
      </c>
      <c r="CA13" s="36">
        <v>20698.770799999998</v>
      </c>
      <c r="CB13" s="36">
        <v>954</v>
      </c>
      <c r="CC13" s="36">
        <v>0</v>
      </c>
      <c r="CD13" s="36">
        <v>0</v>
      </c>
      <c r="CE13" s="36">
        <v>0</v>
      </c>
      <c r="CF13" s="36">
        <v>0</v>
      </c>
      <c r="CG13" s="37">
        <v>0</v>
      </c>
      <c r="CH13" s="37">
        <v>0</v>
      </c>
      <c r="CI13" s="37">
        <v>0</v>
      </c>
      <c r="CJ13" s="37">
        <v>0</v>
      </c>
      <c r="CK13" s="37">
        <v>12870</v>
      </c>
      <c r="CL13" s="37">
        <v>12465.55</v>
      </c>
      <c r="CM13" s="37">
        <v>1500</v>
      </c>
      <c r="CN13" s="37">
        <v>0</v>
      </c>
      <c r="CO13" s="37">
        <v>11370</v>
      </c>
      <c r="CP13" s="37">
        <v>10965.55</v>
      </c>
      <c r="CQ13" s="37">
        <v>0</v>
      </c>
      <c r="CR13" s="37">
        <v>0</v>
      </c>
      <c r="CS13" s="37">
        <v>8370</v>
      </c>
      <c r="CT13" s="37">
        <v>8055</v>
      </c>
      <c r="CU13" s="37">
        <v>0</v>
      </c>
      <c r="CV13" s="37">
        <v>0</v>
      </c>
      <c r="CW13" s="37">
        <v>87397.5</v>
      </c>
      <c r="CX13" s="37">
        <v>72329.289999999994</v>
      </c>
      <c r="CY13" s="37">
        <v>14000</v>
      </c>
      <c r="CZ13" s="37">
        <v>13029.808499999999</v>
      </c>
      <c r="DA13" s="37">
        <v>67242</v>
      </c>
      <c r="DB13" s="37">
        <v>52173.79</v>
      </c>
      <c r="DC13" s="37">
        <v>14000</v>
      </c>
      <c r="DD13" s="37">
        <v>13029.808499999999</v>
      </c>
      <c r="DE13" s="37">
        <v>10390</v>
      </c>
      <c r="DF13" s="37">
        <v>7205</v>
      </c>
      <c r="DG13" s="37">
        <v>0</v>
      </c>
      <c r="DH13" s="37">
        <v>0</v>
      </c>
      <c r="DI13" s="37">
        <v>2437.4</v>
      </c>
      <c r="DJ13" s="37">
        <v>0</v>
      </c>
      <c r="DK13" s="37">
        <v>2437.4</v>
      </c>
      <c r="DL13" s="37">
        <v>0</v>
      </c>
      <c r="DM13" s="37">
        <v>0</v>
      </c>
      <c r="DN13" s="37">
        <v>0</v>
      </c>
      <c r="DO13" s="37">
        <v>0</v>
      </c>
      <c r="DP13" s="37">
        <v>0</v>
      </c>
    </row>
    <row r="14" spans="1:120" ht="13.5" customHeight="1" x14ac:dyDescent="0.25">
      <c r="A14" s="34">
        <v>5</v>
      </c>
      <c r="B14" s="35" t="s">
        <v>48</v>
      </c>
      <c r="C14" s="36">
        <f t="shared" si="0"/>
        <v>163639.95569999999</v>
      </c>
      <c r="D14" s="36">
        <f t="shared" si="0"/>
        <v>150320.68640000001</v>
      </c>
      <c r="E14" s="36">
        <f t="shared" si="1"/>
        <v>163106.1</v>
      </c>
      <c r="F14" s="36">
        <f t="shared" si="1"/>
        <v>156809.24900000001</v>
      </c>
      <c r="G14" s="36">
        <f t="shared" si="1"/>
        <v>533.85570000000007</v>
      </c>
      <c r="H14" s="36">
        <f t="shared" si="1"/>
        <v>-6488.5626000000002</v>
      </c>
      <c r="I14" s="36">
        <v>53320</v>
      </c>
      <c r="J14" s="36">
        <v>51647.356</v>
      </c>
      <c r="K14" s="36">
        <v>880</v>
      </c>
      <c r="L14" s="36">
        <v>530</v>
      </c>
      <c r="M14" s="36">
        <v>45010</v>
      </c>
      <c r="N14" s="36">
        <v>44579.885999999999</v>
      </c>
      <c r="O14" s="36">
        <v>400</v>
      </c>
      <c r="P14" s="36">
        <v>50</v>
      </c>
      <c r="Q14" s="36">
        <v>7940</v>
      </c>
      <c r="R14" s="36">
        <v>6710.27</v>
      </c>
      <c r="S14" s="36">
        <v>480</v>
      </c>
      <c r="T14" s="36">
        <v>480</v>
      </c>
      <c r="U14" s="36">
        <v>0</v>
      </c>
      <c r="V14" s="36">
        <v>0</v>
      </c>
      <c r="W14" s="36">
        <v>0</v>
      </c>
      <c r="X14" s="36">
        <v>0</v>
      </c>
      <c r="Y14" s="51">
        <v>0</v>
      </c>
      <c r="Z14" s="51">
        <v>0</v>
      </c>
      <c r="AA14" s="51">
        <v>0</v>
      </c>
      <c r="AB14" s="51">
        <v>0</v>
      </c>
      <c r="AC14" s="36">
        <v>0</v>
      </c>
      <c r="AD14" s="36">
        <v>0</v>
      </c>
      <c r="AE14" s="36">
        <v>-1346.1442999999999</v>
      </c>
      <c r="AF14" s="36">
        <v>-8016.5626000000002</v>
      </c>
      <c r="AG14" s="36">
        <v>0</v>
      </c>
      <c r="AH14" s="36">
        <v>0</v>
      </c>
      <c r="AI14" s="36">
        <v>0</v>
      </c>
      <c r="AJ14" s="36">
        <v>0</v>
      </c>
      <c r="AK14" s="37">
        <v>0</v>
      </c>
      <c r="AL14" s="37">
        <v>0</v>
      </c>
      <c r="AM14" s="37">
        <v>0</v>
      </c>
      <c r="AN14" s="37">
        <v>0</v>
      </c>
      <c r="AO14" s="36">
        <v>0</v>
      </c>
      <c r="AP14" s="36">
        <v>0</v>
      </c>
      <c r="AQ14" s="36">
        <v>0</v>
      </c>
      <c r="AR14" s="36">
        <v>0</v>
      </c>
      <c r="AS14" s="36">
        <v>0</v>
      </c>
      <c r="AT14" s="36">
        <v>0</v>
      </c>
      <c r="AU14" s="36">
        <v>-1346.1442999999999</v>
      </c>
      <c r="AV14" s="36">
        <v>-8016.5626000000002</v>
      </c>
      <c r="AW14" s="36">
        <v>21381.1</v>
      </c>
      <c r="AX14" s="36">
        <v>21381.1</v>
      </c>
      <c r="AY14" s="36">
        <v>0</v>
      </c>
      <c r="AZ14" s="36">
        <v>0</v>
      </c>
      <c r="BA14" s="36">
        <v>21381.1</v>
      </c>
      <c r="BB14" s="36">
        <v>21381.1</v>
      </c>
      <c r="BC14" s="36">
        <v>0</v>
      </c>
      <c r="BD14" s="36">
        <v>0</v>
      </c>
      <c r="BE14" s="36">
        <v>0</v>
      </c>
      <c r="BF14" s="36">
        <v>0</v>
      </c>
      <c r="BG14" s="36">
        <v>0</v>
      </c>
      <c r="BH14" s="36">
        <v>0</v>
      </c>
      <c r="BI14" s="36">
        <v>6800</v>
      </c>
      <c r="BJ14" s="36">
        <v>6564.3580000000002</v>
      </c>
      <c r="BK14" s="36">
        <v>1000</v>
      </c>
      <c r="BL14" s="36">
        <v>998</v>
      </c>
      <c r="BM14" s="36">
        <v>0</v>
      </c>
      <c r="BN14" s="36">
        <v>0</v>
      </c>
      <c r="BO14" s="36">
        <v>0</v>
      </c>
      <c r="BP14" s="36">
        <v>0</v>
      </c>
      <c r="BQ14" s="36">
        <v>0</v>
      </c>
      <c r="BR14" s="36">
        <v>0</v>
      </c>
      <c r="BS14" s="36">
        <v>0</v>
      </c>
      <c r="BT14" s="36">
        <v>0</v>
      </c>
      <c r="BU14" s="36">
        <v>5300</v>
      </c>
      <c r="BV14" s="36">
        <v>5185.8010000000004</v>
      </c>
      <c r="BW14" s="36">
        <v>1000</v>
      </c>
      <c r="BX14" s="36">
        <v>998</v>
      </c>
      <c r="BY14" s="36">
        <v>1500</v>
      </c>
      <c r="BZ14" s="36">
        <v>1378.557</v>
      </c>
      <c r="CA14" s="36">
        <v>0</v>
      </c>
      <c r="CB14" s="36">
        <v>0</v>
      </c>
      <c r="CC14" s="36">
        <v>0</v>
      </c>
      <c r="CD14" s="36">
        <v>0</v>
      </c>
      <c r="CE14" s="36">
        <v>0</v>
      </c>
      <c r="CF14" s="36">
        <v>0</v>
      </c>
      <c r="CG14" s="37">
        <v>0</v>
      </c>
      <c r="CH14" s="37">
        <v>0</v>
      </c>
      <c r="CI14" s="37">
        <v>0</v>
      </c>
      <c r="CJ14" s="37">
        <v>0</v>
      </c>
      <c r="CK14" s="37">
        <v>15950</v>
      </c>
      <c r="CL14" s="37">
        <v>14752.224</v>
      </c>
      <c r="CM14" s="37">
        <v>0</v>
      </c>
      <c r="CN14" s="37">
        <v>0</v>
      </c>
      <c r="CO14" s="37">
        <v>15950</v>
      </c>
      <c r="CP14" s="37">
        <v>14752.224</v>
      </c>
      <c r="CQ14" s="37">
        <v>0</v>
      </c>
      <c r="CR14" s="37">
        <v>0</v>
      </c>
      <c r="CS14" s="37">
        <v>14100</v>
      </c>
      <c r="CT14" s="37">
        <v>12902.422</v>
      </c>
      <c r="CU14" s="37">
        <v>0</v>
      </c>
      <c r="CV14" s="37">
        <v>0</v>
      </c>
      <c r="CW14" s="37">
        <v>60005</v>
      </c>
      <c r="CX14" s="37">
        <v>58574.811000000002</v>
      </c>
      <c r="CY14" s="37">
        <v>0</v>
      </c>
      <c r="CZ14" s="37">
        <v>0</v>
      </c>
      <c r="DA14" s="37">
        <v>42505</v>
      </c>
      <c r="DB14" s="37">
        <v>41904.116000000002</v>
      </c>
      <c r="DC14" s="37">
        <v>0</v>
      </c>
      <c r="DD14" s="37">
        <v>0</v>
      </c>
      <c r="DE14" s="37">
        <v>4550</v>
      </c>
      <c r="DF14" s="37">
        <v>3889.4</v>
      </c>
      <c r="DG14" s="37">
        <v>0</v>
      </c>
      <c r="DH14" s="37">
        <v>0</v>
      </c>
      <c r="DI14" s="37">
        <v>1100</v>
      </c>
      <c r="DJ14" s="37">
        <v>0</v>
      </c>
      <c r="DK14" s="37">
        <v>1100</v>
      </c>
      <c r="DL14" s="37">
        <v>0</v>
      </c>
      <c r="DM14" s="37">
        <v>0</v>
      </c>
      <c r="DN14" s="37">
        <v>0</v>
      </c>
      <c r="DO14" s="37">
        <v>0</v>
      </c>
      <c r="DP14" s="37">
        <v>0</v>
      </c>
    </row>
    <row r="15" spans="1:120" ht="13.5" customHeight="1" x14ac:dyDescent="0.25">
      <c r="A15" s="34">
        <v>6</v>
      </c>
      <c r="B15" s="35" t="s">
        <v>49</v>
      </c>
      <c r="C15" s="36">
        <f t="shared" si="0"/>
        <v>727210.59980000008</v>
      </c>
      <c r="D15" s="36">
        <f t="shared" si="0"/>
        <v>656647.8665</v>
      </c>
      <c r="E15" s="36">
        <f t="shared" si="1"/>
        <v>604553.11140000005</v>
      </c>
      <c r="F15" s="36">
        <f t="shared" si="1"/>
        <v>598271.04150000005</v>
      </c>
      <c r="G15" s="36">
        <f t="shared" si="1"/>
        <v>122657.4884</v>
      </c>
      <c r="H15" s="36">
        <f t="shared" si="1"/>
        <v>58376.824999999997</v>
      </c>
      <c r="I15" s="36">
        <v>140140.51199999999</v>
      </c>
      <c r="J15" s="36">
        <v>135294.76730000001</v>
      </c>
      <c r="K15" s="36">
        <v>11688.5</v>
      </c>
      <c r="L15" s="36">
        <v>10601.18</v>
      </c>
      <c r="M15" s="36">
        <v>132603.50200000001</v>
      </c>
      <c r="N15" s="36">
        <v>127832.75750000001</v>
      </c>
      <c r="O15" s="36">
        <v>11688.5</v>
      </c>
      <c r="P15" s="36">
        <v>10601.18</v>
      </c>
      <c r="Q15" s="36">
        <v>7537.01</v>
      </c>
      <c r="R15" s="36">
        <v>7462.0097999999998</v>
      </c>
      <c r="S15" s="36">
        <v>0</v>
      </c>
      <c r="T15" s="36">
        <v>0</v>
      </c>
      <c r="U15" s="36">
        <v>0</v>
      </c>
      <c r="V15" s="36">
        <v>0</v>
      </c>
      <c r="W15" s="36">
        <v>0</v>
      </c>
      <c r="X15" s="36">
        <v>0</v>
      </c>
      <c r="Y15" s="51">
        <v>0</v>
      </c>
      <c r="Z15" s="51">
        <v>0</v>
      </c>
      <c r="AA15" s="51">
        <v>0</v>
      </c>
      <c r="AB15" s="51">
        <v>0</v>
      </c>
      <c r="AC15" s="36">
        <v>1854</v>
      </c>
      <c r="AD15" s="36">
        <v>1854</v>
      </c>
      <c r="AE15" s="36">
        <v>89968.988400000002</v>
      </c>
      <c r="AF15" s="36">
        <v>33725.644999999997</v>
      </c>
      <c r="AG15" s="36">
        <v>0</v>
      </c>
      <c r="AH15" s="36">
        <v>0</v>
      </c>
      <c r="AI15" s="36">
        <v>0</v>
      </c>
      <c r="AJ15" s="36">
        <v>0</v>
      </c>
      <c r="AK15" s="37">
        <v>0</v>
      </c>
      <c r="AL15" s="37">
        <v>0</v>
      </c>
      <c r="AM15" s="37">
        <v>0</v>
      </c>
      <c r="AN15" s="37">
        <v>0</v>
      </c>
      <c r="AO15" s="36">
        <v>1854</v>
      </c>
      <c r="AP15" s="36">
        <v>1854</v>
      </c>
      <c r="AQ15" s="36">
        <v>89968.988400000002</v>
      </c>
      <c r="AR15" s="36">
        <v>87968.182000000001</v>
      </c>
      <c r="AS15" s="36">
        <v>0</v>
      </c>
      <c r="AT15" s="36">
        <v>0</v>
      </c>
      <c r="AU15" s="36">
        <v>0</v>
      </c>
      <c r="AV15" s="36">
        <v>-54242.536999999997</v>
      </c>
      <c r="AW15" s="36">
        <v>128350.378</v>
      </c>
      <c r="AX15" s="36">
        <v>127967.173</v>
      </c>
      <c r="AY15" s="36">
        <v>0</v>
      </c>
      <c r="AZ15" s="36">
        <v>0</v>
      </c>
      <c r="BA15" s="36">
        <v>128350.378</v>
      </c>
      <c r="BB15" s="36">
        <v>127967.173</v>
      </c>
      <c r="BC15" s="36">
        <v>0</v>
      </c>
      <c r="BD15" s="36">
        <v>0</v>
      </c>
      <c r="BE15" s="36">
        <v>0</v>
      </c>
      <c r="BF15" s="36">
        <v>0</v>
      </c>
      <c r="BG15" s="36">
        <v>0</v>
      </c>
      <c r="BH15" s="36">
        <v>0</v>
      </c>
      <c r="BI15" s="36">
        <v>30407.221399999999</v>
      </c>
      <c r="BJ15" s="36">
        <v>30289.4571</v>
      </c>
      <c r="BK15" s="36">
        <v>12000</v>
      </c>
      <c r="BL15" s="36">
        <v>5050</v>
      </c>
      <c r="BM15" s="36">
        <v>0</v>
      </c>
      <c r="BN15" s="36">
        <v>0</v>
      </c>
      <c r="BO15" s="36">
        <v>0</v>
      </c>
      <c r="BP15" s="36">
        <v>0</v>
      </c>
      <c r="BQ15" s="36">
        <v>0</v>
      </c>
      <c r="BR15" s="36">
        <v>0</v>
      </c>
      <c r="BS15" s="36">
        <v>0</v>
      </c>
      <c r="BT15" s="36">
        <v>0</v>
      </c>
      <c r="BU15" s="36">
        <v>2064</v>
      </c>
      <c r="BV15" s="36">
        <v>2063.2514000000001</v>
      </c>
      <c r="BW15" s="36">
        <v>0</v>
      </c>
      <c r="BX15" s="36">
        <v>0</v>
      </c>
      <c r="BY15" s="36">
        <v>20313.221399999999</v>
      </c>
      <c r="BZ15" s="36">
        <v>20196.419699999999</v>
      </c>
      <c r="CA15" s="36">
        <v>0</v>
      </c>
      <c r="CB15" s="36">
        <v>0</v>
      </c>
      <c r="CC15" s="36">
        <v>8030</v>
      </c>
      <c r="CD15" s="36">
        <v>8029.7860000000001</v>
      </c>
      <c r="CE15" s="36">
        <v>12000</v>
      </c>
      <c r="CF15" s="36">
        <v>5050</v>
      </c>
      <c r="CG15" s="37">
        <v>0</v>
      </c>
      <c r="CH15" s="37">
        <v>0</v>
      </c>
      <c r="CI15" s="37">
        <v>0</v>
      </c>
      <c r="CJ15" s="37">
        <v>0</v>
      </c>
      <c r="CK15" s="37">
        <v>48481</v>
      </c>
      <c r="CL15" s="37">
        <v>47562.874100000001</v>
      </c>
      <c r="CM15" s="37">
        <v>0</v>
      </c>
      <c r="CN15" s="37">
        <v>0</v>
      </c>
      <c r="CO15" s="37">
        <v>48481</v>
      </c>
      <c r="CP15" s="37">
        <v>47562.874100000001</v>
      </c>
      <c r="CQ15" s="37">
        <v>0</v>
      </c>
      <c r="CR15" s="37">
        <v>0</v>
      </c>
      <c r="CS15" s="37">
        <v>11828</v>
      </c>
      <c r="CT15" s="37">
        <v>11828</v>
      </c>
      <c r="CU15" s="37">
        <v>0</v>
      </c>
      <c r="CV15" s="37">
        <v>0</v>
      </c>
      <c r="CW15" s="37">
        <v>242795</v>
      </c>
      <c r="CX15" s="37">
        <v>242777.77</v>
      </c>
      <c r="CY15" s="37">
        <v>9000</v>
      </c>
      <c r="CZ15" s="37">
        <v>9000</v>
      </c>
      <c r="DA15" s="37">
        <v>88360</v>
      </c>
      <c r="DB15" s="37">
        <v>88358.6</v>
      </c>
      <c r="DC15" s="37">
        <v>0</v>
      </c>
      <c r="DD15" s="37">
        <v>0</v>
      </c>
      <c r="DE15" s="37">
        <v>12525</v>
      </c>
      <c r="DF15" s="37">
        <v>12525</v>
      </c>
      <c r="DG15" s="37">
        <v>0</v>
      </c>
      <c r="DH15" s="37">
        <v>0</v>
      </c>
      <c r="DI15" s="37">
        <v>0</v>
      </c>
      <c r="DJ15" s="37">
        <v>0</v>
      </c>
      <c r="DK15" s="37">
        <v>0</v>
      </c>
      <c r="DL15" s="37">
        <v>0</v>
      </c>
      <c r="DM15" s="37">
        <v>0</v>
      </c>
      <c r="DN15" s="37">
        <v>0</v>
      </c>
      <c r="DO15" s="37">
        <v>0</v>
      </c>
      <c r="DP15" s="37">
        <v>0</v>
      </c>
    </row>
    <row r="16" spans="1:120" ht="13.5" customHeight="1" x14ac:dyDescent="0.25">
      <c r="A16" s="34">
        <v>7</v>
      </c>
      <c r="B16" s="35" t="s">
        <v>50</v>
      </c>
      <c r="C16" s="36">
        <f t="shared" si="0"/>
        <v>99238.066999999981</v>
      </c>
      <c r="D16" s="36">
        <f t="shared" si="0"/>
        <v>99073.003800000006</v>
      </c>
      <c r="E16" s="36">
        <f t="shared" si="1"/>
        <v>75731.099999999991</v>
      </c>
      <c r="F16" s="36">
        <f t="shared" si="1"/>
        <v>75691.181800000006</v>
      </c>
      <c r="G16" s="36">
        <f t="shared" si="1"/>
        <v>23506.966999999997</v>
      </c>
      <c r="H16" s="36">
        <f t="shared" si="1"/>
        <v>23381.822</v>
      </c>
      <c r="I16" s="36">
        <v>18264.135999999999</v>
      </c>
      <c r="J16" s="36">
        <v>18226.162499999999</v>
      </c>
      <c r="K16" s="36">
        <v>5400</v>
      </c>
      <c r="L16" s="36">
        <v>5400</v>
      </c>
      <c r="M16" s="36">
        <v>17203.635999999999</v>
      </c>
      <c r="N16" s="36">
        <v>17181.862499999999</v>
      </c>
      <c r="O16" s="36">
        <v>5400</v>
      </c>
      <c r="P16" s="36">
        <v>5400</v>
      </c>
      <c r="Q16" s="36">
        <v>1060.5</v>
      </c>
      <c r="R16" s="36">
        <v>1044.3</v>
      </c>
      <c r="S16" s="36">
        <v>0</v>
      </c>
      <c r="T16" s="36">
        <v>0</v>
      </c>
      <c r="U16" s="36">
        <v>0</v>
      </c>
      <c r="V16" s="36">
        <v>0</v>
      </c>
      <c r="W16" s="36">
        <v>0</v>
      </c>
      <c r="X16" s="36">
        <v>0</v>
      </c>
      <c r="Y16" s="51">
        <v>0</v>
      </c>
      <c r="Z16" s="51">
        <v>0</v>
      </c>
      <c r="AA16" s="51">
        <v>0</v>
      </c>
      <c r="AB16" s="51">
        <v>0</v>
      </c>
      <c r="AC16" s="36">
        <v>0</v>
      </c>
      <c r="AD16" s="36">
        <v>0</v>
      </c>
      <c r="AE16" s="36">
        <v>-3488.4</v>
      </c>
      <c r="AF16" s="36">
        <v>-3582.1779999999999</v>
      </c>
      <c r="AG16" s="36">
        <v>0</v>
      </c>
      <c r="AH16" s="36">
        <v>0</v>
      </c>
      <c r="AI16" s="36">
        <v>0</v>
      </c>
      <c r="AJ16" s="36">
        <v>0</v>
      </c>
      <c r="AK16" s="37">
        <v>0</v>
      </c>
      <c r="AL16" s="37">
        <v>0</v>
      </c>
      <c r="AM16" s="37">
        <v>0</v>
      </c>
      <c r="AN16" s="37">
        <v>0</v>
      </c>
      <c r="AO16" s="36">
        <v>0</v>
      </c>
      <c r="AP16" s="36">
        <v>0</v>
      </c>
      <c r="AQ16" s="36">
        <v>0</v>
      </c>
      <c r="AR16" s="36">
        <v>0</v>
      </c>
      <c r="AS16" s="36">
        <v>0</v>
      </c>
      <c r="AT16" s="36">
        <v>0</v>
      </c>
      <c r="AU16" s="36">
        <v>-3488.4</v>
      </c>
      <c r="AV16" s="36">
        <v>-3582.1779999999999</v>
      </c>
      <c r="AW16" s="36">
        <v>12933</v>
      </c>
      <c r="AX16" s="36">
        <v>12933</v>
      </c>
      <c r="AY16" s="36">
        <v>0</v>
      </c>
      <c r="AZ16" s="36">
        <v>0</v>
      </c>
      <c r="BA16" s="36">
        <v>12933</v>
      </c>
      <c r="BB16" s="36">
        <v>12933</v>
      </c>
      <c r="BC16" s="36">
        <v>0</v>
      </c>
      <c r="BD16" s="36">
        <v>0</v>
      </c>
      <c r="BE16" s="36">
        <v>0</v>
      </c>
      <c r="BF16" s="36">
        <v>0</v>
      </c>
      <c r="BG16" s="36">
        <v>0</v>
      </c>
      <c r="BH16" s="36">
        <v>0</v>
      </c>
      <c r="BI16" s="36">
        <v>1207.9100000000001</v>
      </c>
      <c r="BJ16" s="36">
        <v>1207.5479</v>
      </c>
      <c r="BK16" s="36">
        <v>21595.366999999998</v>
      </c>
      <c r="BL16" s="36">
        <v>21564</v>
      </c>
      <c r="BM16" s="36">
        <v>0</v>
      </c>
      <c r="BN16" s="36">
        <v>0</v>
      </c>
      <c r="BO16" s="36">
        <v>0</v>
      </c>
      <c r="BP16" s="36">
        <v>0</v>
      </c>
      <c r="BQ16" s="36">
        <v>1207.9100000000001</v>
      </c>
      <c r="BR16" s="36">
        <v>1207.5479</v>
      </c>
      <c r="BS16" s="36">
        <v>12415.367</v>
      </c>
      <c r="BT16" s="36">
        <v>12384</v>
      </c>
      <c r="BU16" s="36">
        <v>0</v>
      </c>
      <c r="BV16" s="36">
        <v>0</v>
      </c>
      <c r="BW16" s="36">
        <v>0</v>
      </c>
      <c r="BX16" s="36">
        <v>0</v>
      </c>
      <c r="BY16" s="36">
        <v>0</v>
      </c>
      <c r="BZ16" s="36">
        <v>0</v>
      </c>
      <c r="CA16" s="36">
        <v>0</v>
      </c>
      <c r="CB16" s="36">
        <v>0</v>
      </c>
      <c r="CC16" s="36">
        <v>0</v>
      </c>
      <c r="CD16" s="36">
        <v>0</v>
      </c>
      <c r="CE16" s="36">
        <v>9180</v>
      </c>
      <c r="CF16" s="36">
        <v>9180</v>
      </c>
      <c r="CG16" s="37">
        <v>0</v>
      </c>
      <c r="CH16" s="37">
        <v>0</v>
      </c>
      <c r="CI16" s="37">
        <v>0</v>
      </c>
      <c r="CJ16" s="37">
        <v>0</v>
      </c>
      <c r="CK16" s="37">
        <v>6631.5</v>
      </c>
      <c r="CL16" s="37">
        <v>6631.5</v>
      </c>
      <c r="CM16" s="37">
        <v>0</v>
      </c>
      <c r="CN16" s="37">
        <v>0</v>
      </c>
      <c r="CO16" s="37">
        <v>6131.5</v>
      </c>
      <c r="CP16" s="37">
        <v>6131.5</v>
      </c>
      <c r="CQ16" s="37">
        <v>0</v>
      </c>
      <c r="CR16" s="37">
        <v>0</v>
      </c>
      <c r="CS16" s="37">
        <v>6131.5</v>
      </c>
      <c r="CT16" s="37">
        <v>6131.5</v>
      </c>
      <c r="CU16" s="37">
        <v>0</v>
      </c>
      <c r="CV16" s="37">
        <v>0</v>
      </c>
      <c r="CW16" s="37">
        <v>27144.853999999999</v>
      </c>
      <c r="CX16" s="37">
        <v>27144.853999999999</v>
      </c>
      <c r="CY16" s="37">
        <v>0</v>
      </c>
      <c r="CZ16" s="37">
        <v>0</v>
      </c>
      <c r="DA16" s="37">
        <v>16230.853999999999</v>
      </c>
      <c r="DB16" s="37">
        <v>16230.853999999999</v>
      </c>
      <c r="DC16" s="37">
        <v>0</v>
      </c>
      <c r="DD16" s="37">
        <v>0</v>
      </c>
      <c r="DE16" s="37">
        <v>7280</v>
      </c>
      <c r="DF16" s="37">
        <v>7279.3015999999998</v>
      </c>
      <c r="DG16" s="37">
        <v>0</v>
      </c>
      <c r="DH16" s="37">
        <v>0</v>
      </c>
      <c r="DI16" s="37">
        <v>2269.6999999999998</v>
      </c>
      <c r="DJ16" s="37">
        <v>2268.8157999999999</v>
      </c>
      <c r="DK16" s="37">
        <v>2269.6999999999998</v>
      </c>
      <c r="DL16" s="37">
        <v>2268.8157999999999</v>
      </c>
      <c r="DM16" s="37">
        <v>0</v>
      </c>
      <c r="DN16" s="37">
        <v>0</v>
      </c>
      <c r="DO16" s="37">
        <v>0</v>
      </c>
      <c r="DP16" s="37">
        <v>0</v>
      </c>
    </row>
    <row r="17" spans="1:120" ht="13.5" customHeight="1" x14ac:dyDescent="0.25">
      <c r="A17" s="34">
        <v>8</v>
      </c>
      <c r="B17" s="35" t="s">
        <v>51</v>
      </c>
      <c r="C17" s="36">
        <f t="shared" si="0"/>
        <v>25493.522499999999</v>
      </c>
      <c r="D17" s="36">
        <f t="shared" si="0"/>
        <v>25432.673900000002</v>
      </c>
      <c r="E17" s="36">
        <f t="shared" si="1"/>
        <v>25451.267</v>
      </c>
      <c r="F17" s="36">
        <f t="shared" si="1"/>
        <v>25423.352500000001</v>
      </c>
      <c r="G17" s="36">
        <f t="shared" si="1"/>
        <v>42.255500000000211</v>
      </c>
      <c r="H17" s="36">
        <f t="shared" si="1"/>
        <v>9.3214000000000397</v>
      </c>
      <c r="I17" s="36">
        <v>22004.467000000001</v>
      </c>
      <c r="J17" s="36">
        <v>22003.7925</v>
      </c>
      <c r="K17" s="36">
        <v>422.15550000000002</v>
      </c>
      <c r="L17" s="36">
        <v>422</v>
      </c>
      <c r="M17" s="36">
        <v>22004.467000000001</v>
      </c>
      <c r="N17" s="36">
        <v>22003.7925</v>
      </c>
      <c r="O17" s="36">
        <v>422.15550000000002</v>
      </c>
      <c r="P17" s="36">
        <v>422</v>
      </c>
      <c r="Q17" s="36">
        <v>0</v>
      </c>
      <c r="R17" s="36">
        <v>0</v>
      </c>
      <c r="S17" s="36">
        <v>0</v>
      </c>
      <c r="T17" s="36">
        <v>0</v>
      </c>
      <c r="U17" s="36">
        <v>0</v>
      </c>
      <c r="V17" s="36">
        <v>0</v>
      </c>
      <c r="W17" s="36">
        <v>0</v>
      </c>
      <c r="X17" s="36">
        <v>0</v>
      </c>
      <c r="Y17" s="51">
        <v>0</v>
      </c>
      <c r="Z17" s="51">
        <v>0</v>
      </c>
      <c r="AA17" s="51">
        <v>0</v>
      </c>
      <c r="AB17" s="51">
        <v>0</v>
      </c>
      <c r="AC17" s="36">
        <v>0</v>
      </c>
      <c r="AD17" s="36">
        <v>0</v>
      </c>
      <c r="AE17" s="36">
        <v>-1212.5999999999999</v>
      </c>
      <c r="AF17" s="36">
        <v>-1212.5999999999999</v>
      </c>
      <c r="AG17" s="36">
        <v>0</v>
      </c>
      <c r="AH17" s="36">
        <v>0</v>
      </c>
      <c r="AI17" s="36">
        <v>0</v>
      </c>
      <c r="AJ17" s="36">
        <v>0</v>
      </c>
      <c r="AK17" s="37">
        <v>0</v>
      </c>
      <c r="AL17" s="37">
        <v>0</v>
      </c>
      <c r="AM17" s="37">
        <v>0</v>
      </c>
      <c r="AN17" s="37">
        <v>0</v>
      </c>
      <c r="AO17" s="36">
        <v>0</v>
      </c>
      <c r="AP17" s="36">
        <v>0</v>
      </c>
      <c r="AQ17" s="36">
        <v>0</v>
      </c>
      <c r="AR17" s="36">
        <v>0</v>
      </c>
      <c r="AS17" s="36">
        <v>0</v>
      </c>
      <c r="AT17" s="36">
        <v>0</v>
      </c>
      <c r="AU17" s="36">
        <v>-1212.5999999999999</v>
      </c>
      <c r="AV17" s="36">
        <v>-1212.5999999999999</v>
      </c>
      <c r="AW17" s="36">
        <v>0</v>
      </c>
      <c r="AX17" s="36">
        <v>0</v>
      </c>
      <c r="AY17" s="36">
        <v>0</v>
      </c>
      <c r="AZ17" s="36">
        <v>0</v>
      </c>
      <c r="BA17" s="36">
        <v>0</v>
      </c>
      <c r="BB17" s="36">
        <v>0</v>
      </c>
      <c r="BC17" s="36">
        <v>0</v>
      </c>
      <c r="BD17" s="36">
        <v>0</v>
      </c>
      <c r="BE17" s="36">
        <v>0</v>
      </c>
      <c r="BF17" s="36">
        <v>0</v>
      </c>
      <c r="BG17" s="36">
        <v>0</v>
      </c>
      <c r="BH17" s="36">
        <v>0</v>
      </c>
      <c r="BI17" s="36">
        <v>0</v>
      </c>
      <c r="BJ17" s="36">
        <v>0</v>
      </c>
      <c r="BK17" s="36">
        <v>0</v>
      </c>
      <c r="BL17" s="36">
        <v>0</v>
      </c>
      <c r="BM17" s="36">
        <v>0</v>
      </c>
      <c r="BN17" s="36">
        <v>0</v>
      </c>
      <c r="BO17" s="36">
        <v>0</v>
      </c>
      <c r="BP17" s="36">
        <v>0</v>
      </c>
      <c r="BQ17" s="36">
        <v>0</v>
      </c>
      <c r="BR17" s="36">
        <v>0</v>
      </c>
      <c r="BS17" s="36">
        <v>0</v>
      </c>
      <c r="BT17" s="36">
        <v>0</v>
      </c>
      <c r="BU17" s="36">
        <v>0</v>
      </c>
      <c r="BV17" s="36">
        <v>0</v>
      </c>
      <c r="BW17" s="36">
        <v>0</v>
      </c>
      <c r="BX17" s="36">
        <v>0</v>
      </c>
      <c r="BY17" s="36">
        <v>0</v>
      </c>
      <c r="BZ17" s="36">
        <v>0</v>
      </c>
      <c r="CA17" s="36">
        <v>0</v>
      </c>
      <c r="CB17" s="36">
        <v>0</v>
      </c>
      <c r="CC17" s="36">
        <v>0</v>
      </c>
      <c r="CD17" s="36">
        <v>0</v>
      </c>
      <c r="CE17" s="36">
        <v>0</v>
      </c>
      <c r="CF17" s="36">
        <v>0</v>
      </c>
      <c r="CG17" s="37">
        <v>0</v>
      </c>
      <c r="CH17" s="37">
        <v>0</v>
      </c>
      <c r="CI17" s="37">
        <v>0</v>
      </c>
      <c r="CJ17" s="37">
        <v>0</v>
      </c>
      <c r="CK17" s="37">
        <v>0</v>
      </c>
      <c r="CL17" s="37">
        <v>0</v>
      </c>
      <c r="CM17" s="37">
        <v>0</v>
      </c>
      <c r="CN17" s="37">
        <v>0</v>
      </c>
      <c r="CO17" s="37">
        <v>0</v>
      </c>
      <c r="CP17" s="37">
        <v>0</v>
      </c>
      <c r="CQ17" s="37">
        <v>0</v>
      </c>
      <c r="CR17" s="37">
        <v>0</v>
      </c>
      <c r="CS17" s="37">
        <v>0</v>
      </c>
      <c r="CT17" s="37">
        <v>0</v>
      </c>
      <c r="CU17" s="37">
        <v>0</v>
      </c>
      <c r="CV17" s="37">
        <v>0</v>
      </c>
      <c r="CW17" s="37">
        <v>0</v>
      </c>
      <c r="CX17" s="37">
        <v>0</v>
      </c>
      <c r="CY17" s="37">
        <v>0</v>
      </c>
      <c r="CZ17" s="37">
        <v>0</v>
      </c>
      <c r="DA17" s="37">
        <v>0</v>
      </c>
      <c r="DB17" s="37">
        <v>0</v>
      </c>
      <c r="DC17" s="37">
        <v>0</v>
      </c>
      <c r="DD17" s="37">
        <v>0</v>
      </c>
      <c r="DE17" s="37">
        <v>2935</v>
      </c>
      <c r="DF17" s="37">
        <v>2935</v>
      </c>
      <c r="DG17" s="37">
        <v>832.7</v>
      </c>
      <c r="DH17" s="37">
        <v>799.92139999999995</v>
      </c>
      <c r="DI17" s="37">
        <v>511.8</v>
      </c>
      <c r="DJ17" s="37">
        <v>484.56</v>
      </c>
      <c r="DK17" s="37">
        <v>511.8</v>
      </c>
      <c r="DL17" s="37">
        <v>484.56</v>
      </c>
      <c r="DM17" s="37">
        <v>0</v>
      </c>
      <c r="DN17" s="37">
        <v>0</v>
      </c>
      <c r="DO17" s="37">
        <v>0</v>
      </c>
      <c r="DP17" s="37">
        <v>0</v>
      </c>
    </row>
    <row r="18" spans="1:120" ht="13.5" customHeight="1" x14ac:dyDescent="0.25">
      <c r="A18" s="34">
        <v>9</v>
      </c>
      <c r="B18" s="35" t="s">
        <v>52</v>
      </c>
      <c r="C18" s="36">
        <f t="shared" si="0"/>
        <v>5028.0519999999997</v>
      </c>
      <c r="D18" s="36">
        <f t="shared" si="0"/>
        <v>3725.6020000000003</v>
      </c>
      <c r="E18" s="36">
        <f t="shared" si="1"/>
        <v>4776</v>
      </c>
      <c r="F18" s="36">
        <f t="shared" si="1"/>
        <v>4741.2020000000002</v>
      </c>
      <c r="G18" s="36">
        <f t="shared" si="1"/>
        <v>252.05199999999999</v>
      </c>
      <c r="H18" s="36">
        <f t="shared" si="1"/>
        <v>-1015.5999999999999</v>
      </c>
      <c r="I18" s="36">
        <v>4776</v>
      </c>
      <c r="J18" s="36">
        <v>4741.2020000000002</v>
      </c>
      <c r="K18" s="36">
        <v>252.05199999999999</v>
      </c>
      <c r="L18" s="36">
        <v>146.69999999999999</v>
      </c>
      <c r="M18" s="36">
        <v>4776</v>
      </c>
      <c r="N18" s="36">
        <v>4741.2020000000002</v>
      </c>
      <c r="O18" s="36">
        <v>252.05199999999999</v>
      </c>
      <c r="P18" s="36">
        <v>146.69999999999999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36">
        <v>0</v>
      </c>
      <c r="W18" s="36">
        <v>0</v>
      </c>
      <c r="X18" s="36">
        <v>0</v>
      </c>
      <c r="Y18" s="51">
        <v>0</v>
      </c>
      <c r="Z18" s="51">
        <v>0</v>
      </c>
      <c r="AA18" s="51">
        <v>0</v>
      </c>
      <c r="AB18" s="51">
        <v>0</v>
      </c>
      <c r="AC18" s="36">
        <v>0</v>
      </c>
      <c r="AD18" s="36">
        <v>0</v>
      </c>
      <c r="AE18" s="36">
        <v>0</v>
      </c>
      <c r="AF18" s="36">
        <v>-1162.3</v>
      </c>
      <c r="AG18" s="36">
        <v>0</v>
      </c>
      <c r="AH18" s="36">
        <v>0</v>
      </c>
      <c r="AI18" s="36">
        <v>0</v>
      </c>
      <c r="AJ18" s="36">
        <v>0</v>
      </c>
      <c r="AK18" s="37">
        <v>0</v>
      </c>
      <c r="AL18" s="37">
        <v>0</v>
      </c>
      <c r="AM18" s="37">
        <v>0</v>
      </c>
      <c r="AN18" s="37">
        <v>0</v>
      </c>
      <c r="AO18" s="36">
        <v>0</v>
      </c>
      <c r="AP18" s="36">
        <v>0</v>
      </c>
      <c r="AQ18" s="36">
        <v>0</v>
      </c>
      <c r="AR18" s="36">
        <v>0</v>
      </c>
      <c r="AS18" s="36">
        <v>0</v>
      </c>
      <c r="AT18" s="36">
        <v>0</v>
      </c>
      <c r="AU18" s="36">
        <v>0</v>
      </c>
      <c r="AV18" s="36">
        <v>-1162.3</v>
      </c>
      <c r="AW18" s="36">
        <v>0</v>
      </c>
      <c r="AX18" s="36">
        <v>0</v>
      </c>
      <c r="AY18" s="36">
        <v>0</v>
      </c>
      <c r="AZ18" s="36">
        <v>0</v>
      </c>
      <c r="BA18" s="36">
        <v>0</v>
      </c>
      <c r="BB18" s="36">
        <v>0</v>
      </c>
      <c r="BC18" s="36">
        <v>0</v>
      </c>
      <c r="BD18" s="36">
        <v>0</v>
      </c>
      <c r="BE18" s="36">
        <v>0</v>
      </c>
      <c r="BF18" s="36">
        <v>0</v>
      </c>
      <c r="BG18" s="36">
        <v>0</v>
      </c>
      <c r="BH18" s="36">
        <v>0</v>
      </c>
      <c r="BI18" s="36">
        <v>0</v>
      </c>
      <c r="BJ18" s="36">
        <v>0</v>
      </c>
      <c r="BK18" s="36">
        <v>0</v>
      </c>
      <c r="BL18" s="36">
        <v>0</v>
      </c>
      <c r="BM18" s="36">
        <v>0</v>
      </c>
      <c r="BN18" s="36">
        <v>0</v>
      </c>
      <c r="BO18" s="36">
        <v>0</v>
      </c>
      <c r="BP18" s="36">
        <v>0</v>
      </c>
      <c r="BQ18" s="36">
        <v>0</v>
      </c>
      <c r="BR18" s="36">
        <v>0</v>
      </c>
      <c r="BS18" s="36">
        <v>0</v>
      </c>
      <c r="BT18" s="36">
        <v>0</v>
      </c>
      <c r="BU18" s="36">
        <v>0</v>
      </c>
      <c r="BV18" s="36">
        <v>0</v>
      </c>
      <c r="BW18" s="36">
        <v>0</v>
      </c>
      <c r="BX18" s="36">
        <v>0</v>
      </c>
      <c r="BY18" s="36">
        <v>0</v>
      </c>
      <c r="BZ18" s="36">
        <v>0</v>
      </c>
      <c r="CA18" s="36">
        <v>0</v>
      </c>
      <c r="CB18" s="36">
        <v>0</v>
      </c>
      <c r="CC18" s="36">
        <v>0</v>
      </c>
      <c r="CD18" s="36">
        <v>0</v>
      </c>
      <c r="CE18" s="36">
        <v>0</v>
      </c>
      <c r="CF18" s="36">
        <v>0</v>
      </c>
      <c r="CG18" s="37">
        <v>0</v>
      </c>
      <c r="CH18" s="37">
        <v>0</v>
      </c>
      <c r="CI18" s="37">
        <v>0</v>
      </c>
      <c r="CJ18" s="37">
        <v>0</v>
      </c>
      <c r="CK18" s="37">
        <v>0</v>
      </c>
      <c r="CL18" s="37">
        <v>0</v>
      </c>
      <c r="CM18" s="37">
        <v>0</v>
      </c>
      <c r="CN18" s="37">
        <v>0</v>
      </c>
      <c r="CO18" s="37">
        <v>0</v>
      </c>
      <c r="CP18" s="37">
        <v>0</v>
      </c>
      <c r="CQ18" s="37">
        <v>0</v>
      </c>
      <c r="CR18" s="37">
        <v>0</v>
      </c>
      <c r="CS18" s="37">
        <v>0</v>
      </c>
      <c r="CT18" s="37">
        <v>0</v>
      </c>
      <c r="CU18" s="37">
        <v>0</v>
      </c>
      <c r="CV18" s="37">
        <v>0</v>
      </c>
      <c r="CW18" s="37">
        <v>0</v>
      </c>
      <c r="CX18" s="37">
        <v>0</v>
      </c>
      <c r="CY18" s="37">
        <v>0</v>
      </c>
      <c r="CZ18" s="37">
        <v>0</v>
      </c>
      <c r="DA18" s="37">
        <v>0</v>
      </c>
      <c r="DB18" s="37">
        <v>0</v>
      </c>
      <c r="DC18" s="37">
        <v>0</v>
      </c>
      <c r="DD18" s="37">
        <v>0</v>
      </c>
      <c r="DE18" s="37">
        <v>0</v>
      </c>
      <c r="DF18" s="37">
        <v>0</v>
      </c>
      <c r="DG18" s="37">
        <v>0</v>
      </c>
      <c r="DH18" s="37">
        <v>0</v>
      </c>
      <c r="DI18" s="37">
        <v>0</v>
      </c>
      <c r="DJ18" s="37">
        <v>0</v>
      </c>
      <c r="DK18" s="37">
        <v>0</v>
      </c>
      <c r="DL18" s="37">
        <v>0</v>
      </c>
      <c r="DM18" s="37">
        <v>0</v>
      </c>
      <c r="DN18" s="37">
        <v>0</v>
      </c>
      <c r="DO18" s="37">
        <v>0</v>
      </c>
      <c r="DP18" s="37">
        <v>0</v>
      </c>
    </row>
    <row r="19" spans="1:120" ht="13.5" customHeight="1" x14ac:dyDescent="0.25">
      <c r="A19" s="34">
        <v>10</v>
      </c>
      <c r="B19" s="35" t="s">
        <v>53</v>
      </c>
      <c r="C19" s="36">
        <f t="shared" si="0"/>
        <v>146899.83439999999</v>
      </c>
      <c r="D19" s="36">
        <f t="shared" si="0"/>
        <v>127728.9791</v>
      </c>
      <c r="E19" s="36">
        <f t="shared" si="1"/>
        <v>95401.7</v>
      </c>
      <c r="F19" s="36">
        <f t="shared" si="1"/>
        <v>84092.850099999996</v>
      </c>
      <c r="G19" s="36">
        <f t="shared" si="1"/>
        <v>51498.134400000003</v>
      </c>
      <c r="H19" s="36">
        <f t="shared" si="1"/>
        <v>43636.129000000001</v>
      </c>
      <c r="I19" s="36">
        <v>37630</v>
      </c>
      <c r="J19" s="36">
        <v>34336.161099999998</v>
      </c>
      <c r="K19" s="36">
        <v>20400</v>
      </c>
      <c r="L19" s="36">
        <v>14740.74</v>
      </c>
      <c r="M19" s="36">
        <v>36830</v>
      </c>
      <c r="N19" s="36">
        <v>33646.161099999998</v>
      </c>
      <c r="O19" s="36">
        <v>20400</v>
      </c>
      <c r="P19" s="36">
        <v>14740.74</v>
      </c>
      <c r="Q19" s="36">
        <v>800</v>
      </c>
      <c r="R19" s="36">
        <v>690</v>
      </c>
      <c r="S19" s="36">
        <v>0</v>
      </c>
      <c r="T19" s="36">
        <v>0</v>
      </c>
      <c r="U19" s="36">
        <v>0</v>
      </c>
      <c r="V19" s="36">
        <v>0</v>
      </c>
      <c r="W19" s="36">
        <v>0</v>
      </c>
      <c r="X19" s="36">
        <v>0</v>
      </c>
      <c r="Y19" s="51">
        <v>0</v>
      </c>
      <c r="Z19" s="51">
        <v>0</v>
      </c>
      <c r="AA19" s="51">
        <v>0</v>
      </c>
      <c r="AB19" s="51">
        <v>0</v>
      </c>
      <c r="AC19" s="36">
        <v>1200</v>
      </c>
      <c r="AD19" s="36">
        <v>164</v>
      </c>
      <c r="AE19" s="36">
        <v>-1000</v>
      </c>
      <c r="AF19" s="36">
        <v>-1712.693</v>
      </c>
      <c r="AG19" s="36">
        <v>300</v>
      </c>
      <c r="AH19" s="36">
        <v>164</v>
      </c>
      <c r="AI19" s="36">
        <v>0</v>
      </c>
      <c r="AJ19" s="36">
        <v>0</v>
      </c>
      <c r="AK19" s="37">
        <v>0</v>
      </c>
      <c r="AL19" s="37">
        <v>0</v>
      </c>
      <c r="AM19" s="37">
        <v>0</v>
      </c>
      <c r="AN19" s="37">
        <v>0</v>
      </c>
      <c r="AO19" s="36">
        <v>900</v>
      </c>
      <c r="AP19" s="36">
        <v>0</v>
      </c>
      <c r="AQ19" s="36">
        <v>0</v>
      </c>
      <c r="AR19" s="36">
        <v>0</v>
      </c>
      <c r="AS19" s="36">
        <v>0</v>
      </c>
      <c r="AT19" s="36">
        <v>0</v>
      </c>
      <c r="AU19" s="36">
        <v>-1000</v>
      </c>
      <c r="AV19" s="36">
        <v>-1712.693</v>
      </c>
      <c r="AW19" s="36">
        <v>0</v>
      </c>
      <c r="AX19" s="36">
        <v>0</v>
      </c>
      <c r="AY19" s="36">
        <v>0</v>
      </c>
      <c r="AZ19" s="36">
        <v>0</v>
      </c>
      <c r="BA19" s="36">
        <v>0</v>
      </c>
      <c r="BB19" s="36">
        <v>0</v>
      </c>
      <c r="BC19" s="36">
        <v>0</v>
      </c>
      <c r="BD19" s="36">
        <v>0</v>
      </c>
      <c r="BE19" s="36">
        <v>0</v>
      </c>
      <c r="BF19" s="36">
        <v>0</v>
      </c>
      <c r="BG19" s="36">
        <v>0</v>
      </c>
      <c r="BH19" s="36">
        <v>0</v>
      </c>
      <c r="BI19" s="36">
        <v>0</v>
      </c>
      <c r="BJ19" s="36">
        <v>0</v>
      </c>
      <c r="BK19" s="36">
        <v>28857.3</v>
      </c>
      <c r="BL19" s="36">
        <v>28370.081999999999</v>
      </c>
      <c r="BM19" s="36">
        <v>0</v>
      </c>
      <c r="BN19" s="36">
        <v>0</v>
      </c>
      <c r="BO19" s="36">
        <v>0</v>
      </c>
      <c r="BP19" s="36">
        <v>0</v>
      </c>
      <c r="BQ19" s="36">
        <v>0</v>
      </c>
      <c r="BR19" s="36">
        <v>0</v>
      </c>
      <c r="BS19" s="36">
        <v>0</v>
      </c>
      <c r="BT19" s="36">
        <v>0</v>
      </c>
      <c r="BU19" s="36">
        <v>0</v>
      </c>
      <c r="BV19" s="36">
        <v>0</v>
      </c>
      <c r="BW19" s="36">
        <v>28857.3</v>
      </c>
      <c r="BX19" s="36">
        <v>28370.081999999999</v>
      </c>
      <c r="BY19" s="36">
        <v>0</v>
      </c>
      <c r="BZ19" s="36">
        <v>0</v>
      </c>
      <c r="CA19" s="36">
        <v>0</v>
      </c>
      <c r="CB19" s="36">
        <v>0</v>
      </c>
      <c r="CC19" s="36">
        <v>0</v>
      </c>
      <c r="CD19" s="36">
        <v>0</v>
      </c>
      <c r="CE19" s="36">
        <v>0</v>
      </c>
      <c r="CF19" s="36">
        <v>0</v>
      </c>
      <c r="CG19" s="37">
        <v>0</v>
      </c>
      <c r="CH19" s="37">
        <v>0</v>
      </c>
      <c r="CI19" s="37">
        <v>0</v>
      </c>
      <c r="CJ19" s="37">
        <v>0</v>
      </c>
      <c r="CK19" s="37">
        <v>13206</v>
      </c>
      <c r="CL19" s="37">
        <v>13206</v>
      </c>
      <c r="CM19" s="37">
        <v>0</v>
      </c>
      <c r="CN19" s="37">
        <v>0</v>
      </c>
      <c r="CO19" s="37">
        <v>13206</v>
      </c>
      <c r="CP19" s="37">
        <v>13206</v>
      </c>
      <c r="CQ19" s="37">
        <v>0</v>
      </c>
      <c r="CR19" s="37">
        <v>0</v>
      </c>
      <c r="CS19" s="37">
        <v>12506</v>
      </c>
      <c r="CT19" s="37">
        <v>12506</v>
      </c>
      <c r="CU19" s="37">
        <v>0</v>
      </c>
      <c r="CV19" s="37">
        <v>0</v>
      </c>
      <c r="CW19" s="37">
        <v>28524</v>
      </c>
      <c r="CX19" s="37">
        <v>28516</v>
      </c>
      <c r="CY19" s="37">
        <v>0</v>
      </c>
      <c r="CZ19" s="37">
        <v>0</v>
      </c>
      <c r="DA19" s="37">
        <v>26524</v>
      </c>
      <c r="DB19" s="37">
        <v>26524</v>
      </c>
      <c r="DC19" s="37">
        <v>0</v>
      </c>
      <c r="DD19" s="37">
        <v>0</v>
      </c>
      <c r="DE19" s="37">
        <v>4200</v>
      </c>
      <c r="DF19" s="37">
        <v>4146</v>
      </c>
      <c r="DG19" s="37">
        <v>0</v>
      </c>
      <c r="DH19" s="37">
        <v>0</v>
      </c>
      <c r="DI19" s="37">
        <v>13882.5344</v>
      </c>
      <c r="DJ19" s="37">
        <v>5962.6890000000003</v>
      </c>
      <c r="DK19" s="37">
        <v>10641.7</v>
      </c>
      <c r="DL19" s="37">
        <v>3724.6889999999999</v>
      </c>
      <c r="DM19" s="37">
        <v>3240.8344000000002</v>
      </c>
      <c r="DN19" s="37">
        <v>2238</v>
      </c>
      <c r="DO19" s="37">
        <v>0</v>
      </c>
      <c r="DP19" s="37">
        <v>0</v>
      </c>
    </row>
    <row r="20" spans="1:120" ht="13.5" customHeight="1" x14ac:dyDescent="0.25">
      <c r="A20" s="34">
        <v>11</v>
      </c>
      <c r="B20" s="35" t="s">
        <v>54</v>
      </c>
      <c r="C20" s="36">
        <f t="shared" si="0"/>
        <v>118699.2261</v>
      </c>
      <c r="D20" s="36">
        <f t="shared" si="0"/>
        <v>112699.7548</v>
      </c>
      <c r="E20" s="36">
        <f t="shared" si="1"/>
        <v>117546</v>
      </c>
      <c r="F20" s="36">
        <f t="shared" si="1"/>
        <v>113355.1194</v>
      </c>
      <c r="G20" s="36">
        <f t="shared" si="1"/>
        <v>1153.2260999999996</v>
      </c>
      <c r="H20" s="36">
        <f t="shared" si="1"/>
        <v>-655.36460000000011</v>
      </c>
      <c r="I20" s="36">
        <v>50934</v>
      </c>
      <c r="J20" s="36">
        <v>47828.879399999998</v>
      </c>
      <c r="K20" s="36">
        <v>687.92610000000002</v>
      </c>
      <c r="L20" s="36">
        <v>687</v>
      </c>
      <c r="M20" s="36">
        <v>50934</v>
      </c>
      <c r="N20" s="36">
        <v>47828.879399999998</v>
      </c>
      <c r="O20" s="36">
        <v>687.92610000000002</v>
      </c>
      <c r="P20" s="36">
        <v>687</v>
      </c>
      <c r="Q20" s="36">
        <v>0</v>
      </c>
      <c r="R20" s="36">
        <v>0</v>
      </c>
      <c r="S20" s="36">
        <v>0</v>
      </c>
      <c r="T20" s="36">
        <v>0</v>
      </c>
      <c r="U20" s="36">
        <v>0</v>
      </c>
      <c r="V20" s="36">
        <v>0</v>
      </c>
      <c r="W20" s="36">
        <v>0</v>
      </c>
      <c r="X20" s="36">
        <v>0</v>
      </c>
      <c r="Y20" s="51">
        <v>0</v>
      </c>
      <c r="Z20" s="51">
        <v>0</v>
      </c>
      <c r="AA20" s="51">
        <v>0</v>
      </c>
      <c r="AB20" s="51">
        <v>0</v>
      </c>
      <c r="AC20" s="36">
        <v>0</v>
      </c>
      <c r="AD20" s="36">
        <v>0</v>
      </c>
      <c r="AE20" s="36">
        <v>-8500</v>
      </c>
      <c r="AF20" s="36">
        <v>-10113.255999999999</v>
      </c>
      <c r="AG20" s="36">
        <v>0</v>
      </c>
      <c r="AH20" s="36">
        <v>0</v>
      </c>
      <c r="AI20" s="36">
        <v>200</v>
      </c>
      <c r="AJ20" s="36">
        <v>0</v>
      </c>
      <c r="AK20" s="37">
        <v>0</v>
      </c>
      <c r="AL20" s="37">
        <v>0</v>
      </c>
      <c r="AM20" s="37">
        <v>0</v>
      </c>
      <c r="AN20" s="37">
        <v>0</v>
      </c>
      <c r="AO20" s="36">
        <v>0</v>
      </c>
      <c r="AP20" s="36">
        <v>0</v>
      </c>
      <c r="AQ20" s="36">
        <v>0</v>
      </c>
      <c r="AR20" s="36">
        <v>0</v>
      </c>
      <c r="AS20" s="36">
        <v>0</v>
      </c>
      <c r="AT20" s="36">
        <v>0</v>
      </c>
      <c r="AU20" s="36">
        <v>-8700</v>
      </c>
      <c r="AV20" s="36">
        <v>-10113.255999999999</v>
      </c>
      <c r="AW20" s="36">
        <v>3254</v>
      </c>
      <c r="AX20" s="36">
        <v>3174</v>
      </c>
      <c r="AY20" s="36">
        <v>0</v>
      </c>
      <c r="AZ20" s="36">
        <v>0</v>
      </c>
      <c r="BA20" s="36">
        <v>3254</v>
      </c>
      <c r="BB20" s="36">
        <v>3174</v>
      </c>
      <c r="BC20" s="36">
        <v>0</v>
      </c>
      <c r="BD20" s="36">
        <v>0</v>
      </c>
      <c r="BE20" s="36">
        <v>0</v>
      </c>
      <c r="BF20" s="36">
        <v>0</v>
      </c>
      <c r="BG20" s="36">
        <v>0</v>
      </c>
      <c r="BH20" s="36">
        <v>0</v>
      </c>
      <c r="BI20" s="36">
        <v>6526</v>
      </c>
      <c r="BJ20" s="36">
        <v>5581.14</v>
      </c>
      <c r="BK20" s="36">
        <v>8488</v>
      </c>
      <c r="BL20" s="36">
        <v>8293.5913999999993</v>
      </c>
      <c r="BM20" s="36">
        <v>0</v>
      </c>
      <c r="BN20" s="36">
        <v>0</v>
      </c>
      <c r="BO20" s="36">
        <v>0</v>
      </c>
      <c r="BP20" s="36">
        <v>0</v>
      </c>
      <c r="BQ20" s="36">
        <v>4526</v>
      </c>
      <c r="BR20" s="36">
        <v>4448.2</v>
      </c>
      <c r="BS20" s="36">
        <v>2960</v>
      </c>
      <c r="BT20" s="36">
        <v>2890.5709999999999</v>
      </c>
      <c r="BU20" s="36">
        <v>1500</v>
      </c>
      <c r="BV20" s="36">
        <v>982.94</v>
      </c>
      <c r="BW20" s="36">
        <v>528</v>
      </c>
      <c r="BX20" s="36">
        <v>528</v>
      </c>
      <c r="BY20" s="36">
        <v>500</v>
      </c>
      <c r="BZ20" s="36">
        <v>150</v>
      </c>
      <c r="CA20" s="36">
        <v>5000</v>
      </c>
      <c r="CB20" s="36">
        <v>4875.0204000000003</v>
      </c>
      <c r="CC20" s="36">
        <v>0</v>
      </c>
      <c r="CD20" s="36">
        <v>0</v>
      </c>
      <c r="CE20" s="36">
        <v>0</v>
      </c>
      <c r="CF20" s="36">
        <v>0</v>
      </c>
      <c r="CG20" s="37">
        <v>0</v>
      </c>
      <c r="CH20" s="37">
        <v>0</v>
      </c>
      <c r="CI20" s="37">
        <v>0</v>
      </c>
      <c r="CJ20" s="37">
        <v>0</v>
      </c>
      <c r="CK20" s="37">
        <v>11839</v>
      </c>
      <c r="CL20" s="37">
        <v>11799</v>
      </c>
      <c r="CM20" s="37">
        <v>477.3</v>
      </c>
      <c r="CN20" s="37">
        <v>477.3</v>
      </c>
      <c r="CO20" s="37">
        <v>11339</v>
      </c>
      <c r="CP20" s="37">
        <v>11339</v>
      </c>
      <c r="CQ20" s="37">
        <v>477.3</v>
      </c>
      <c r="CR20" s="37">
        <v>477.3</v>
      </c>
      <c r="CS20" s="37">
        <v>11339</v>
      </c>
      <c r="CT20" s="37">
        <v>11339</v>
      </c>
      <c r="CU20" s="37">
        <v>0</v>
      </c>
      <c r="CV20" s="37">
        <v>0</v>
      </c>
      <c r="CW20" s="37">
        <v>41393</v>
      </c>
      <c r="CX20" s="37">
        <v>41392.1</v>
      </c>
      <c r="CY20" s="37">
        <v>0</v>
      </c>
      <c r="CZ20" s="37">
        <v>0</v>
      </c>
      <c r="DA20" s="37">
        <v>26440</v>
      </c>
      <c r="DB20" s="37">
        <v>26440</v>
      </c>
      <c r="DC20" s="37">
        <v>0</v>
      </c>
      <c r="DD20" s="37">
        <v>0</v>
      </c>
      <c r="DE20" s="37">
        <v>2600</v>
      </c>
      <c r="DF20" s="37">
        <v>2580</v>
      </c>
      <c r="DG20" s="37">
        <v>0</v>
      </c>
      <c r="DH20" s="37">
        <v>0</v>
      </c>
      <c r="DI20" s="37">
        <v>1000</v>
      </c>
      <c r="DJ20" s="37">
        <v>1000</v>
      </c>
      <c r="DK20" s="37">
        <v>1000</v>
      </c>
      <c r="DL20" s="37">
        <v>1000</v>
      </c>
      <c r="DM20" s="37">
        <v>0</v>
      </c>
      <c r="DN20" s="37">
        <v>0</v>
      </c>
      <c r="DO20" s="37">
        <v>0</v>
      </c>
      <c r="DP20" s="37">
        <v>0</v>
      </c>
    </row>
    <row r="21" spans="1:120" ht="13.5" customHeight="1" x14ac:dyDescent="0.25">
      <c r="A21" s="34">
        <v>12</v>
      </c>
      <c r="B21" s="35" t="s">
        <v>55</v>
      </c>
      <c r="C21" s="36">
        <f t="shared" si="0"/>
        <v>16312.664700000001</v>
      </c>
      <c r="D21" s="36">
        <f t="shared" si="0"/>
        <v>15365.599</v>
      </c>
      <c r="E21" s="36">
        <f t="shared" si="1"/>
        <v>16179.506000000001</v>
      </c>
      <c r="F21" s="36">
        <f t="shared" si="1"/>
        <v>15483.254000000001</v>
      </c>
      <c r="G21" s="36">
        <f t="shared" si="1"/>
        <v>133.15869999999995</v>
      </c>
      <c r="H21" s="36">
        <f t="shared" si="1"/>
        <v>-117.65499999999997</v>
      </c>
      <c r="I21" s="36">
        <v>12533.6</v>
      </c>
      <c r="J21" s="36">
        <v>12186.556</v>
      </c>
      <c r="K21" s="36">
        <v>727.90369999999996</v>
      </c>
      <c r="L21" s="36">
        <v>710</v>
      </c>
      <c r="M21" s="36">
        <v>12333.6</v>
      </c>
      <c r="N21" s="36">
        <v>11986.556</v>
      </c>
      <c r="O21" s="36">
        <v>727.90369999999996</v>
      </c>
      <c r="P21" s="36">
        <v>710</v>
      </c>
      <c r="Q21" s="36">
        <v>200</v>
      </c>
      <c r="R21" s="36">
        <v>200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51">
        <v>0</v>
      </c>
      <c r="Z21" s="51">
        <v>0</v>
      </c>
      <c r="AA21" s="51">
        <v>0</v>
      </c>
      <c r="AB21" s="51">
        <v>0</v>
      </c>
      <c r="AC21" s="36">
        <v>0</v>
      </c>
      <c r="AD21" s="36">
        <v>0</v>
      </c>
      <c r="AE21" s="36">
        <v>-594.745</v>
      </c>
      <c r="AF21" s="36">
        <v>-827.65499999999997</v>
      </c>
      <c r="AG21" s="36">
        <v>0</v>
      </c>
      <c r="AH21" s="36">
        <v>0</v>
      </c>
      <c r="AI21" s="36">
        <v>0</v>
      </c>
      <c r="AJ21" s="36">
        <v>0</v>
      </c>
      <c r="AK21" s="37">
        <v>0</v>
      </c>
      <c r="AL21" s="37">
        <v>0</v>
      </c>
      <c r="AM21" s="37">
        <v>0</v>
      </c>
      <c r="AN21" s="37">
        <v>0</v>
      </c>
      <c r="AO21" s="36">
        <v>0</v>
      </c>
      <c r="AP21" s="36">
        <v>0</v>
      </c>
      <c r="AQ21" s="36">
        <v>0</v>
      </c>
      <c r="AR21" s="36">
        <v>0</v>
      </c>
      <c r="AS21" s="36">
        <v>0</v>
      </c>
      <c r="AT21" s="36">
        <v>0</v>
      </c>
      <c r="AU21" s="36">
        <v>-594.745</v>
      </c>
      <c r="AV21" s="36">
        <v>-827.65499999999997</v>
      </c>
      <c r="AW21" s="36">
        <v>0</v>
      </c>
      <c r="AX21" s="36">
        <v>0</v>
      </c>
      <c r="AY21" s="36">
        <v>0</v>
      </c>
      <c r="AZ21" s="36">
        <v>0</v>
      </c>
      <c r="BA21" s="36">
        <v>0</v>
      </c>
      <c r="BB21" s="36">
        <v>0</v>
      </c>
      <c r="BC21" s="36">
        <v>0</v>
      </c>
      <c r="BD21" s="36">
        <v>0</v>
      </c>
      <c r="BE21" s="36">
        <v>0</v>
      </c>
      <c r="BF21" s="36">
        <v>0</v>
      </c>
      <c r="BG21" s="36">
        <v>0</v>
      </c>
      <c r="BH21" s="36">
        <v>0</v>
      </c>
      <c r="BI21" s="36">
        <v>300</v>
      </c>
      <c r="BJ21" s="36">
        <v>300</v>
      </c>
      <c r="BK21" s="36">
        <v>0</v>
      </c>
      <c r="BL21" s="36">
        <v>0</v>
      </c>
      <c r="BM21" s="36">
        <v>0</v>
      </c>
      <c r="BN21" s="36">
        <v>0</v>
      </c>
      <c r="BO21" s="36">
        <v>0</v>
      </c>
      <c r="BP21" s="36">
        <v>0</v>
      </c>
      <c r="BQ21" s="36">
        <v>0</v>
      </c>
      <c r="BR21" s="36">
        <v>0</v>
      </c>
      <c r="BS21" s="36">
        <v>0</v>
      </c>
      <c r="BT21" s="36">
        <v>0</v>
      </c>
      <c r="BU21" s="36">
        <v>300</v>
      </c>
      <c r="BV21" s="36">
        <v>300</v>
      </c>
      <c r="BW21" s="36">
        <v>0</v>
      </c>
      <c r="BX21" s="36">
        <v>0</v>
      </c>
      <c r="BY21" s="36">
        <v>0</v>
      </c>
      <c r="BZ21" s="36">
        <v>0</v>
      </c>
      <c r="CA21" s="36">
        <v>0</v>
      </c>
      <c r="CB21" s="36">
        <v>0</v>
      </c>
      <c r="CC21" s="36">
        <v>0</v>
      </c>
      <c r="CD21" s="36">
        <v>0</v>
      </c>
      <c r="CE21" s="36">
        <v>0</v>
      </c>
      <c r="CF21" s="36">
        <v>0</v>
      </c>
      <c r="CG21" s="37">
        <v>0</v>
      </c>
      <c r="CH21" s="37">
        <v>0</v>
      </c>
      <c r="CI21" s="37">
        <v>0</v>
      </c>
      <c r="CJ21" s="37">
        <v>0</v>
      </c>
      <c r="CK21" s="37">
        <v>0</v>
      </c>
      <c r="CL21" s="37">
        <v>0</v>
      </c>
      <c r="CM21" s="37">
        <v>0</v>
      </c>
      <c r="CN21" s="37">
        <v>0</v>
      </c>
      <c r="CO21" s="37">
        <v>0</v>
      </c>
      <c r="CP21" s="37">
        <v>0</v>
      </c>
      <c r="CQ21" s="37">
        <v>0</v>
      </c>
      <c r="CR21" s="37">
        <v>0</v>
      </c>
      <c r="CS21" s="37">
        <v>0</v>
      </c>
      <c r="CT21" s="37">
        <v>0</v>
      </c>
      <c r="CU21" s="37">
        <v>0</v>
      </c>
      <c r="CV21" s="37">
        <v>0</v>
      </c>
      <c r="CW21" s="37">
        <v>1345.9059999999999</v>
      </c>
      <c r="CX21" s="37">
        <v>996.69799999999998</v>
      </c>
      <c r="CY21" s="37">
        <v>0</v>
      </c>
      <c r="CZ21" s="37">
        <v>0</v>
      </c>
      <c r="DA21" s="37">
        <v>1345.9059999999999</v>
      </c>
      <c r="DB21" s="37">
        <v>996.69799999999998</v>
      </c>
      <c r="DC21" s="37">
        <v>0</v>
      </c>
      <c r="DD21" s="37">
        <v>0</v>
      </c>
      <c r="DE21" s="37">
        <v>2000</v>
      </c>
      <c r="DF21" s="37">
        <v>2000</v>
      </c>
      <c r="DG21" s="37">
        <v>0</v>
      </c>
      <c r="DH21" s="37">
        <v>0</v>
      </c>
      <c r="DI21" s="37">
        <v>0</v>
      </c>
      <c r="DJ21" s="37">
        <v>0</v>
      </c>
      <c r="DK21" s="37">
        <v>0</v>
      </c>
      <c r="DL21" s="37">
        <v>0</v>
      </c>
      <c r="DM21" s="37">
        <v>0</v>
      </c>
      <c r="DN21" s="37">
        <v>0</v>
      </c>
      <c r="DO21" s="37">
        <v>0</v>
      </c>
      <c r="DP21" s="37">
        <v>0</v>
      </c>
    </row>
    <row r="22" spans="1:120" ht="13.5" customHeight="1" x14ac:dyDescent="0.25">
      <c r="A22" s="34">
        <v>13</v>
      </c>
      <c r="B22" s="35" t="s">
        <v>56</v>
      </c>
      <c r="C22" s="36">
        <f t="shared" si="0"/>
        <v>99846.851999999999</v>
      </c>
      <c r="D22" s="36">
        <f t="shared" si="0"/>
        <v>93941.671999999991</v>
      </c>
      <c r="E22" s="36">
        <f t="shared" si="1"/>
        <v>87357.4</v>
      </c>
      <c r="F22" s="36">
        <f t="shared" si="1"/>
        <v>84384.413</v>
      </c>
      <c r="G22" s="36">
        <f t="shared" si="1"/>
        <v>12489.452000000001</v>
      </c>
      <c r="H22" s="36">
        <f t="shared" si="1"/>
        <v>9557.2589999999982</v>
      </c>
      <c r="I22" s="36">
        <v>32207.5</v>
      </c>
      <c r="J22" s="36">
        <v>30987.02</v>
      </c>
      <c r="K22" s="36">
        <v>29427.452000000001</v>
      </c>
      <c r="L22" s="36">
        <v>26402.66</v>
      </c>
      <c r="M22" s="36">
        <v>32207.5</v>
      </c>
      <c r="N22" s="36">
        <v>30987.02</v>
      </c>
      <c r="O22" s="36">
        <v>29427.452000000001</v>
      </c>
      <c r="P22" s="36">
        <v>26402.66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51">
        <v>0</v>
      </c>
      <c r="Z22" s="51">
        <v>0</v>
      </c>
      <c r="AA22" s="51">
        <v>0</v>
      </c>
      <c r="AB22" s="51">
        <v>0</v>
      </c>
      <c r="AC22" s="36">
        <v>0</v>
      </c>
      <c r="AD22" s="36">
        <v>0</v>
      </c>
      <c r="AE22" s="36">
        <v>-16938</v>
      </c>
      <c r="AF22" s="36">
        <v>-16845.401000000002</v>
      </c>
      <c r="AG22" s="36">
        <v>0</v>
      </c>
      <c r="AH22" s="36">
        <v>0</v>
      </c>
      <c r="AI22" s="36">
        <v>0</v>
      </c>
      <c r="AJ22" s="36">
        <v>0</v>
      </c>
      <c r="AK22" s="37">
        <v>0</v>
      </c>
      <c r="AL22" s="37">
        <v>0</v>
      </c>
      <c r="AM22" s="37">
        <v>0</v>
      </c>
      <c r="AN22" s="37">
        <v>0</v>
      </c>
      <c r="AO22" s="36">
        <v>0</v>
      </c>
      <c r="AP22" s="36">
        <v>0</v>
      </c>
      <c r="AQ22" s="36">
        <v>0</v>
      </c>
      <c r="AR22" s="36">
        <v>0</v>
      </c>
      <c r="AS22" s="36">
        <v>0</v>
      </c>
      <c r="AT22" s="36">
        <v>0</v>
      </c>
      <c r="AU22" s="36">
        <v>-16938</v>
      </c>
      <c r="AV22" s="36">
        <v>-16845.401000000002</v>
      </c>
      <c r="AW22" s="36">
        <v>0</v>
      </c>
      <c r="AX22" s="36">
        <v>0</v>
      </c>
      <c r="AY22" s="36">
        <v>0</v>
      </c>
      <c r="AZ22" s="36">
        <v>0</v>
      </c>
      <c r="BA22" s="36">
        <v>0</v>
      </c>
      <c r="BB22" s="36">
        <v>0</v>
      </c>
      <c r="BC22" s="36">
        <v>0</v>
      </c>
      <c r="BD22" s="36">
        <v>0</v>
      </c>
      <c r="BE22" s="36">
        <v>0</v>
      </c>
      <c r="BF22" s="36">
        <v>0</v>
      </c>
      <c r="BG22" s="36">
        <v>0</v>
      </c>
      <c r="BH22" s="36">
        <v>0</v>
      </c>
      <c r="BI22" s="36">
        <v>13000</v>
      </c>
      <c r="BJ22" s="36">
        <v>12262.55</v>
      </c>
      <c r="BK22" s="36">
        <v>0</v>
      </c>
      <c r="BL22" s="36">
        <v>0</v>
      </c>
      <c r="BM22" s="36">
        <v>0</v>
      </c>
      <c r="BN22" s="36">
        <v>0</v>
      </c>
      <c r="BO22" s="36">
        <v>0</v>
      </c>
      <c r="BP22" s="36">
        <v>0</v>
      </c>
      <c r="BQ22" s="36">
        <v>0</v>
      </c>
      <c r="BR22" s="36">
        <v>0</v>
      </c>
      <c r="BS22" s="36">
        <v>0</v>
      </c>
      <c r="BT22" s="36">
        <v>0</v>
      </c>
      <c r="BU22" s="36">
        <v>8700</v>
      </c>
      <c r="BV22" s="36">
        <v>8315.9500000000007</v>
      </c>
      <c r="BW22" s="36">
        <v>0</v>
      </c>
      <c r="BX22" s="36">
        <v>0</v>
      </c>
      <c r="BY22" s="36">
        <v>0</v>
      </c>
      <c r="BZ22" s="36">
        <v>0</v>
      </c>
      <c r="CA22" s="36">
        <v>0</v>
      </c>
      <c r="CB22" s="36">
        <v>0</v>
      </c>
      <c r="CC22" s="36">
        <v>4300</v>
      </c>
      <c r="CD22" s="36">
        <v>3946.6</v>
      </c>
      <c r="CE22" s="36">
        <v>0</v>
      </c>
      <c r="CF22" s="36">
        <v>0</v>
      </c>
      <c r="CG22" s="37">
        <v>300</v>
      </c>
      <c r="CH22" s="37">
        <v>300</v>
      </c>
      <c r="CI22" s="37">
        <v>0</v>
      </c>
      <c r="CJ22" s="37">
        <v>0</v>
      </c>
      <c r="CK22" s="37">
        <v>11756</v>
      </c>
      <c r="CL22" s="37">
        <v>11407.723</v>
      </c>
      <c r="CM22" s="37">
        <v>0</v>
      </c>
      <c r="CN22" s="37">
        <v>0</v>
      </c>
      <c r="CO22" s="37">
        <v>11756</v>
      </c>
      <c r="CP22" s="37">
        <v>11407.723</v>
      </c>
      <c r="CQ22" s="37">
        <v>0</v>
      </c>
      <c r="CR22" s="37">
        <v>0</v>
      </c>
      <c r="CS22" s="37">
        <v>11756</v>
      </c>
      <c r="CT22" s="37">
        <v>11407.723</v>
      </c>
      <c r="CU22" s="37">
        <v>0</v>
      </c>
      <c r="CV22" s="37">
        <v>0</v>
      </c>
      <c r="CW22" s="37">
        <v>25056</v>
      </c>
      <c r="CX22" s="37">
        <v>24857.119999999999</v>
      </c>
      <c r="CY22" s="37">
        <v>0</v>
      </c>
      <c r="CZ22" s="37">
        <v>0</v>
      </c>
      <c r="DA22" s="37">
        <v>25056</v>
      </c>
      <c r="DB22" s="37">
        <v>24857.119999999999</v>
      </c>
      <c r="DC22" s="37">
        <v>0</v>
      </c>
      <c r="DD22" s="37">
        <v>0</v>
      </c>
      <c r="DE22" s="37">
        <v>4650</v>
      </c>
      <c r="DF22" s="37">
        <v>4570</v>
      </c>
      <c r="DG22" s="37">
        <v>0</v>
      </c>
      <c r="DH22" s="37">
        <v>0</v>
      </c>
      <c r="DI22" s="37">
        <v>387.9</v>
      </c>
      <c r="DJ22" s="37">
        <v>0</v>
      </c>
      <c r="DK22" s="37">
        <v>387.9</v>
      </c>
      <c r="DL22" s="37">
        <v>0</v>
      </c>
      <c r="DM22" s="37">
        <v>0</v>
      </c>
      <c r="DN22" s="37">
        <v>0</v>
      </c>
      <c r="DO22" s="37">
        <v>0</v>
      </c>
      <c r="DP22" s="37">
        <v>0</v>
      </c>
    </row>
    <row r="23" spans="1:120" ht="13.5" customHeight="1" x14ac:dyDescent="0.25">
      <c r="A23" s="34">
        <v>14</v>
      </c>
      <c r="B23" s="35" t="s">
        <v>57</v>
      </c>
      <c r="C23" s="36">
        <f t="shared" si="0"/>
        <v>58645.906200000005</v>
      </c>
      <c r="D23" s="36">
        <f t="shared" si="0"/>
        <v>57277.8894</v>
      </c>
      <c r="E23" s="36">
        <f t="shared" si="1"/>
        <v>52278.9</v>
      </c>
      <c r="F23" s="36">
        <f t="shared" si="1"/>
        <v>51046.828200000004</v>
      </c>
      <c r="G23" s="36">
        <f t="shared" si="1"/>
        <v>6367.0062000000016</v>
      </c>
      <c r="H23" s="36">
        <f t="shared" si="1"/>
        <v>6231.0612000000001</v>
      </c>
      <c r="I23" s="36">
        <v>28378.9</v>
      </c>
      <c r="J23" s="36">
        <v>27471.8282</v>
      </c>
      <c r="K23" s="36">
        <v>750</v>
      </c>
      <c r="L23" s="36">
        <v>610</v>
      </c>
      <c r="M23" s="36">
        <v>28378.9</v>
      </c>
      <c r="N23" s="36">
        <v>27471.8282</v>
      </c>
      <c r="O23" s="36">
        <v>750</v>
      </c>
      <c r="P23" s="36">
        <v>610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51">
        <v>0</v>
      </c>
      <c r="Z23" s="51">
        <v>0</v>
      </c>
      <c r="AA23" s="51">
        <v>0</v>
      </c>
      <c r="AB23" s="51">
        <v>0</v>
      </c>
      <c r="AC23" s="36">
        <v>200</v>
      </c>
      <c r="AD23" s="36">
        <v>80</v>
      </c>
      <c r="AE23" s="36">
        <v>-9980.7999999999993</v>
      </c>
      <c r="AF23" s="36">
        <v>-4916.2637999999997</v>
      </c>
      <c r="AG23" s="36">
        <v>0</v>
      </c>
      <c r="AH23" s="36">
        <v>0</v>
      </c>
      <c r="AI23" s="36">
        <v>0</v>
      </c>
      <c r="AJ23" s="36">
        <v>0</v>
      </c>
      <c r="AK23" s="37">
        <v>0</v>
      </c>
      <c r="AL23" s="37">
        <v>0</v>
      </c>
      <c r="AM23" s="37">
        <v>0</v>
      </c>
      <c r="AN23" s="37">
        <v>0</v>
      </c>
      <c r="AO23" s="36">
        <v>200</v>
      </c>
      <c r="AP23" s="36">
        <v>80</v>
      </c>
      <c r="AQ23" s="36">
        <v>13374.2</v>
      </c>
      <c r="AR23" s="36">
        <v>13373.407999999999</v>
      </c>
      <c r="AS23" s="36">
        <v>0</v>
      </c>
      <c r="AT23" s="36">
        <v>0</v>
      </c>
      <c r="AU23" s="36">
        <v>-23355</v>
      </c>
      <c r="AV23" s="36">
        <v>-18289.6718</v>
      </c>
      <c r="AW23" s="36">
        <v>500</v>
      </c>
      <c r="AX23" s="36">
        <v>500</v>
      </c>
      <c r="AY23" s="36">
        <v>3700</v>
      </c>
      <c r="AZ23" s="36">
        <v>2547</v>
      </c>
      <c r="BA23" s="36">
        <v>300</v>
      </c>
      <c r="BB23" s="36">
        <v>300</v>
      </c>
      <c r="BC23" s="36">
        <v>0</v>
      </c>
      <c r="BD23" s="36">
        <v>0</v>
      </c>
      <c r="BE23" s="36">
        <v>0</v>
      </c>
      <c r="BF23" s="36">
        <v>0</v>
      </c>
      <c r="BG23" s="36">
        <v>0</v>
      </c>
      <c r="BH23" s="36">
        <v>0</v>
      </c>
      <c r="BI23" s="36">
        <v>400</v>
      </c>
      <c r="BJ23" s="36">
        <v>350</v>
      </c>
      <c r="BK23" s="36">
        <v>11897.806200000001</v>
      </c>
      <c r="BL23" s="36">
        <v>7990.3249999999998</v>
      </c>
      <c r="BM23" s="36">
        <v>0</v>
      </c>
      <c r="BN23" s="36">
        <v>0</v>
      </c>
      <c r="BO23" s="36">
        <v>0</v>
      </c>
      <c r="BP23" s="36">
        <v>0</v>
      </c>
      <c r="BQ23" s="36">
        <v>0</v>
      </c>
      <c r="BR23" s="36">
        <v>0</v>
      </c>
      <c r="BS23" s="36">
        <v>0</v>
      </c>
      <c r="BT23" s="36">
        <v>0</v>
      </c>
      <c r="BU23" s="36">
        <v>300</v>
      </c>
      <c r="BV23" s="36">
        <v>250</v>
      </c>
      <c r="BW23" s="36">
        <v>9497.8062000000009</v>
      </c>
      <c r="BX23" s="36">
        <v>5592.625</v>
      </c>
      <c r="BY23" s="36">
        <v>100</v>
      </c>
      <c r="BZ23" s="36">
        <v>100</v>
      </c>
      <c r="CA23" s="36">
        <v>2400</v>
      </c>
      <c r="CB23" s="36">
        <v>2397.6999999999998</v>
      </c>
      <c r="CC23" s="36">
        <v>0</v>
      </c>
      <c r="CD23" s="36">
        <v>0</v>
      </c>
      <c r="CE23" s="36">
        <v>0</v>
      </c>
      <c r="CF23" s="36">
        <v>0</v>
      </c>
      <c r="CG23" s="37">
        <v>0</v>
      </c>
      <c r="CH23" s="37">
        <v>0</v>
      </c>
      <c r="CI23" s="37">
        <v>0</v>
      </c>
      <c r="CJ23" s="37">
        <v>0</v>
      </c>
      <c r="CK23" s="37">
        <v>4240</v>
      </c>
      <c r="CL23" s="37">
        <v>4240</v>
      </c>
      <c r="CM23" s="37">
        <v>0</v>
      </c>
      <c r="CN23" s="37">
        <v>0</v>
      </c>
      <c r="CO23" s="37">
        <v>4040</v>
      </c>
      <c r="CP23" s="37">
        <v>4040</v>
      </c>
      <c r="CQ23" s="37">
        <v>0</v>
      </c>
      <c r="CR23" s="37">
        <v>0</v>
      </c>
      <c r="CS23" s="37">
        <v>4040</v>
      </c>
      <c r="CT23" s="37">
        <v>4040</v>
      </c>
      <c r="CU23" s="37">
        <v>0</v>
      </c>
      <c r="CV23" s="37">
        <v>0</v>
      </c>
      <c r="CW23" s="37">
        <v>16960</v>
      </c>
      <c r="CX23" s="37">
        <v>16865</v>
      </c>
      <c r="CY23" s="37">
        <v>0</v>
      </c>
      <c r="CZ23" s="37">
        <v>0</v>
      </c>
      <c r="DA23" s="37">
        <v>16560</v>
      </c>
      <c r="DB23" s="37">
        <v>16525</v>
      </c>
      <c r="DC23" s="37">
        <v>0</v>
      </c>
      <c r="DD23" s="37">
        <v>0</v>
      </c>
      <c r="DE23" s="37">
        <v>1600</v>
      </c>
      <c r="DF23" s="37">
        <v>1540</v>
      </c>
      <c r="DG23" s="37">
        <v>0</v>
      </c>
      <c r="DH23" s="37">
        <v>0</v>
      </c>
      <c r="DI23" s="37">
        <v>0</v>
      </c>
      <c r="DJ23" s="37">
        <v>0</v>
      </c>
      <c r="DK23" s="37">
        <v>0</v>
      </c>
      <c r="DL23" s="37">
        <v>0</v>
      </c>
      <c r="DM23" s="37">
        <v>0</v>
      </c>
      <c r="DN23" s="37">
        <v>0</v>
      </c>
      <c r="DO23" s="37">
        <v>0</v>
      </c>
      <c r="DP23" s="37">
        <v>0</v>
      </c>
    </row>
    <row r="24" spans="1:120" ht="13.5" customHeight="1" x14ac:dyDescent="0.25">
      <c r="A24" s="34">
        <v>15</v>
      </c>
      <c r="B24" s="35" t="s">
        <v>58</v>
      </c>
      <c r="C24" s="36">
        <f t="shared" si="0"/>
        <v>13202.7408</v>
      </c>
      <c r="D24" s="36">
        <f t="shared" si="0"/>
        <v>13193.632599999999</v>
      </c>
      <c r="E24" s="36">
        <f t="shared" si="1"/>
        <v>12111.678</v>
      </c>
      <c r="F24" s="36">
        <f t="shared" si="1"/>
        <v>12109.5587</v>
      </c>
      <c r="G24" s="36">
        <f t="shared" si="1"/>
        <v>1091.0627999999999</v>
      </c>
      <c r="H24" s="36">
        <f t="shared" si="1"/>
        <v>1084.0739000000001</v>
      </c>
      <c r="I24" s="36">
        <v>8277.4989999999998</v>
      </c>
      <c r="J24" s="36">
        <v>8275.4596999999994</v>
      </c>
      <c r="K24" s="36">
        <v>0</v>
      </c>
      <c r="L24" s="36">
        <v>0</v>
      </c>
      <c r="M24" s="36">
        <v>8277.4989999999998</v>
      </c>
      <c r="N24" s="36">
        <v>8275.4596999999994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51">
        <v>0</v>
      </c>
      <c r="Z24" s="51">
        <v>0</v>
      </c>
      <c r="AA24" s="51">
        <v>0</v>
      </c>
      <c r="AB24" s="51">
        <v>0</v>
      </c>
      <c r="AC24" s="36">
        <v>0</v>
      </c>
      <c r="AD24" s="36">
        <v>0</v>
      </c>
      <c r="AE24" s="36">
        <v>1091.0627999999999</v>
      </c>
      <c r="AF24" s="36">
        <v>1084.0739000000001</v>
      </c>
      <c r="AG24" s="36">
        <v>0</v>
      </c>
      <c r="AH24" s="36">
        <v>0</v>
      </c>
      <c r="AI24" s="36">
        <v>1256.1787999999999</v>
      </c>
      <c r="AJ24" s="36">
        <v>1245.0898999999999</v>
      </c>
      <c r="AK24" s="37">
        <v>0</v>
      </c>
      <c r="AL24" s="37">
        <v>0</v>
      </c>
      <c r="AM24" s="37">
        <v>0</v>
      </c>
      <c r="AN24" s="37">
        <v>0</v>
      </c>
      <c r="AO24" s="36">
        <v>0</v>
      </c>
      <c r="AP24" s="36">
        <v>0</v>
      </c>
      <c r="AQ24" s="36">
        <v>0</v>
      </c>
      <c r="AR24" s="36">
        <v>0</v>
      </c>
      <c r="AS24" s="36">
        <v>0</v>
      </c>
      <c r="AT24" s="36">
        <v>0</v>
      </c>
      <c r="AU24" s="36">
        <v>-165.11600000000001</v>
      </c>
      <c r="AV24" s="36">
        <v>-161.01599999999999</v>
      </c>
      <c r="AW24" s="36">
        <v>0</v>
      </c>
      <c r="AX24" s="36">
        <v>0</v>
      </c>
      <c r="AY24" s="36">
        <v>0</v>
      </c>
      <c r="AZ24" s="36">
        <v>0</v>
      </c>
      <c r="BA24" s="36">
        <v>0</v>
      </c>
      <c r="BB24" s="36">
        <v>0</v>
      </c>
      <c r="BC24" s="36">
        <v>0</v>
      </c>
      <c r="BD24" s="36">
        <v>0</v>
      </c>
      <c r="BE24" s="36">
        <v>0</v>
      </c>
      <c r="BF24" s="36">
        <v>0</v>
      </c>
      <c r="BG24" s="36">
        <v>0</v>
      </c>
      <c r="BH24" s="36">
        <v>0</v>
      </c>
      <c r="BI24" s="36">
        <v>0</v>
      </c>
      <c r="BJ24" s="36">
        <v>0</v>
      </c>
      <c r="BK24" s="36">
        <v>0</v>
      </c>
      <c r="BL24" s="36">
        <v>0</v>
      </c>
      <c r="BM24" s="36">
        <v>0</v>
      </c>
      <c r="BN24" s="36">
        <v>0</v>
      </c>
      <c r="BO24" s="36">
        <v>0</v>
      </c>
      <c r="BP24" s="36">
        <v>0</v>
      </c>
      <c r="BQ24" s="36">
        <v>0</v>
      </c>
      <c r="BR24" s="36">
        <v>0</v>
      </c>
      <c r="BS24" s="36">
        <v>0</v>
      </c>
      <c r="BT24" s="36">
        <v>0</v>
      </c>
      <c r="BU24" s="36">
        <v>0</v>
      </c>
      <c r="BV24" s="36">
        <v>0</v>
      </c>
      <c r="BW24" s="36">
        <v>0</v>
      </c>
      <c r="BX24" s="36">
        <v>0</v>
      </c>
      <c r="BY24" s="36">
        <v>0</v>
      </c>
      <c r="BZ24" s="36">
        <v>0</v>
      </c>
      <c r="CA24" s="36">
        <v>0</v>
      </c>
      <c r="CB24" s="36">
        <v>0</v>
      </c>
      <c r="CC24" s="36">
        <v>0</v>
      </c>
      <c r="CD24" s="36">
        <v>0</v>
      </c>
      <c r="CE24" s="36">
        <v>0</v>
      </c>
      <c r="CF24" s="36">
        <v>0</v>
      </c>
      <c r="CG24" s="37">
        <v>0</v>
      </c>
      <c r="CH24" s="37">
        <v>0</v>
      </c>
      <c r="CI24" s="37">
        <v>0</v>
      </c>
      <c r="CJ24" s="37">
        <v>0</v>
      </c>
      <c r="CK24" s="37">
        <v>0</v>
      </c>
      <c r="CL24" s="37">
        <v>0</v>
      </c>
      <c r="CM24" s="37">
        <v>0</v>
      </c>
      <c r="CN24" s="37">
        <v>0</v>
      </c>
      <c r="CO24" s="37">
        <v>0</v>
      </c>
      <c r="CP24" s="37">
        <v>0</v>
      </c>
      <c r="CQ24" s="37">
        <v>0</v>
      </c>
      <c r="CR24" s="37">
        <v>0</v>
      </c>
      <c r="CS24" s="37">
        <v>0</v>
      </c>
      <c r="CT24" s="37">
        <v>0</v>
      </c>
      <c r="CU24" s="37">
        <v>0</v>
      </c>
      <c r="CV24" s="37">
        <v>0</v>
      </c>
      <c r="CW24" s="37">
        <v>0</v>
      </c>
      <c r="CX24" s="37">
        <v>0</v>
      </c>
      <c r="CY24" s="37">
        <v>0</v>
      </c>
      <c r="CZ24" s="37">
        <v>0</v>
      </c>
      <c r="DA24" s="37">
        <v>0</v>
      </c>
      <c r="DB24" s="37">
        <v>0</v>
      </c>
      <c r="DC24" s="37">
        <v>0</v>
      </c>
      <c r="DD24" s="37">
        <v>0</v>
      </c>
      <c r="DE24" s="37">
        <v>3834.1790000000001</v>
      </c>
      <c r="DF24" s="37">
        <v>3834.0990000000002</v>
      </c>
      <c r="DG24" s="37">
        <v>0</v>
      </c>
      <c r="DH24" s="37">
        <v>0</v>
      </c>
      <c r="DI24" s="37">
        <v>0</v>
      </c>
      <c r="DJ24" s="37">
        <v>0</v>
      </c>
      <c r="DK24" s="37">
        <v>0</v>
      </c>
      <c r="DL24" s="37">
        <v>0</v>
      </c>
      <c r="DM24" s="37">
        <v>0</v>
      </c>
      <c r="DN24" s="37">
        <v>0</v>
      </c>
      <c r="DO24" s="37">
        <v>0</v>
      </c>
      <c r="DP24" s="37">
        <v>0</v>
      </c>
    </row>
    <row r="25" spans="1:120" ht="13.5" customHeight="1" x14ac:dyDescent="0.25">
      <c r="A25" s="34">
        <v>16</v>
      </c>
      <c r="B25" s="35" t="s">
        <v>59</v>
      </c>
      <c r="C25" s="36">
        <f t="shared" si="0"/>
        <v>16280.855099999999</v>
      </c>
      <c r="D25" s="36">
        <f t="shared" si="0"/>
        <v>6601.4470999999994</v>
      </c>
      <c r="E25" s="36">
        <f t="shared" si="1"/>
        <v>12969.8</v>
      </c>
      <c r="F25" s="36">
        <f t="shared" si="1"/>
        <v>9605.2860999999994</v>
      </c>
      <c r="G25" s="36">
        <f t="shared" si="1"/>
        <v>3311.0551</v>
      </c>
      <c r="H25" s="36">
        <f t="shared" si="1"/>
        <v>-3003.8389999999999</v>
      </c>
      <c r="I25" s="36">
        <v>10000</v>
      </c>
      <c r="J25" s="36">
        <v>9225.2860999999994</v>
      </c>
      <c r="K25" s="36">
        <v>3311.0551</v>
      </c>
      <c r="L25" s="36">
        <v>434</v>
      </c>
      <c r="M25" s="36">
        <v>10000</v>
      </c>
      <c r="N25" s="36">
        <v>9225.2860999999994</v>
      </c>
      <c r="O25" s="36">
        <v>3311.0551</v>
      </c>
      <c r="P25" s="36">
        <v>434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51">
        <v>0</v>
      </c>
      <c r="Z25" s="51">
        <v>0</v>
      </c>
      <c r="AA25" s="51">
        <v>0</v>
      </c>
      <c r="AB25" s="51">
        <v>0</v>
      </c>
      <c r="AC25" s="36">
        <v>0</v>
      </c>
      <c r="AD25" s="36">
        <v>0</v>
      </c>
      <c r="AE25" s="36">
        <v>0</v>
      </c>
      <c r="AF25" s="36">
        <v>-3437.8389999999999</v>
      </c>
      <c r="AG25" s="36">
        <v>0</v>
      </c>
      <c r="AH25" s="36">
        <v>0</v>
      </c>
      <c r="AI25" s="36">
        <v>0</v>
      </c>
      <c r="AJ25" s="36">
        <v>0</v>
      </c>
      <c r="AK25" s="37">
        <v>0</v>
      </c>
      <c r="AL25" s="37">
        <v>0</v>
      </c>
      <c r="AM25" s="37">
        <v>0</v>
      </c>
      <c r="AN25" s="37">
        <v>0</v>
      </c>
      <c r="AO25" s="36">
        <v>0</v>
      </c>
      <c r="AP25" s="36">
        <v>0</v>
      </c>
      <c r="AQ25" s="36">
        <v>0</v>
      </c>
      <c r="AR25" s="36">
        <v>0</v>
      </c>
      <c r="AS25" s="36">
        <v>0</v>
      </c>
      <c r="AT25" s="36">
        <v>0</v>
      </c>
      <c r="AU25" s="36">
        <v>0</v>
      </c>
      <c r="AV25" s="36">
        <v>-3437.8389999999999</v>
      </c>
      <c r="AW25" s="36">
        <v>0</v>
      </c>
      <c r="AX25" s="36">
        <v>0</v>
      </c>
      <c r="AY25" s="36">
        <v>0</v>
      </c>
      <c r="AZ25" s="36">
        <v>0</v>
      </c>
      <c r="BA25" s="36">
        <v>0</v>
      </c>
      <c r="BB25" s="36">
        <v>0</v>
      </c>
      <c r="BC25" s="36">
        <v>0</v>
      </c>
      <c r="BD25" s="36">
        <v>0</v>
      </c>
      <c r="BE25" s="36">
        <v>0</v>
      </c>
      <c r="BF25" s="36">
        <v>0</v>
      </c>
      <c r="BG25" s="36">
        <v>0</v>
      </c>
      <c r="BH25" s="36">
        <v>0</v>
      </c>
      <c r="BI25" s="36">
        <v>0</v>
      </c>
      <c r="BJ25" s="36">
        <v>0</v>
      </c>
      <c r="BK25" s="36">
        <v>0</v>
      </c>
      <c r="BL25" s="36">
        <v>0</v>
      </c>
      <c r="BM25" s="36">
        <v>0</v>
      </c>
      <c r="BN25" s="36">
        <v>0</v>
      </c>
      <c r="BO25" s="36">
        <v>0</v>
      </c>
      <c r="BP25" s="36">
        <v>0</v>
      </c>
      <c r="BQ25" s="36">
        <v>0</v>
      </c>
      <c r="BR25" s="36">
        <v>0</v>
      </c>
      <c r="BS25" s="36">
        <v>0</v>
      </c>
      <c r="BT25" s="36">
        <v>0</v>
      </c>
      <c r="BU25" s="36">
        <v>0</v>
      </c>
      <c r="BV25" s="36">
        <v>0</v>
      </c>
      <c r="BW25" s="36">
        <v>0</v>
      </c>
      <c r="BX25" s="36">
        <v>0</v>
      </c>
      <c r="BY25" s="36">
        <v>0</v>
      </c>
      <c r="BZ25" s="36">
        <v>0</v>
      </c>
      <c r="CA25" s="36">
        <v>0</v>
      </c>
      <c r="CB25" s="36">
        <v>0</v>
      </c>
      <c r="CC25" s="36">
        <v>0</v>
      </c>
      <c r="CD25" s="36">
        <v>0</v>
      </c>
      <c r="CE25" s="36">
        <v>0</v>
      </c>
      <c r="CF25" s="36">
        <v>0</v>
      </c>
      <c r="CG25" s="37">
        <v>0</v>
      </c>
      <c r="CH25" s="37">
        <v>0</v>
      </c>
      <c r="CI25" s="37">
        <v>0</v>
      </c>
      <c r="CJ25" s="37">
        <v>0</v>
      </c>
      <c r="CK25" s="37">
        <v>0</v>
      </c>
      <c r="CL25" s="37">
        <v>0</v>
      </c>
      <c r="CM25" s="37">
        <v>0</v>
      </c>
      <c r="CN25" s="37">
        <v>0</v>
      </c>
      <c r="CO25" s="37">
        <v>0</v>
      </c>
      <c r="CP25" s="37">
        <v>0</v>
      </c>
      <c r="CQ25" s="37">
        <v>0</v>
      </c>
      <c r="CR25" s="37">
        <v>0</v>
      </c>
      <c r="CS25" s="37">
        <v>0</v>
      </c>
      <c r="CT25" s="37">
        <v>0</v>
      </c>
      <c r="CU25" s="37">
        <v>0</v>
      </c>
      <c r="CV25" s="37">
        <v>0</v>
      </c>
      <c r="CW25" s="37">
        <v>0</v>
      </c>
      <c r="CX25" s="37">
        <v>0</v>
      </c>
      <c r="CY25" s="37">
        <v>0</v>
      </c>
      <c r="CZ25" s="37">
        <v>0</v>
      </c>
      <c r="DA25" s="37">
        <v>0</v>
      </c>
      <c r="DB25" s="37">
        <v>0</v>
      </c>
      <c r="DC25" s="37">
        <v>0</v>
      </c>
      <c r="DD25" s="37">
        <v>0</v>
      </c>
      <c r="DE25" s="37">
        <v>380</v>
      </c>
      <c r="DF25" s="37">
        <v>380</v>
      </c>
      <c r="DG25" s="37">
        <v>0</v>
      </c>
      <c r="DH25" s="37">
        <v>0</v>
      </c>
      <c r="DI25" s="37">
        <v>2589.8000000000002</v>
      </c>
      <c r="DJ25" s="37">
        <v>0</v>
      </c>
      <c r="DK25" s="37">
        <v>2589.8000000000002</v>
      </c>
      <c r="DL25" s="37">
        <v>0</v>
      </c>
      <c r="DM25" s="37">
        <v>0</v>
      </c>
      <c r="DN25" s="37">
        <v>0</v>
      </c>
      <c r="DO25" s="37">
        <v>0</v>
      </c>
      <c r="DP25" s="37">
        <v>0</v>
      </c>
    </row>
    <row r="26" spans="1:120" ht="13.5" customHeight="1" x14ac:dyDescent="0.25">
      <c r="A26" s="34">
        <v>17</v>
      </c>
      <c r="B26" s="35" t="s">
        <v>60</v>
      </c>
      <c r="C26" s="36">
        <f t="shared" ref="C26:D33" si="2">E26+G26-DO26</f>
        <v>9991.5956000000006</v>
      </c>
      <c r="D26" s="36">
        <f t="shared" si="2"/>
        <v>9874.1308000000008</v>
      </c>
      <c r="E26" s="36">
        <f t="shared" ref="E26:H33" si="3">I26+U26+Y26+AC26+AW26+BI26+CG26+CK26+CW26+DE26+DK26</f>
        <v>9201.9</v>
      </c>
      <c r="F26" s="36">
        <f t="shared" si="3"/>
        <v>9084.9808000000012</v>
      </c>
      <c r="G26" s="36">
        <f t="shared" si="3"/>
        <v>789.69560000000001</v>
      </c>
      <c r="H26" s="36">
        <f t="shared" si="3"/>
        <v>789.15</v>
      </c>
      <c r="I26" s="36">
        <v>7173.8</v>
      </c>
      <c r="J26" s="36">
        <v>7069.8752000000004</v>
      </c>
      <c r="K26" s="36">
        <v>789.69560000000001</v>
      </c>
      <c r="L26" s="36">
        <v>789.15</v>
      </c>
      <c r="M26" s="36">
        <v>7173.8</v>
      </c>
      <c r="N26" s="36">
        <v>7069.8752000000004</v>
      </c>
      <c r="O26" s="36">
        <v>789.69560000000001</v>
      </c>
      <c r="P26" s="36">
        <v>789.15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36">
        <v>0</v>
      </c>
      <c r="Y26" s="51">
        <v>0</v>
      </c>
      <c r="Z26" s="51">
        <v>0</v>
      </c>
      <c r="AA26" s="51">
        <v>0</v>
      </c>
      <c r="AB26" s="51">
        <v>0</v>
      </c>
      <c r="AC26" s="36">
        <v>0</v>
      </c>
      <c r="AD26" s="36">
        <v>0</v>
      </c>
      <c r="AE26" s="36">
        <v>0</v>
      </c>
      <c r="AF26" s="36">
        <v>0</v>
      </c>
      <c r="AG26" s="36">
        <v>0</v>
      </c>
      <c r="AH26" s="36">
        <v>0</v>
      </c>
      <c r="AI26" s="36">
        <v>0</v>
      </c>
      <c r="AJ26" s="36">
        <v>0</v>
      </c>
      <c r="AK26" s="37">
        <v>0</v>
      </c>
      <c r="AL26" s="37">
        <v>0</v>
      </c>
      <c r="AM26" s="37">
        <v>0</v>
      </c>
      <c r="AN26" s="37">
        <v>0</v>
      </c>
      <c r="AO26" s="36">
        <v>0</v>
      </c>
      <c r="AP26" s="36">
        <v>0</v>
      </c>
      <c r="AQ26" s="36">
        <v>0</v>
      </c>
      <c r="AR26" s="36">
        <v>0</v>
      </c>
      <c r="AS26" s="36">
        <v>0</v>
      </c>
      <c r="AT26" s="36">
        <v>0</v>
      </c>
      <c r="AU26" s="36">
        <v>0</v>
      </c>
      <c r="AV26" s="36">
        <v>0</v>
      </c>
      <c r="AW26" s="36">
        <v>0</v>
      </c>
      <c r="AX26" s="36">
        <v>0</v>
      </c>
      <c r="AY26" s="36">
        <v>0</v>
      </c>
      <c r="AZ26" s="36">
        <v>0</v>
      </c>
      <c r="BA26" s="36">
        <v>0</v>
      </c>
      <c r="BB26" s="36">
        <v>0</v>
      </c>
      <c r="BC26" s="36">
        <v>0</v>
      </c>
      <c r="BD26" s="36">
        <v>0</v>
      </c>
      <c r="BE26" s="36">
        <v>0</v>
      </c>
      <c r="BF26" s="36">
        <v>0</v>
      </c>
      <c r="BG26" s="36">
        <v>0</v>
      </c>
      <c r="BH26" s="36">
        <v>0</v>
      </c>
      <c r="BI26" s="36">
        <v>0</v>
      </c>
      <c r="BJ26" s="36">
        <v>0</v>
      </c>
      <c r="BK26" s="36">
        <v>0</v>
      </c>
      <c r="BL26" s="36">
        <v>0</v>
      </c>
      <c r="BM26" s="36">
        <v>0</v>
      </c>
      <c r="BN26" s="36">
        <v>0</v>
      </c>
      <c r="BO26" s="36">
        <v>0</v>
      </c>
      <c r="BP26" s="36">
        <v>0</v>
      </c>
      <c r="BQ26" s="36">
        <v>0</v>
      </c>
      <c r="BR26" s="36">
        <v>0</v>
      </c>
      <c r="BS26" s="36">
        <v>0</v>
      </c>
      <c r="BT26" s="36">
        <v>0</v>
      </c>
      <c r="BU26" s="36">
        <v>0</v>
      </c>
      <c r="BV26" s="36">
        <v>0</v>
      </c>
      <c r="BW26" s="36">
        <v>0</v>
      </c>
      <c r="BX26" s="36">
        <v>0</v>
      </c>
      <c r="BY26" s="36">
        <v>0</v>
      </c>
      <c r="BZ26" s="36">
        <v>0</v>
      </c>
      <c r="CA26" s="36">
        <v>0</v>
      </c>
      <c r="CB26" s="36">
        <v>0</v>
      </c>
      <c r="CC26" s="36">
        <v>0</v>
      </c>
      <c r="CD26" s="36">
        <v>0</v>
      </c>
      <c r="CE26" s="36">
        <v>0</v>
      </c>
      <c r="CF26" s="36">
        <v>0</v>
      </c>
      <c r="CG26" s="37">
        <v>0</v>
      </c>
      <c r="CH26" s="37">
        <v>0</v>
      </c>
      <c r="CI26" s="37">
        <v>0</v>
      </c>
      <c r="CJ26" s="37">
        <v>0</v>
      </c>
      <c r="CK26" s="37">
        <v>0</v>
      </c>
      <c r="CL26" s="37">
        <v>0</v>
      </c>
      <c r="CM26" s="37">
        <v>0</v>
      </c>
      <c r="CN26" s="37">
        <v>0</v>
      </c>
      <c r="CO26" s="37">
        <v>0</v>
      </c>
      <c r="CP26" s="37">
        <v>0</v>
      </c>
      <c r="CQ26" s="37">
        <v>0</v>
      </c>
      <c r="CR26" s="37">
        <v>0</v>
      </c>
      <c r="CS26" s="37">
        <v>0</v>
      </c>
      <c r="CT26" s="37">
        <v>0</v>
      </c>
      <c r="CU26" s="37">
        <v>0</v>
      </c>
      <c r="CV26" s="37">
        <v>0</v>
      </c>
      <c r="CW26" s="37">
        <v>0</v>
      </c>
      <c r="CX26" s="37">
        <v>0</v>
      </c>
      <c r="CY26" s="37">
        <v>0</v>
      </c>
      <c r="CZ26" s="37">
        <v>0</v>
      </c>
      <c r="DA26" s="37">
        <v>0</v>
      </c>
      <c r="DB26" s="37">
        <v>0</v>
      </c>
      <c r="DC26" s="37">
        <v>0</v>
      </c>
      <c r="DD26" s="37">
        <v>0</v>
      </c>
      <c r="DE26" s="37">
        <v>2020.5</v>
      </c>
      <c r="DF26" s="37">
        <v>2015.1056000000001</v>
      </c>
      <c r="DG26" s="37">
        <v>0</v>
      </c>
      <c r="DH26" s="37">
        <v>0</v>
      </c>
      <c r="DI26" s="37">
        <v>7.6</v>
      </c>
      <c r="DJ26" s="37">
        <v>0</v>
      </c>
      <c r="DK26" s="37">
        <v>7.6</v>
      </c>
      <c r="DL26" s="37">
        <v>0</v>
      </c>
      <c r="DM26" s="37">
        <v>0</v>
      </c>
      <c r="DN26" s="37">
        <v>0</v>
      </c>
      <c r="DO26" s="37">
        <v>0</v>
      </c>
      <c r="DP26" s="37">
        <v>0</v>
      </c>
    </row>
    <row r="27" spans="1:120" ht="13.5" customHeight="1" x14ac:dyDescent="0.25">
      <c r="A27" s="34">
        <v>18</v>
      </c>
      <c r="B27" s="35" t="s">
        <v>61</v>
      </c>
      <c r="C27" s="36">
        <f t="shared" si="2"/>
        <v>31014.695400000004</v>
      </c>
      <c r="D27" s="36">
        <f t="shared" si="2"/>
        <v>19648.2673</v>
      </c>
      <c r="E27" s="36">
        <f t="shared" si="3"/>
        <v>19627.900000000001</v>
      </c>
      <c r="F27" s="36">
        <f t="shared" si="3"/>
        <v>18399.0206</v>
      </c>
      <c r="G27" s="36">
        <f t="shared" si="3"/>
        <v>11386.795400000001</v>
      </c>
      <c r="H27" s="36">
        <f t="shared" si="3"/>
        <v>1249.2466999999999</v>
      </c>
      <c r="I27" s="36">
        <v>16327.9</v>
      </c>
      <c r="J27" s="36">
        <v>15749.0209</v>
      </c>
      <c r="K27" s="36">
        <v>3115.1954000000001</v>
      </c>
      <c r="L27" s="36">
        <v>0</v>
      </c>
      <c r="M27" s="36">
        <v>16327.9</v>
      </c>
      <c r="N27" s="36">
        <v>15749.0209</v>
      </c>
      <c r="O27" s="36">
        <v>3115.1954000000001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36">
        <v>0</v>
      </c>
      <c r="Y27" s="51">
        <v>0</v>
      </c>
      <c r="Z27" s="51">
        <v>0</v>
      </c>
      <c r="AA27" s="51">
        <v>0</v>
      </c>
      <c r="AB27" s="51">
        <v>0</v>
      </c>
      <c r="AC27" s="36">
        <v>0</v>
      </c>
      <c r="AD27" s="36">
        <v>0</v>
      </c>
      <c r="AE27" s="36">
        <v>8271.6</v>
      </c>
      <c r="AF27" s="36">
        <v>1249.2466999999999</v>
      </c>
      <c r="AG27" s="36">
        <v>0</v>
      </c>
      <c r="AH27" s="36">
        <v>0</v>
      </c>
      <c r="AI27" s="36">
        <v>0</v>
      </c>
      <c r="AJ27" s="36">
        <v>0</v>
      </c>
      <c r="AK27" s="37">
        <v>0</v>
      </c>
      <c r="AL27" s="37">
        <v>0</v>
      </c>
      <c r="AM27" s="37">
        <v>0</v>
      </c>
      <c r="AN27" s="37">
        <v>0</v>
      </c>
      <c r="AO27" s="36">
        <v>0</v>
      </c>
      <c r="AP27" s="36">
        <v>0</v>
      </c>
      <c r="AQ27" s="36">
        <v>8271.6</v>
      </c>
      <c r="AR27" s="36">
        <v>7580.5209999999997</v>
      </c>
      <c r="AS27" s="36">
        <v>0</v>
      </c>
      <c r="AT27" s="36">
        <v>0</v>
      </c>
      <c r="AU27" s="36">
        <v>0</v>
      </c>
      <c r="AV27" s="36">
        <v>-6331.2743</v>
      </c>
      <c r="AW27" s="36">
        <v>650</v>
      </c>
      <c r="AX27" s="36">
        <v>0</v>
      </c>
      <c r="AY27" s="36">
        <v>0</v>
      </c>
      <c r="AZ27" s="36">
        <v>0</v>
      </c>
      <c r="BA27" s="36">
        <v>650</v>
      </c>
      <c r="BB27" s="36">
        <v>0</v>
      </c>
      <c r="BC27" s="36">
        <v>0</v>
      </c>
      <c r="BD27" s="36">
        <v>0</v>
      </c>
      <c r="BE27" s="36">
        <v>0</v>
      </c>
      <c r="BF27" s="36">
        <v>0</v>
      </c>
      <c r="BG27" s="36">
        <v>0</v>
      </c>
      <c r="BH27" s="36">
        <v>0</v>
      </c>
      <c r="BI27" s="36">
        <v>0</v>
      </c>
      <c r="BJ27" s="36">
        <v>0</v>
      </c>
      <c r="BK27" s="36">
        <v>0</v>
      </c>
      <c r="BL27" s="36">
        <v>0</v>
      </c>
      <c r="BM27" s="36">
        <v>0</v>
      </c>
      <c r="BN27" s="36">
        <v>0</v>
      </c>
      <c r="BO27" s="36">
        <v>0</v>
      </c>
      <c r="BP27" s="36">
        <v>0</v>
      </c>
      <c r="BQ27" s="36">
        <v>0</v>
      </c>
      <c r="BR27" s="36">
        <v>0</v>
      </c>
      <c r="BS27" s="36">
        <v>0</v>
      </c>
      <c r="BT27" s="36">
        <v>0</v>
      </c>
      <c r="BU27" s="36">
        <v>0</v>
      </c>
      <c r="BV27" s="36">
        <v>0</v>
      </c>
      <c r="BW27" s="36">
        <v>0</v>
      </c>
      <c r="BX27" s="36">
        <v>0</v>
      </c>
      <c r="BY27" s="36">
        <v>0</v>
      </c>
      <c r="BZ27" s="36">
        <v>0</v>
      </c>
      <c r="CA27" s="36">
        <v>0</v>
      </c>
      <c r="CB27" s="36">
        <v>0</v>
      </c>
      <c r="CC27" s="36">
        <v>0</v>
      </c>
      <c r="CD27" s="36">
        <v>0</v>
      </c>
      <c r="CE27" s="36">
        <v>0</v>
      </c>
      <c r="CF27" s="36">
        <v>0</v>
      </c>
      <c r="CG27" s="37">
        <v>0</v>
      </c>
      <c r="CH27" s="37">
        <v>0</v>
      </c>
      <c r="CI27" s="37">
        <v>0</v>
      </c>
      <c r="CJ27" s="37">
        <v>0</v>
      </c>
      <c r="CK27" s="37">
        <v>0</v>
      </c>
      <c r="CL27" s="37">
        <v>0</v>
      </c>
      <c r="CM27" s="37">
        <v>0</v>
      </c>
      <c r="CN27" s="37">
        <v>0</v>
      </c>
      <c r="CO27" s="37">
        <v>0</v>
      </c>
      <c r="CP27" s="37">
        <v>0</v>
      </c>
      <c r="CQ27" s="37">
        <v>0</v>
      </c>
      <c r="CR27" s="37">
        <v>0</v>
      </c>
      <c r="CS27" s="37">
        <v>0</v>
      </c>
      <c r="CT27" s="37">
        <v>0</v>
      </c>
      <c r="CU27" s="37">
        <v>0</v>
      </c>
      <c r="CV27" s="37">
        <v>0</v>
      </c>
      <c r="CW27" s="37">
        <v>0</v>
      </c>
      <c r="CX27" s="37">
        <v>0</v>
      </c>
      <c r="CY27" s="37">
        <v>0</v>
      </c>
      <c r="CZ27" s="37">
        <v>0</v>
      </c>
      <c r="DA27" s="37">
        <v>0</v>
      </c>
      <c r="DB27" s="37">
        <v>0</v>
      </c>
      <c r="DC27" s="37">
        <v>0</v>
      </c>
      <c r="DD27" s="37">
        <v>0</v>
      </c>
      <c r="DE27" s="37">
        <v>2650</v>
      </c>
      <c r="DF27" s="37">
        <v>2649.9996999999998</v>
      </c>
      <c r="DG27" s="37">
        <v>0</v>
      </c>
      <c r="DH27" s="37">
        <v>0</v>
      </c>
      <c r="DI27" s="37">
        <v>0</v>
      </c>
      <c r="DJ27" s="37">
        <v>0</v>
      </c>
      <c r="DK27" s="37">
        <v>0</v>
      </c>
      <c r="DL27" s="37">
        <v>0</v>
      </c>
      <c r="DM27" s="37">
        <v>0</v>
      </c>
      <c r="DN27" s="37">
        <v>0</v>
      </c>
      <c r="DO27" s="37">
        <v>0</v>
      </c>
      <c r="DP27" s="37">
        <v>0</v>
      </c>
    </row>
    <row r="28" spans="1:120" ht="13.5" customHeight="1" x14ac:dyDescent="0.25">
      <c r="A28" s="34">
        <v>19</v>
      </c>
      <c r="B28" s="35" t="s">
        <v>62</v>
      </c>
      <c r="C28" s="36">
        <f t="shared" si="2"/>
        <v>54685.536899999999</v>
      </c>
      <c r="D28" s="36">
        <f t="shared" si="2"/>
        <v>51340.570899999999</v>
      </c>
      <c r="E28" s="36">
        <f t="shared" si="3"/>
        <v>54685.1</v>
      </c>
      <c r="F28" s="36">
        <f t="shared" si="3"/>
        <v>51340.133999999998</v>
      </c>
      <c r="G28" s="36">
        <f t="shared" si="3"/>
        <v>0.43690000000015061</v>
      </c>
      <c r="H28" s="36">
        <f t="shared" si="3"/>
        <v>0.43690000000003693</v>
      </c>
      <c r="I28" s="36">
        <v>40705.1</v>
      </c>
      <c r="J28" s="36">
        <v>38355.133999999998</v>
      </c>
      <c r="K28" s="36">
        <v>3000.4369000000002</v>
      </c>
      <c r="L28" s="36">
        <v>542.27390000000003</v>
      </c>
      <c r="M28" s="36">
        <v>40705.1</v>
      </c>
      <c r="N28" s="36">
        <v>38355.133999999998</v>
      </c>
      <c r="O28" s="36">
        <v>3000.4369000000002</v>
      </c>
      <c r="P28" s="36">
        <v>542.27390000000003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36">
        <v>0</v>
      </c>
      <c r="Y28" s="51">
        <v>0</v>
      </c>
      <c r="Z28" s="51">
        <v>0</v>
      </c>
      <c r="AA28" s="51">
        <v>0</v>
      </c>
      <c r="AB28" s="51">
        <v>0</v>
      </c>
      <c r="AC28" s="36">
        <v>0</v>
      </c>
      <c r="AD28" s="36">
        <v>0</v>
      </c>
      <c r="AE28" s="36">
        <v>-3000</v>
      </c>
      <c r="AF28" s="36">
        <v>-541.83699999999999</v>
      </c>
      <c r="AG28" s="36">
        <v>0</v>
      </c>
      <c r="AH28" s="36">
        <v>0</v>
      </c>
      <c r="AI28" s="36">
        <v>0</v>
      </c>
      <c r="AJ28" s="36">
        <v>0</v>
      </c>
      <c r="AK28" s="37">
        <v>0</v>
      </c>
      <c r="AL28" s="37">
        <v>0</v>
      </c>
      <c r="AM28" s="37">
        <v>0</v>
      </c>
      <c r="AN28" s="37">
        <v>0</v>
      </c>
      <c r="AO28" s="36">
        <v>0</v>
      </c>
      <c r="AP28" s="36">
        <v>0</v>
      </c>
      <c r="AQ28" s="36">
        <v>0</v>
      </c>
      <c r="AR28" s="36">
        <v>0</v>
      </c>
      <c r="AS28" s="36">
        <v>0</v>
      </c>
      <c r="AT28" s="36">
        <v>0</v>
      </c>
      <c r="AU28" s="36">
        <v>-3000</v>
      </c>
      <c r="AV28" s="36">
        <v>-541.83699999999999</v>
      </c>
      <c r="AW28" s="36">
        <v>0</v>
      </c>
      <c r="AX28" s="36">
        <v>0</v>
      </c>
      <c r="AY28" s="36">
        <v>0</v>
      </c>
      <c r="AZ28" s="36">
        <v>0</v>
      </c>
      <c r="BA28" s="36">
        <v>0</v>
      </c>
      <c r="BB28" s="36">
        <v>0</v>
      </c>
      <c r="BC28" s="36">
        <v>0</v>
      </c>
      <c r="BD28" s="36">
        <v>0</v>
      </c>
      <c r="BE28" s="36">
        <v>0</v>
      </c>
      <c r="BF28" s="36">
        <v>0</v>
      </c>
      <c r="BG28" s="36">
        <v>0</v>
      </c>
      <c r="BH28" s="36">
        <v>0</v>
      </c>
      <c r="BI28" s="36">
        <v>0</v>
      </c>
      <c r="BJ28" s="36">
        <v>0</v>
      </c>
      <c r="BK28" s="36">
        <v>0</v>
      </c>
      <c r="BL28" s="36">
        <v>0</v>
      </c>
      <c r="BM28" s="36">
        <v>0</v>
      </c>
      <c r="BN28" s="36">
        <v>0</v>
      </c>
      <c r="BO28" s="36">
        <v>0</v>
      </c>
      <c r="BP28" s="36">
        <v>0</v>
      </c>
      <c r="BQ28" s="36">
        <v>0</v>
      </c>
      <c r="BR28" s="36">
        <v>0</v>
      </c>
      <c r="BS28" s="36">
        <v>0</v>
      </c>
      <c r="BT28" s="36">
        <v>0</v>
      </c>
      <c r="BU28" s="36">
        <v>0</v>
      </c>
      <c r="BV28" s="36">
        <v>0</v>
      </c>
      <c r="BW28" s="36">
        <v>0</v>
      </c>
      <c r="BX28" s="36">
        <v>0</v>
      </c>
      <c r="BY28" s="36">
        <v>0</v>
      </c>
      <c r="BZ28" s="36">
        <v>0</v>
      </c>
      <c r="CA28" s="36">
        <v>0</v>
      </c>
      <c r="CB28" s="36">
        <v>0</v>
      </c>
      <c r="CC28" s="36">
        <v>0</v>
      </c>
      <c r="CD28" s="36">
        <v>0</v>
      </c>
      <c r="CE28" s="36">
        <v>0</v>
      </c>
      <c r="CF28" s="36">
        <v>0</v>
      </c>
      <c r="CG28" s="37">
        <v>0</v>
      </c>
      <c r="CH28" s="37">
        <v>0</v>
      </c>
      <c r="CI28" s="37">
        <v>0</v>
      </c>
      <c r="CJ28" s="37">
        <v>0</v>
      </c>
      <c r="CK28" s="37">
        <v>0</v>
      </c>
      <c r="CL28" s="37">
        <v>0</v>
      </c>
      <c r="CM28" s="37">
        <v>0</v>
      </c>
      <c r="CN28" s="37">
        <v>0</v>
      </c>
      <c r="CO28" s="37">
        <v>0</v>
      </c>
      <c r="CP28" s="37">
        <v>0</v>
      </c>
      <c r="CQ28" s="37">
        <v>0</v>
      </c>
      <c r="CR28" s="37">
        <v>0</v>
      </c>
      <c r="CS28" s="37">
        <v>0</v>
      </c>
      <c r="CT28" s="37">
        <v>0</v>
      </c>
      <c r="CU28" s="37">
        <v>0</v>
      </c>
      <c r="CV28" s="37">
        <v>0</v>
      </c>
      <c r="CW28" s="37">
        <v>10000</v>
      </c>
      <c r="CX28" s="37">
        <v>9260</v>
      </c>
      <c r="CY28" s="37">
        <v>0</v>
      </c>
      <c r="CZ28" s="37">
        <v>0</v>
      </c>
      <c r="DA28" s="37">
        <v>10000</v>
      </c>
      <c r="DB28" s="37">
        <v>9260</v>
      </c>
      <c r="DC28" s="37">
        <v>0</v>
      </c>
      <c r="DD28" s="37">
        <v>0</v>
      </c>
      <c r="DE28" s="37">
        <v>3980</v>
      </c>
      <c r="DF28" s="37">
        <v>3725</v>
      </c>
      <c r="DG28" s="37">
        <v>0</v>
      </c>
      <c r="DH28" s="37">
        <v>0</v>
      </c>
      <c r="DI28" s="37">
        <v>0</v>
      </c>
      <c r="DJ28" s="37">
        <v>0</v>
      </c>
      <c r="DK28" s="37">
        <v>0</v>
      </c>
      <c r="DL28" s="37">
        <v>0</v>
      </c>
      <c r="DM28" s="37">
        <v>0</v>
      </c>
      <c r="DN28" s="37">
        <v>0</v>
      </c>
      <c r="DO28" s="37">
        <v>0</v>
      </c>
      <c r="DP28" s="37">
        <v>0</v>
      </c>
    </row>
    <row r="29" spans="1:120" ht="13.5" customHeight="1" x14ac:dyDescent="0.25">
      <c r="A29" s="34">
        <v>20</v>
      </c>
      <c r="B29" s="35" t="s">
        <v>63</v>
      </c>
      <c r="C29" s="36">
        <f t="shared" si="2"/>
        <v>17740.925999999999</v>
      </c>
      <c r="D29" s="36">
        <f t="shared" si="2"/>
        <v>17652.581800000004</v>
      </c>
      <c r="E29" s="36">
        <f t="shared" si="3"/>
        <v>17733.5455</v>
      </c>
      <c r="F29" s="36">
        <f t="shared" si="3"/>
        <v>17694.809800000003</v>
      </c>
      <c r="G29" s="36">
        <f t="shared" si="3"/>
        <v>7.3805000000000973</v>
      </c>
      <c r="H29" s="36">
        <f t="shared" si="3"/>
        <v>-42.228000000000065</v>
      </c>
      <c r="I29" s="36">
        <v>15013.4755</v>
      </c>
      <c r="J29" s="36">
        <v>14974.809800000001</v>
      </c>
      <c r="K29" s="36">
        <v>0</v>
      </c>
      <c r="L29" s="36">
        <v>0</v>
      </c>
      <c r="M29" s="36">
        <v>15013.4755</v>
      </c>
      <c r="N29" s="36">
        <v>14974.809800000001</v>
      </c>
      <c r="O29" s="36">
        <v>0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0</v>
      </c>
      <c r="X29" s="36">
        <v>0</v>
      </c>
      <c r="Y29" s="51">
        <v>0</v>
      </c>
      <c r="Z29" s="51">
        <v>0</v>
      </c>
      <c r="AA29" s="51">
        <v>0</v>
      </c>
      <c r="AB29" s="51">
        <v>0</v>
      </c>
      <c r="AC29" s="36">
        <v>0</v>
      </c>
      <c r="AD29" s="36">
        <v>0</v>
      </c>
      <c r="AE29" s="36">
        <v>-910.8</v>
      </c>
      <c r="AF29" s="36">
        <v>-953.02800000000002</v>
      </c>
      <c r="AG29" s="36">
        <v>0</v>
      </c>
      <c r="AH29" s="36">
        <v>0</v>
      </c>
      <c r="AI29" s="36">
        <v>0</v>
      </c>
      <c r="AJ29" s="36">
        <v>0</v>
      </c>
      <c r="AK29" s="37">
        <v>0</v>
      </c>
      <c r="AL29" s="37">
        <v>0</v>
      </c>
      <c r="AM29" s="37">
        <v>0</v>
      </c>
      <c r="AN29" s="37">
        <v>0</v>
      </c>
      <c r="AO29" s="36">
        <v>0</v>
      </c>
      <c r="AP29" s="36">
        <v>0</v>
      </c>
      <c r="AQ29" s="36">
        <v>0</v>
      </c>
      <c r="AR29" s="36">
        <v>0</v>
      </c>
      <c r="AS29" s="36">
        <v>0</v>
      </c>
      <c r="AT29" s="36">
        <v>0</v>
      </c>
      <c r="AU29" s="36">
        <v>-910.8</v>
      </c>
      <c r="AV29" s="36">
        <v>-953.02800000000002</v>
      </c>
      <c r="AW29" s="36">
        <v>0</v>
      </c>
      <c r="AX29" s="36">
        <v>0</v>
      </c>
      <c r="AY29" s="36">
        <v>0</v>
      </c>
      <c r="AZ29" s="36">
        <v>0</v>
      </c>
      <c r="BA29" s="36">
        <v>0</v>
      </c>
      <c r="BB29" s="36">
        <v>0</v>
      </c>
      <c r="BC29" s="36">
        <v>0</v>
      </c>
      <c r="BD29" s="36">
        <v>0</v>
      </c>
      <c r="BE29" s="36">
        <v>0</v>
      </c>
      <c r="BF29" s="36">
        <v>0</v>
      </c>
      <c r="BG29" s="36">
        <v>0</v>
      </c>
      <c r="BH29" s="36">
        <v>0</v>
      </c>
      <c r="BI29" s="36">
        <v>500</v>
      </c>
      <c r="BJ29" s="36">
        <v>500</v>
      </c>
      <c r="BK29" s="36">
        <v>918.18050000000005</v>
      </c>
      <c r="BL29" s="36">
        <v>910.8</v>
      </c>
      <c r="BM29" s="36">
        <v>0</v>
      </c>
      <c r="BN29" s="36">
        <v>0</v>
      </c>
      <c r="BO29" s="36">
        <v>0</v>
      </c>
      <c r="BP29" s="36">
        <v>0</v>
      </c>
      <c r="BQ29" s="36">
        <v>500</v>
      </c>
      <c r="BR29" s="36">
        <v>500</v>
      </c>
      <c r="BS29" s="36">
        <v>918.18050000000005</v>
      </c>
      <c r="BT29" s="36">
        <v>910.8</v>
      </c>
      <c r="BU29" s="36">
        <v>0</v>
      </c>
      <c r="BV29" s="36">
        <v>0</v>
      </c>
      <c r="BW29" s="36">
        <v>0</v>
      </c>
      <c r="BX29" s="36">
        <v>0</v>
      </c>
      <c r="BY29" s="36">
        <v>0</v>
      </c>
      <c r="BZ29" s="36">
        <v>0</v>
      </c>
      <c r="CA29" s="36">
        <v>0</v>
      </c>
      <c r="CB29" s="36">
        <v>0</v>
      </c>
      <c r="CC29" s="36">
        <v>0</v>
      </c>
      <c r="CD29" s="36">
        <v>0</v>
      </c>
      <c r="CE29" s="36">
        <v>0</v>
      </c>
      <c r="CF29" s="36">
        <v>0</v>
      </c>
      <c r="CG29" s="37">
        <v>0</v>
      </c>
      <c r="CH29" s="37">
        <v>0</v>
      </c>
      <c r="CI29" s="37">
        <v>0</v>
      </c>
      <c r="CJ29" s="37">
        <v>0</v>
      </c>
      <c r="CK29" s="37">
        <v>0</v>
      </c>
      <c r="CL29" s="37">
        <v>0</v>
      </c>
      <c r="CM29" s="37">
        <v>0</v>
      </c>
      <c r="CN29" s="37">
        <v>0</v>
      </c>
      <c r="CO29" s="37">
        <v>0</v>
      </c>
      <c r="CP29" s="37">
        <v>0</v>
      </c>
      <c r="CQ29" s="37">
        <v>0</v>
      </c>
      <c r="CR29" s="37">
        <v>0</v>
      </c>
      <c r="CS29" s="37">
        <v>0</v>
      </c>
      <c r="CT29" s="37">
        <v>0</v>
      </c>
      <c r="CU29" s="37">
        <v>0</v>
      </c>
      <c r="CV29" s="37">
        <v>0</v>
      </c>
      <c r="CW29" s="37">
        <v>0</v>
      </c>
      <c r="CX29" s="37">
        <v>0</v>
      </c>
      <c r="CY29" s="37">
        <v>0</v>
      </c>
      <c r="CZ29" s="37">
        <v>0</v>
      </c>
      <c r="DA29" s="37">
        <v>0</v>
      </c>
      <c r="DB29" s="37">
        <v>0</v>
      </c>
      <c r="DC29" s="37">
        <v>0</v>
      </c>
      <c r="DD29" s="37">
        <v>0</v>
      </c>
      <c r="DE29" s="37">
        <v>2220.0700000000002</v>
      </c>
      <c r="DF29" s="37">
        <v>2220</v>
      </c>
      <c r="DG29" s="37">
        <v>0</v>
      </c>
      <c r="DH29" s="37">
        <v>0</v>
      </c>
      <c r="DI29" s="37">
        <v>0</v>
      </c>
      <c r="DJ29" s="37">
        <v>0</v>
      </c>
      <c r="DK29" s="37">
        <v>0</v>
      </c>
      <c r="DL29" s="37">
        <v>0</v>
      </c>
      <c r="DM29" s="37">
        <v>0</v>
      </c>
      <c r="DN29" s="37">
        <v>0</v>
      </c>
      <c r="DO29" s="37">
        <v>0</v>
      </c>
      <c r="DP29" s="37">
        <v>0</v>
      </c>
    </row>
    <row r="30" spans="1:120" ht="13.5" customHeight="1" x14ac:dyDescent="0.25">
      <c r="A30" s="34">
        <v>21</v>
      </c>
      <c r="B30" s="35" t="s">
        <v>64</v>
      </c>
      <c r="C30" s="36">
        <f t="shared" si="2"/>
        <v>11210.757099999999</v>
      </c>
      <c r="D30" s="36">
        <f t="shared" si="2"/>
        <v>9559.1298999999999</v>
      </c>
      <c r="E30" s="36">
        <f t="shared" si="3"/>
        <v>9265.9449999999997</v>
      </c>
      <c r="F30" s="36">
        <f t="shared" si="3"/>
        <v>9229.2049000000006</v>
      </c>
      <c r="G30" s="36">
        <f t="shared" si="3"/>
        <v>1944.8121000000001</v>
      </c>
      <c r="H30" s="36">
        <f t="shared" si="3"/>
        <v>329.92499999999995</v>
      </c>
      <c r="I30" s="36">
        <v>9265.9449999999997</v>
      </c>
      <c r="J30" s="36">
        <v>9229.2049000000006</v>
      </c>
      <c r="K30" s="36">
        <v>1944.8121000000001</v>
      </c>
      <c r="L30" s="36">
        <v>1338.6</v>
      </c>
      <c r="M30" s="36">
        <v>9265.9449999999997</v>
      </c>
      <c r="N30" s="36">
        <v>9229.2049000000006</v>
      </c>
      <c r="O30" s="36">
        <v>1944.8121000000001</v>
      </c>
      <c r="P30" s="36">
        <v>1338.6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36">
        <v>0</v>
      </c>
      <c r="Y30" s="51">
        <v>0</v>
      </c>
      <c r="Z30" s="51">
        <v>0</v>
      </c>
      <c r="AA30" s="51">
        <v>0</v>
      </c>
      <c r="AB30" s="51">
        <v>0</v>
      </c>
      <c r="AC30" s="36">
        <v>0</v>
      </c>
      <c r="AD30" s="36">
        <v>0</v>
      </c>
      <c r="AE30" s="36">
        <v>0</v>
      </c>
      <c r="AF30" s="36">
        <v>-1008.675</v>
      </c>
      <c r="AG30" s="36">
        <v>0</v>
      </c>
      <c r="AH30" s="36">
        <v>0</v>
      </c>
      <c r="AI30" s="36">
        <v>0</v>
      </c>
      <c r="AJ30" s="36">
        <v>0</v>
      </c>
      <c r="AK30" s="37">
        <v>0</v>
      </c>
      <c r="AL30" s="37">
        <v>0</v>
      </c>
      <c r="AM30" s="37">
        <v>0</v>
      </c>
      <c r="AN30" s="37">
        <v>0</v>
      </c>
      <c r="AO30" s="36">
        <v>0</v>
      </c>
      <c r="AP30" s="36">
        <v>0</v>
      </c>
      <c r="AQ30" s="36">
        <v>0</v>
      </c>
      <c r="AR30" s="36">
        <v>0</v>
      </c>
      <c r="AS30" s="36">
        <v>0</v>
      </c>
      <c r="AT30" s="36">
        <v>0</v>
      </c>
      <c r="AU30" s="36">
        <v>0</v>
      </c>
      <c r="AV30" s="36">
        <v>-1008.675</v>
      </c>
      <c r="AW30" s="36">
        <v>0</v>
      </c>
      <c r="AX30" s="36">
        <v>0</v>
      </c>
      <c r="AY30" s="36">
        <v>0</v>
      </c>
      <c r="AZ30" s="36">
        <v>0</v>
      </c>
      <c r="BA30" s="36">
        <v>0</v>
      </c>
      <c r="BB30" s="36">
        <v>0</v>
      </c>
      <c r="BC30" s="36">
        <v>0</v>
      </c>
      <c r="BD30" s="36">
        <v>0</v>
      </c>
      <c r="BE30" s="36">
        <v>0</v>
      </c>
      <c r="BF30" s="36">
        <v>0</v>
      </c>
      <c r="BG30" s="36">
        <v>0</v>
      </c>
      <c r="BH30" s="36">
        <v>0</v>
      </c>
      <c r="BI30" s="36">
        <v>0</v>
      </c>
      <c r="BJ30" s="36">
        <v>0</v>
      </c>
      <c r="BK30" s="36">
        <v>0</v>
      </c>
      <c r="BL30" s="36">
        <v>0</v>
      </c>
      <c r="BM30" s="36">
        <v>0</v>
      </c>
      <c r="BN30" s="36">
        <v>0</v>
      </c>
      <c r="BO30" s="36">
        <v>0</v>
      </c>
      <c r="BP30" s="36">
        <v>0</v>
      </c>
      <c r="BQ30" s="36">
        <v>0</v>
      </c>
      <c r="BR30" s="36">
        <v>0</v>
      </c>
      <c r="BS30" s="36">
        <v>0</v>
      </c>
      <c r="BT30" s="36">
        <v>0</v>
      </c>
      <c r="BU30" s="36">
        <v>0</v>
      </c>
      <c r="BV30" s="36">
        <v>0</v>
      </c>
      <c r="BW30" s="36">
        <v>0</v>
      </c>
      <c r="BX30" s="36">
        <v>0</v>
      </c>
      <c r="BY30" s="36">
        <v>0</v>
      </c>
      <c r="BZ30" s="36">
        <v>0</v>
      </c>
      <c r="CA30" s="36">
        <v>0</v>
      </c>
      <c r="CB30" s="36">
        <v>0</v>
      </c>
      <c r="CC30" s="36">
        <v>0</v>
      </c>
      <c r="CD30" s="36">
        <v>0</v>
      </c>
      <c r="CE30" s="36">
        <v>0</v>
      </c>
      <c r="CF30" s="36">
        <v>0</v>
      </c>
      <c r="CG30" s="37">
        <v>0</v>
      </c>
      <c r="CH30" s="37">
        <v>0</v>
      </c>
      <c r="CI30" s="37">
        <v>0</v>
      </c>
      <c r="CJ30" s="37">
        <v>0</v>
      </c>
      <c r="CK30" s="37">
        <v>0</v>
      </c>
      <c r="CL30" s="37">
        <v>0</v>
      </c>
      <c r="CM30" s="37">
        <v>0</v>
      </c>
      <c r="CN30" s="37">
        <v>0</v>
      </c>
      <c r="CO30" s="37">
        <v>0</v>
      </c>
      <c r="CP30" s="37">
        <v>0</v>
      </c>
      <c r="CQ30" s="37">
        <v>0</v>
      </c>
      <c r="CR30" s="37">
        <v>0</v>
      </c>
      <c r="CS30" s="37">
        <v>0</v>
      </c>
      <c r="CT30" s="37">
        <v>0</v>
      </c>
      <c r="CU30" s="37">
        <v>0</v>
      </c>
      <c r="CV30" s="37">
        <v>0</v>
      </c>
      <c r="CW30" s="37">
        <v>0</v>
      </c>
      <c r="CX30" s="37">
        <v>0</v>
      </c>
      <c r="CY30" s="37">
        <v>0</v>
      </c>
      <c r="CZ30" s="37">
        <v>0</v>
      </c>
      <c r="DA30" s="37">
        <v>0</v>
      </c>
      <c r="DB30" s="37">
        <v>0</v>
      </c>
      <c r="DC30" s="37">
        <v>0</v>
      </c>
      <c r="DD30" s="37">
        <v>0</v>
      </c>
      <c r="DE30" s="37">
        <v>0</v>
      </c>
      <c r="DF30" s="37">
        <v>0</v>
      </c>
      <c r="DG30" s="37">
        <v>0</v>
      </c>
      <c r="DH30" s="37">
        <v>0</v>
      </c>
      <c r="DI30" s="37">
        <v>0</v>
      </c>
      <c r="DJ30" s="37">
        <v>0</v>
      </c>
      <c r="DK30" s="37">
        <v>0</v>
      </c>
      <c r="DL30" s="37">
        <v>0</v>
      </c>
      <c r="DM30" s="37">
        <v>0</v>
      </c>
      <c r="DN30" s="37">
        <v>0</v>
      </c>
      <c r="DO30" s="37">
        <v>0</v>
      </c>
      <c r="DP30" s="37">
        <v>0</v>
      </c>
    </row>
    <row r="31" spans="1:120" ht="13.5" customHeight="1" x14ac:dyDescent="0.25">
      <c r="A31" s="34">
        <v>22</v>
      </c>
      <c r="B31" s="35" t="s">
        <v>65</v>
      </c>
      <c r="C31" s="36">
        <f t="shared" si="2"/>
        <v>42415.200000000004</v>
      </c>
      <c r="D31" s="36">
        <f t="shared" si="2"/>
        <v>37000.920299999998</v>
      </c>
      <c r="E31" s="36">
        <f t="shared" si="3"/>
        <v>42256.9</v>
      </c>
      <c r="F31" s="36">
        <f t="shared" si="3"/>
        <v>40413.853299999995</v>
      </c>
      <c r="G31" s="36">
        <f t="shared" si="3"/>
        <v>2158.3000000000002</v>
      </c>
      <c r="H31" s="36">
        <f t="shared" si="3"/>
        <v>-1412.933</v>
      </c>
      <c r="I31" s="36">
        <v>20902.900000000001</v>
      </c>
      <c r="J31" s="36">
        <v>19815.428800000002</v>
      </c>
      <c r="K31" s="36">
        <v>2087.6619999999998</v>
      </c>
      <c r="L31" s="36">
        <v>0</v>
      </c>
      <c r="M31" s="36">
        <v>20902.900000000001</v>
      </c>
      <c r="N31" s="36">
        <v>19815.428800000002</v>
      </c>
      <c r="O31" s="36">
        <v>2087.6619999999998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v>0</v>
      </c>
      <c r="X31" s="36">
        <v>0</v>
      </c>
      <c r="Y31" s="51">
        <v>0</v>
      </c>
      <c r="Z31" s="51">
        <v>0</v>
      </c>
      <c r="AA31" s="51">
        <v>0</v>
      </c>
      <c r="AB31" s="51">
        <v>0</v>
      </c>
      <c r="AC31" s="36">
        <v>0</v>
      </c>
      <c r="AD31" s="36">
        <v>0</v>
      </c>
      <c r="AE31" s="36">
        <v>-3587.6619999999998</v>
      </c>
      <c r="AF31" s="36">
        <v>-1412.933</v>
      </c>
      <c r="AG31" s="36">
        <v>0</v>
      </c>
      <c r="AH31" s="36">
        <v>0</v>
      </c>
      <c r="AI31" s="36">
        <v>0</v>
      </c>
      <c r="AJ31" s="36">
        <v>0</v>
      </c>
      <c r="AK31" s="37">
        <v>0</v>
      </c>
      <c r="AL31" s="37">
        <v>0</v>
      </c>
      <c r="AM31" s="37">
        <v>0</v>
      </c>
      <c r="AN31" s="37">
        <v>0</v>
      </c>
      <c r="AO31" s="36">
        <v>0</v>
      </c>
      <c r="AP31" s="36">
        <v>0</v>
      </c>
      <c r="AQ31" s="36">
        <v>0</v>
      </c>
      <c r="AR31" s="36">
        <v>0</v>
      </c>
      <c r="AS31" s="36">
        <v>0</v>
      </c>
      <c r="AT31" s="36">
        <v>0</v>
      </c>
      <c r="AU31" s="36">
        <v>-3587.6619999999998</v>
      </c>
      <c r="AV31" s="36">
        <v>-1412.933</v>
      </c>
      <c r="AW31" s="36">
        <v>5640</v>
      </c>
      <c r="AX31" s="36">
        <v>5499</v>
      </c>
      <c r="AY31" s="36">
        <v>0</v>
      </c>
      <c r="AZ31" s="36">
        <v>0</v>
      </c>
      <c r="BA31" s="36">
        <v>5640</v>
      </c>
      <c r="BB31" s="36">
        <v>5499</v>
      </c>
      <c r="BC31" s="36">
        <v>0</v>
      </c>
      <c r="BD31" s="36">
        <v>0</v>
      </c>
      <c r="BE31" s="36">
        <v>0</v>
      </c>
      <c r="BF31" s="36">
        <v>0</v>
      </c>
      <c r="BG31" s="36">
        <v>0</v>
      </c>
      <c r="BH31" s="36">
        <v>0</v>
      </c>
      <c r="BI31" s="36">
        <v>1914</v>
      </c>
      <c r="BJ31" s="36">
        <v>1384.4970000000001</v>
      </c>
      <c r="BK31" s="36">
        <v>3658.3</v>
      </c>
      <c r="BL31" s="36">
        <v>0</v>
      </c>
      <c r="BM31" s="36">
        <v>0</v>
      </c>
      <c r="BN31" s="36">
        <v>0</v>
      </c>
      <c r="BO31" s="36">
        <v>0</v>
      </c>
      <c r="BP31" s="36">
        <v>0</v>
      </c>
      <c r="BQ31" s="36">
        <v>1914</v>
      </c>
      <c r="BR31" s="36">
        <v>1384.4970000000001</v>
      </c>
      <c r="BS31" s="36">
        <v>3658.3</v>
      </c>
      <c r="BT31" s="36">
        <v>0</v>
      </c>
      <c r="BU31" s="36">
        <v>0</v>
      </c>
      <c r="BV31" s="36">
        <v>0</v>
      </c>
      <c r="BW31" s="36">
        <v>0</v>
      </c>
      <c r="BX31" s="36">
        <v>0</v>
      </c>
      <c r="BY31" s="36">
        <v>0</v>
      </c>
      <c r="BZ31" s="36">
        <v>0</v>
      </c>
      <c r="CA31" s="36">
        <v>0</v>
      </c>
      <c r="CB31" s="36">
        <v>0</v>
      </c>
      <c r="CC31" s="36">
        <v>0</v>
      </c>
      <c r="CD31" s="36">
        <v>0</v>
      </c>
      <c r="CE31" s="36">
        <v>0</v>
      </c>
      <c r="CF31" s="36">
        <v>0</v>
      </c>
      <c r="CG31" s="37">
        <v>0</v>
      </c>
      <c r="CH31" s="37">
        <v>0</v>
      </c>
      <c r="CI31" s="37">
        <v>0</v>
      </c>
      <c r="CJ31" s="37">
        <v>0</v>
      </c>
      <c r="CK31" s="37">
        <v>0</v>
      </c>
      <c r="CL31" s="37">
        <v>0</v>
      </c>
      <c r="CM31" s="37">
        <v>0</v>
      </c>
      <c r="CN31" s="37">
        <v>0</v>
      </c>
      <c r="CO31" s="37">
        <v>0</v>
      </c>
      <c r="CP31" s="37">
        <v>0</v>
      </c>
      <c r="CQ31" s="37">
        <v>0</v>
      </c>
      <c r="CR31" s="37">
        <v>0</v>
      </c>
      <c r="CS31" s="37">
        <v>0</v>
      </c>
      <c r="CT31" s="37">
        <v>0</v>
      </c>
      <c r="CU31" s="37">
        <v>0</v>
      </c>
      <c r="CV31" s="37">
        <v>0</v>
      </c>
      <c r="CW31" s="37">
        <v>9200</v>
      </c>
      <c r="CX31" s="37">
        <v>9194</v>
      </c>
      <c r="CY31" s="37">
        <v>0</v>
      </c>
      <c r="CZ31" s="37">
        <v>0</v>
      </c>
      <c r="DA31" s="37">
        <v>9200</v>
      </c>
      <c r="DB31" s="37">
        <v>9194</v>
      </c>
      <c r="DC31" s="37">
        <v>0</v>
      </c>
      <c r="DD31" s="37">
        <v>0</v>
      </c>
      <c r="DE31" s="37">
        <v>2100</v>
      </c>
      <c r="DF31" s="37">
        <v>2084.9974999999999</v>
      </c>
      <c r="DG31" s="37">
        <v>0</v>
      </c>
      <c r="DH31" s="37">
        <v>0</v>
      </c>
      <c r="DI31" s="37">
        <v>500</v>
      </c>
      <c r="DJ31" s="37">
        <v>435.93</v>
      </c>
      <c r="DK31" s="37">
        <v>2500</v>
      </c>
      <c r="DL31" s="37">
        <v>2435.9299999999998</v>
      </c>
      <c r="DM31" s="37">
        <v>0</v>
      </c>
      <c r="DN31" s="37">
        <v>0</v>
      </c>
      <c r="DO31" s="37">
        <v>2000</v>
      </c>
      <c r="DP31" s="37">
        <v>2000</v>
      </c>
    </row>
    <row r="32" spans="1:120" ht="13.5" customHeight="1" x14ac:dyDescent="0.25">
      <c r="A32" s="34">
        <v>23</v>
      </c>
      <c r="B32" s="35" t="s">
        <v>66</v>
      </c>
      <c r="C32" s="36">
        <f t="shared" si="2"/>
        <v>112098.5916</v>
      </c>
      <c r="D32" s="36">
        <f t="shared" si="2"/>
        <v>102319.32490000001</v>
      </c>
      <c r="E32" s="36">
        <f t="shared" si="3"/>
        <v>52817.1</v>
      </c>
      <c r="F32" s="36">
        <f t="shared" si="3"/>
        <v>44137.618900000001</v>
      </c>
      <c r="G32" s="36">
        <f t="shared" si="3"/>
        <v>60951.491600000001</v>
      </c>
      <c r="H32" s="36">
        <f t="shared" si="3"/>
        <v>59851.706000000006</v>
      </c>
      <c r="I32" s="36">
        <v>32306</v>
      </c>
      <c r="J32" s="36">
        <v>27199.991900000001</v>
      </c>
      <c r="K32" s="36">
        <v>2999.3</v>
      </c>
      <c r="L32" s="36">
        <v>2999.3</v>
      </c>
      <c r="M32" s="36">
        <v>31706</v>
      </c>
      <c r="N32" s="36">
        <v>26782.7919</v>
      </c>
      <c r="O32" s="36">
        <v>2999.3</v>
      </c>
      <c r="P32" s="36">
        <v>2999.3</v>
      </c>
      <c r="Q32" s="36">
        <v>600</v>
      </c>
      <c r="R32" s="36">
        <v>417.2</v>
      </c>
      <c r="S32" s="36">
        <v>0</v>
      </c>
      <c r="T32" s="36">
        <v>0</v>
      </c>
      <c r="U32" s="36">
        <v>0</v>
      </c>
      <c r="V32" s="36">
        <v>0</v>
      </c>
      <c r="W32" s="36">
        <v>0</v>
      </c>
      <c r="X32" s="36">
        <v>0</v>
      </c>
      <c r="Y32" s="51">
        <v>0</v>
      </c>
      <c r="Z32" s="51">
        <v>0</v>
      </c>
      <c r="AA32" s="51">
        <v>0</v>
      </c>
      <c r="AB32" s="51">
        <v>0</v>
      </c>
      <c r="AC32" s="36">
        <v>800</v>
      </c>
      <c r="AD32" s="36">
        <v>0</v>
      </c>
      <c r="AE32" s="36">
        <v>-360.11399999999998</v>
      </c>
      <c r="AF32" s="36">
        <v>-574.56600000000003</v>
      </c>
      <c r="AG32" s="36">
        <v>0</v>
      </c>
      <c r="AH32" s="36">
        <v>0</v>
      </c>
      <c r="AI32" s="36">
        <v>0</v>
      </c>
      <c r="AJ32" s="36">
        <v>0</v>
      </c>
      <c r="AK32" s="37">
        <v>0</v>
      </c>
      <c r="AL32" s="37">
        <v>0</v>
      </c>
      <c r="AM32" s="37">
        <v>0</v>
      </c>
      <c r="AN32" s="37">
        <v>0</v>
      </c>
      <c r="AO32" s="36">
        <v>800</v>
      </c>
      <c r="AP32" s="36">
        <v>0</v>
      </c>
      <c r="AQ32" s="36">
        <v>0</v>
      </c>
      <c r="AR32" s="36">
        <v>0</v>
      </c>
      <c r="AS32" s="36">
        <v>0</v>
      </c>
      <c r="AT32" s="36">
        <v>0</v>
      </c>
      <c r="AU32" s="36">
        <v>-360.11399999999998</v>
      </c>
      <c r="AV32" s="36">
        <v>-574.56600000000003</v>
      </c>
      <c r="AW32" s="36">
        <v>0</v>
      </c>
      <c r="AX32" s="36">
        <v>0</v>
      </c>
      <c r="AY32" s="36">
        <v>0</v>
      </c>
      <c r="AZ32" s="36">
        <v>0</v>
      </c>
      <c r="BA32" s="36">
        <v>0</v>
      </c>
      <c r="BB32" s="36">
        <v>0</v>
      </c>
      <c r="BC32" s="36">
        <v>0</v>
      </c>
      <c r="BD32" s="36">
        <v>0</v>
      </c>
      <c r="BE32" s="36">
        <v>0</v>
      </c>
      <c r="BF32" s="36">
        <v>0</v>
      </c>
      <c r="BG32" s="36">
        <v>0</v>
      </c>
      <c r="BH32" s="36">
        <v>0</v>
      </c>
      <c r="BI32" s="36">
        <v>1000</v>
      </c>
      <c r="BJ32" s="36">
        <v>0</v>
      </c>
      <c r="BK32" s="36">
        <v>58312.3056</v>
      </c>
      <c r="BL32" s="36">
        <v>57426.972000000002</v>
      </c>
      <c r="BM32" s="36">
        <v>0</v>
      </c>
      <c r="BN32" s="36">
        <v>0</v>
      </c>
      <c r="BO32" s="36">
        <v>0</v>
      </c>
      <c r="BP32" s="36">
        <v>0</v>
      </c>
      <c r="BQ32" s="36">
        <v>0</v>
      </c>
      <c r="BR32" s="36">
        <v>0</v>
      </c>
      <c r="BS32" s="36">
        <v>0</v>
      </c>
      <c r="BT32" s="36">
        <v>0</v>
      </c>
      <c r="BU32" s="36">
        <v>1000</v>
      </c>
      <c r="BV32" s="36">
        <v>0</v>
      </c>
      <c r="BW32" s="36">
        <v>58312.3056</v>
      </c>
      <c r="BX32" s="36">
        <v>57426.972000000002</v>
      </c>
      <c r="BY32" s="36">
        <v>0</v>
      </c>
      <c r="BZ32" s="36">
        <v>0</v>
      </c>
      <c r="CA32" s="36">
        <v>0</v>
      </c>
      <c r="CB32" s="36">
        <v>0</v>
      </c>
      <c r="CC32" s="36">
        <v>0</v>
      </c>
      <c r="CD32" s="36">
        <v>0</v>
      </c>
      <c r="CE32" s="36">
        <v>0</v>
      </c>
      <c r="CF32" s="36">
        <v>0</v>
      </c>
      <c r="CG32" s="37">
        <v>0</v>
      </c>
      <c r="CH32" s="37">
        <v>0</v>
      </c>
      <c r="CI32" s="37">
        <v>0</v>
      </c>
      <c r="CJ32" s="37">
        <v>0</v>
      </c>
      <c r="CK32" s="37">
        <v>0</v>
      </c>
      <c r="CL32" s="37">
        <v>0</v>
      </c>
      <c r="CM32" s="37">
        <v>0</v>
      </c>
      <c r="CN32" s="37">
        <v>0</v>
      </c>
      <c r="CO32" s="37">
        <v>0</v>
      </c>
      <c r="CP32" s="37">
        <v>0</v>
      </c>
      <c r="CQ32" s="37">
        <v>0</v>
      </c>
      <c r="CR32" s="37">
        <v>0</v>
      </c>
      <c r="CS32" s="37">
        <v>0</v>
      </c>
      <c r="CT32" s="37">
        <v>0</v>
      </c>
      <c r="CU32" s="37">
        <v>0</v>
      </c>
      <c r="CV32" s="37">
        <v>0</v>
      </c>
      <c r="CW32" s="37">
        <v>15674</v>
      </c>
      <c r="CX32" s="37">
        <v>14727.627</v>
      </c>
      <c r="CY32" s="37">
        <v>0</v>
      </c>
      <c r="CZ32" s="37">
        <v>0</v>
      </c>
      <c r="DA32" s="37">
        <v>15174</v>
      </c>
      <c r="DB32" s="37">
        <v>14537.627</v>
      </c>
      <c r="DC32" s="37">
        <v>0</v>
      </c>
      <c r="DD32" s="37">
        <v>0</v>
      </c>
      <c r="DE32" s="37">
        <v>900</v>
      </c>
      <c r="DF32" s="37">
        <v>540</v>
      </c>
      <c r="DG32" s="37">
        <v>0</v>
      </c>
      <c r="DH32" s="37">
        <v>0</v>
      </c>
      <c r="DI32" s="37">
        <v>467.1</v>
      </c>
      <c r="DJ32" s="37">
        <v>0</v>
      </c>
      <c r="DK32" s="37">
        <v>2137.1</v>
      </c>
      <c r="DL32" s="37">
        <v>1670</v>
      </c>
      <c r="DM32" s="37">
        <v>0</v>
      </c>
      <c r="DN32" s="37">
        <v>0</v>
      </c>
      <c r="DO32" s="37">
        <v>1670</v>
      </c>
      <c r="DP32" s="37">
        <v>1670</v>
      </c>
    </row>
    <row r="33" spans="1:120" ht="13.5" customHeight="1" x14ac:dyDescent="0.25">
      <c r="A33" s="34">
        <v>24</v>
      </c>
      <c r="B33" s="35" t="s">
        <v>67</v>
      </c>
      <c r="C33" s="36">
        <f t="shared" si="2"/>
        <v>27137.7729</v>
      </c>
      <c r="D33" s="36">
        <f t="shared" si="2"/>
        <v>24921.866700000002</v>
      </c>
      <c r="E33" s="36">
        <f t="shared" si="3"/>
        <v>26325.4</v>
      </c>
      <c r="F33" s="36">
        <f t="shared" si="3"/>
        <v>24514.896700000001</v>
      </c>
      <c r="G33" s="36">
        <f t="shared" si="3"/>
        <v>812.37289999999996</v>
      </c>
      <c r="H33" s="36">
        <f t="shared" si="3"/>
        <v>406.97</v>
      </c>
      <c r="I33" s="36">
        <v>23882.7</v>
      </c>
      <c r="J33" s="36">
        <v>23494.896700000001</v>
      </c>
      <c r="K33" s="36">
        <v>812.37289999999996</v>
      </c>
      <c r="L33" s="36">
        <v>416</v>
      </c>
      <c r="M33" s="36">
        <v>23882.7</v>
      </c>
      <c r="N33" s="36">
        <v>23494.896700000001</v>
      </c>
      <c r="O33" s="36">
        <v>812.37289999999996</v>
      </c>
      <c r="P33" s="36">
        <v>416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  <c r="W33" s="36">
        <v>0</v>
      </c>
      <c r="X33" s="36">
        <v>0</v>
      </c>
      <c r="Y33" s="51">
        <v>0</v>
      </c>
      <c r="Z33" s="51">
        <v>0</v>
      </c>
      <c r="AA33" s="51">
        <v>0</v>
      </c>
      <c r="AB33" s="51">
        <v>0</v>
      </c>
      <c r="AC33" s="36">
        <v>0</v>
      </c>
      <c r="AD33" s="36">
        <v>0</v>
      </c>
      <c r="AE33" s="36">
        <v>0</v>
      </c>
      <c r="AF33" s="36">
        <v>-9.0299999999999994</v>
      </c>
      <c r="AG33" s="36">
        <v>0</v>
      </c>
      <c r="AH33" s="36">
        <v>0</v>
      </c>
      <c r="AI33" s="36">
        <v>0</v>
      </c>
      <c r="AJ33" s="36">
        <v>0</v>
      </c>
      <c r="AK33" s="37">
        <v>0</v>
      </c>
      <c r="AL33" s="37">
        <v>0</v>
      </c>
      <c r="AM33" s="37">
        <v>0</v>
      </c>
      <c r="AN33" s="37">
        <v>0</v>
      </c>
      <c r="AO33" s="36">
        <v>0</v>
      </c>
      <c r="AP33" s="36">
        <v>0</v>
      </c>
      <c r="AQ33" s="36">
        <v>0</v>
      </c>
      <c r="AR33" s="36">
        <v>0</v>
      </c>
      <c r="AS33" s="36">
        <v>0</v>
      </c>
      <c r="AT33" s="36">
        <v>0</v>
      </c>
      <c r="AU33" s="36">
        <v>0</v>
      </c>
      <c r="AV33" s="36">
        <v>-9.0299999999999994</v>
      </c>
      <c r="AW33" s="36">
        <v>1422.7</v>
      </c>
      <c r="AX33" s="36">
        <v>0</v>
      </c>
      <c r="AY33" s="36">
        <v>0</v>
      </c>
      <c r="AZ33" s="36">
        <v>0</v>
      </c>
      <c r="BA33" s="36">
        <v>1422.7</v>
      </c>
      <c r="BB33" s="36">
        <v>0</v>
      </c>
      <c r="BC33" s="36">
        <v>0</v>
      </c>
      <c r="BD33" s="36">
        <v>0</v>
      </c>
      <c r="BE33" s="36">
        <v>0</v>
      </c>
      <c r="BF33" s="36">
        <v>0</v>
      </c>
      <c r="BG33" s="36">
        <v>0</v>
      </c>
      <c r="BH33" s="36">
        <v>0</v>
      </c>
      <c r="BI33" s="36">
        <v>0</v>
      </c>
      <c r="BJ33" s="36">
        <v>0</v>
      </c>
      <c r="BK33" s="36">
        <v>0</v>
      </c>
      <c r="BL33" s="36">
        <v>0</v>
      </c>
      <c r="BM33" s="36">
        <v>0</v>
      </c>
      <c r="BN33" s="36">
        <v>0</v>
      </c>
      <c r="BO33" s="36">
        <v>0</v>
      </c>
      <c r="BP33" s="36">
        <v>0</v>
      </c>
      <c r="BQ33" s="36">
        <v>0</v>
      </c>
      <c r="BR33" s="36">
        <v>0</v>
      </c>
      <c r="BS33" s="36">
        <v>0</v>
      </c>
      <c r="BT33" s="36">
        <v>0</v>
      </c>
      <c r="BU33" s="36">
        <v>0</v>
      </c>
      <c r="BV33" s="36">
        <v>0</v>
      </c>
      <c r="BW33" s="36">
        <v>0</v>
      </c>
      <c r="BX33" s="36">
        <v>0</v>
      </c>
      <c r="BY33" s="36">
        <v>0</v>
      </c>
      <c r="BZ33" s="36">
        <v>0</v>
      </c>
      <c r="CA33" s="36">
        <v>0</v>
      </c>
      <c r="CB33" s="36">
        <v>0</v>
      </c>
      <c r="CC33" s="36">
        <v>0</v>
      </c>
      <c r="CD33" s="36">
        <v>0</v>
      </c>
      <c r="CE33" s="36">
        <v>0</v>
      </c>
      <c r="CF33" s="36">
        <v>0</v>
      </c>
      <c r="CG33" s="37">
        <v>0</v>
      </c>
      <c r="CH33" s="37">
        <v>0</v>
      </c>
      <c r="CI33" s="37">
        <v>0</v>
      </c>
      <c r="CJ33" s="37">
        <v>0</v>
      </c>
      <c r="CK33" s="37">
        <v>0</v>
      </c>
      <c r="CL33" s="37">
        <v>0</v>
      </c>
      <c r="CM33" s="37">
        <v>0</v>
      </c>
      <c r="CN33" s="37">
        <v>0</v>
      </c>
      <c r="CO33" s="37">
        <v>0</v>
      </c>
      <c r="CP33" s="37">
        <v>0</v>
      </c>
      <c r="CQ33" s="37">
        <v>0</v>
      </c>
      <c r="CR33" s="37">
        <v>0</v>
      </c>
      <c r="CS33" s="37">
        <v>0</v>
      </c>
      <c r="CT33" s="37">
        <v>0</v>
      </c>
      <c r="CU33" s="37">
        <v>0</v>
      </c>
      <c r="CV33" s="37">
        <v>0</v>
      </c>
      <c r="CW33" s="37">
        <v>0</v>
      </c>
      <c r="CX33" s="37">
        <v>0</v>
      </c>
      <c r="CY33" s="37">
        <v>0</v>
      </c>
      <c r="CZ33" s="37">
        <v>0</v>
      </c>
      <c r="DA33" s="37">
        <v>0</v>
      </c>
      <c r="DB33" s="37">
        <v>0</v>
      </c>
      <c r="DC33" s="37">
        <v>0</v>
      </c>
      <c r="DD33" s="37">
        <v>0</v>
      </c>
      <c r="DE33" s="37">
        <v>1020</v>
      </c>
      <c r="DF33" s="37">
        <v>1020</v>
      </c>
      <c r="DG33" s="37">
        <v>0</v>
      </c>
      <c r="DH33" s="37">
        <v>0</v>
      </c>
      <c r="DI33" s="37">
        <v>0</v>
      </c>
      <c r="DJ33" s="37">
        <v>0</v>
      </c>
      <c r="DK33" s="37">
        <v>0</v>
      </c>
      <c r="DL33" s="37">
        <v>0</v>
      </c>
      <c r="DM33" s="37">
        <v>0</v>
      </c>
      <c r="DN33" s="37">
        <v>0</v>
      </c>
      <c r="DO33" s="37">
        <v>0</v>
      </c>
      <c r="DP33" s="37">
        <v>0</v>
      </c>
    </row>
    <row r="34" spans="1:120" ht="15.75" customHeight="1" x14ac:dyDescent="0.25">
      <c r="A34" s="99" t="s">
        <v>40</v>
      </c>
      <c r="B34" s="99"/>
      <c r="C34" s="37">
        <f>SUM(C10:C33)</f>
        <v>4929113.0096999984</v>
      </c>
      <c r="D34" s="37">
        <f t="shared" ref="D34:BO34" si="4">SUM(D10:D33)</f>
        <v>4475558.2912000008</v>
      </c>
      <c r="E34" s="37">
        <f t="shared" si="4"/>
        <v>3953082.7179</v>
      </c>
      <c r="F34" s="37">
        <f t="shared" si="4"/>
        <v>3781276.0346000004</v>
      </c>
      <c r="G34" s="37">
        <f t="shared" si="4"/>
        <v>979700.29179999966</v>
      </c>
      <c r="H34" s="37">
        <f t="shared" si="4"/>
        <v>697952.25659999996</v>
      </c>
      <c r="I34" s="37">
        <f t="shared" si="4"/>
        <v>1326071.4349</v>
      </c>
      <c r="J34" s="37">
        <f t="shared" si="4"/>
        <v>1251303.8008999999</v>
      </c>
      <c r="K34" s="37">
        <f t="shared" si="4"/>
        <v>233924.88879999999</v>
      </c>
      <c r="L34" s="37">
        <f t="shared" si="4"/>
        <v>180074.70939999999</v>
      </c>
      <c r="M34" s="37">
        <f t="shared" si="4"/>
        <v>1215290.0904999999</v>
      </c>
      <c r="N34" s="37">
        <f t="shared" si="4"/>
        <v>1150535.2727000003</v>
      </c>
      <c r="O34" s="37">
        <f t="shared" si="4"/>
        <v>133079.42979999998</v>
      </c>
      <c r="P34" s="37">
        <f t="shared" si="4"/>
        <v>93131.463399999993</v>
      </c>
      <c r="Q34" s="36">
        <f t="shared" si="4"/>
        <v>93245.344399999987</v>
      </c>
      <c r="R34" s="36">
        <f t="shared" si="4"/>
        <v>83318.128800000006</v>
      </c>
      <c r="S34" s="36">
        <f t="shared" si="4"/>
        <v>100845.45899999999</v>
      </c>
      <c r="T34" s="36">
        <f t="shared" si="4"/>
        <v>86943.245999999985</v>
      </c>
      <c r="U34" s="37">
        <f t="shared" si="4"/>
        <v>2140</v>
      </c>
      <c r="V34" s="37">
        <f t="shared" si="4"/>
        <v>1256</v>
      </c>
      <c r="W34" s="37">
        <f t="shared" si="4"/>
        <v>0</v>
      </c>
      <c r="X34" s="37">
        <f t="shared" si="4"/>
        <v>0</v>
      </c>
      <c r="Y34" s="37">
        <f t="shared" si="4"/>
        <v>0</v>
      </c>
      <c r="Z34" s="37">
        <f t="shared" si="4"/>
        <v>0</v>
      </c>
      <c r="AA34" s="37">
        <f t="shared" si="4"/>
        <v>0</v>
      </c>
      <c r="AB34" s="37">
        <f t="shared" si="4"/>
        <v>0</v>
      </c>
      <c r="AC34" s="37">
        <f t="shared" si="4"/>
        <v>61698.456999999995</v>
      </c>
      <c r="AD34" s="37">
        <f t="shared" si="4"/>
        <v>50201.629000000001</v>
      </c>
      <c r="AE34" s="37">
        <f t="shared" si="4"/>
        <v>328700.43830000004</v>
      </c>
      <c r="AF34" s="37">
        <f t="shared" si="4"/>
        <v>157306.34770000001</v>
      </c>
      <c r="AG34" s="37">
        <f t="shared" si="4"/>
        <v>16029.263999999999</v>
      </c>
      <c r="AH34" s="37">
        <f t="shared" si="4"/>
        <v>14961.801000000001</v>
      </c>
      <c r="AI34" s="37">
        <f t="shared" si="4"/>
        <v>3033.6397999999999</v>
      </c>
      <c r="AJ34" s="37">
        <f t="shared" si="4"/>
        <v>2675.3324000000002</v>
      </c>
      <c r="AK34" s="37">
        <f t="shared" si="4"/>
        <v>0</v>
      </c>
      <c r="AL34" s="37">
        <f t="shared" si="4"/>
        <v>0</v>
      </c>
      <c r="AM34" s="37">
        <f t="shared" si="4"/>
        <v>0</v>
      </c>
      <c r="AN34" s="37">
        <f t="shared" si="4"/>
        <v>0</v>
      </c>
      <c r="AO34" s="37">
        <f t="shared" si="4"/>
        <v>38469.192999999999</v>
      </c>
      <c r="AP34" s="37">
        <f t="shared" si="4"/>
        <v>33614.228000000003</v>
      </c>
      <c r="AQ34" s="37">
        <f t="shared" si="4"/>
        <v>478233.92979999998</v>
      </c>
      <c r="AR34" s="37">
        <f t="shared" si="4"/>
        <v>432244.549</v>
      </c>
      <c r="AS34" s="37">
        <f t="shared" si="4"/>
        <v>0</v>
      </c>
      <c r="AT34" s="37">
        <f t="shared" si="4"/>
        <v>0</v>
      </c>
      <c r="AU34" s="37">
        <f t="shared" si="4"/>
        <v>-178115.13130000001</v>
      </c>
      <c r="AV34" s="37">
        <f t="shared" si="4"/>
        <v>-300050.66369999998</v>
      </c>
      <c r="AW34" s="37">
        <f t="shared" si="4"/>
        <v>603433.20899999992</v>
      </c>
      <c r="AX34" s="37">
        <f t="shared" si="4"/>
        <v>594899.33100000001</v>
      </c>
      <c r="AY34" s="37">
        <f t="shared" si="4"/>
        <v>3700</v>
      </c>
      <c r="AZ34" s="37">
        <f t="shared" si="4"/>
        <v>2547</v>
      </c>
      <c r="BA34" s="37">
        <f t="shared" si="4"/>
        <v>601633.20899999992</v>
      </c>
      <c r="BB34" s="37">
        <f t="shared" si="4"/>
        <v>593119.46730000002</v>
      </c>
      <c r="BC34" s="37">
        <f t="shared" si="4"/>
        <v>0</v>
      </c>
      <c r="BD34" s="37">
        <f t="shared" si="4"/>
        <v>0</v>
      </c>
      <c r="BE34" s="37">
        <f t="shared" si="4"/>
        <v>1600</v>
      </c>
      <c r="BF34" s="37">
        <f t="shared" si="4"/>
        <v>1579.8637000000001</v>
      </c>
      <c r="BG34" s="37">
        <f t="shared" si="4"/>
        <v>0</v>
      </c>
      <c r="BH34" s="37">
        <f t="shared" si="4"/>
        <v>0</v>
      </c>
      <c r="BI34" s="37">
        <f t="shared" si="4"/>
        <v>195192.09240000002</v>
      </c>
      <c r="BJ34" s="37">
        <f t="shared" si="4"/>
        <v>185008.34890000001</v>
      </c>
      <c r="BK34" s="37">
        <f t="shared" si="4"/>
        <v>311454.59609999997</v>
      </c>
      <c r="BL34" s="37">
        <f t="shared" si="4"/>
        <v>266593.5906</v>
      </c>
      <c r="BM34" s="36">
        <f t="shared" si="4"/>
        <v>0</v>
      </c>
      <c r="BN34" s="36">
        <f t="shared" si="4"/>
        <v>0</v>
      </c>
      <c r="BO34" s="36">
        <f t="shared" si="4"/>
        <v>20168</v>
      </c>
      <c r="BP34" s="36">
        <f t="shared" ref="BP34:DP34" si="5">SUM(BP10:BP33)</f>
        <v>11197</v>
      </c>
      <c r="BQ34" s="37">
        <f t="shared" si="5"/>
        <v>8147.91</v>
      </c>
      <c r="BR34" s="37">
        <f t="shared" si="5"/>
        <v>7540.2449000000006</v>
      </c>
      <c r="BS34" s="37">
        <f t="shared" si="5"/>
        <v>19951.8475</v>
      </c>
      <c r="BT34" s="37">
        <f t="shared" si="5"/>
        <v>16185.370999999999</v>
      </c>
      <c r="BU34" s="37">
        <f t="shared" si="5"/>
        <v>50523.360000000001</v>
      </c>
      <c r="BV34" s="37">
        <f t="shared" si="5"/>
        <v>45414.58140000001</v>
      </c>
      <c r="BW34" s="37">
        <f t="shared" si="5"/>
        <v>102161.4118</v>
      </c>
      <c r="BX34" s="37">
        <f t="shared" si="5"/>
        <v>96881.679000000004</v>
      </c>
      <c r="BY34" s="37">
        <f t="shared" si="5"/>
        <v>112738.82239999999</v>
      </c>
      <c r="BZ34" s="37">
        <f t="shared" si="5"/>
        <v>108649.35160000001</v>
      </c>
      <c r="CA34" s="37">
        <f t="shared" si="5"/>
        <v>106442.13679999999</v>
      </c>
      <c r="CB34" s="37">
        <f t="shared" si="5"/>
        <v>86548.340599999981</v>
      </c>
      <c r="CC34" s="37">
        <f t="shared" si="5"/>
        <v>23782</v>
      </c>
      <c r="CD34" s="37">
        <f t="shared" si="5"/>
        <v>23404.170999999998</v>
      </c>
      <c r="CE34" s="37">
        <f t="shared" si="5"/>
        <v>62731.199999999997</v>
      </c>
      <c r="CF34" s="37">
        <f t="shared" si="5"/>
        <v>55781.2</v>
      </c>
      <c r="CG34" s="37">
        <f t="shared" si="5"/>
        <v>300</v>
      </c>
      <c r="CH34" s="37">
        <f t="shared" si="5"/>
        <v>300</v>
      </c>
      <c r="CI34" s="37">
        <f t="shared" si="5"/>
        <v>0</v>
      </c>
      <c r="CJ34" s="37">
        <f t="shared" si="5"/>
        <v>0</v>
      </c>
      <c r="CK34" s="37">
        <f t="shared" si="5"/>
        <v>300150.35060000001</v>
      </c>
      <c r="CL34" s="37">
        <f t="shared" si="5"/>
        <v>295105.89419999998</v>
      </c>
      <c r="CM34" s="37">
        <f t="shared" si="5"/>
        <v>11929.826999999999</v>
      </c>
      <c r="CN34" s="37">
        <f t="shared" si="5"/>
        <v>10216.357</v>
      </c>
      <c r="CO34" s="37">
        <f t="shared" si="5"/>
        <v>293871.37760000001</v>
      </c>
      <c r="CP34" s="37">
        <f t="shared" si="5"/>
        <v>288944.94519999996</v>
      </c>
      <c r="CQ34" s="37">
        <f t="shared" si="5"/>
        <v>9513.2799999999988</v>
      </c>
      <c r="CR34" s="37">
        <f t="shared" si="5"/>
        <v>9299.81</v>
      </c>
      <c r="CS34" s="37">
        <f t="shared" si="5"/>
        <v>173521.77559999999</v>
      </c>
      <c r="CT34" s="37">
        <f t="shared" si="5"/>
        <v>171292.5821</v>
      </c>
      <c r="CU34" s="37">
        <f t="shared" si="5"/>
        <v>8715.98</v>
      </c>
      <c r="CV34" s="37">
        <f t="shared" si="5"/>
        <v>8509.3100000000013</v>
      </c>
      <c r="CW34" s="37">
        <f t="shared" si="5"/>
        <v>1297598.219</v>
      </c>
      <c r="CX34" s="37">
        <f t="shared" si="5"/>
        <v>1263818.7180000006</v>
      </c>
      <c r="CY34" s="37">
        <f t="shared" si="5"/>
        <v>85160.9</v>
      </c>
      <c r="CZ34" s="37">
        <f t="shared" si="5"/>
        <v>78176.330500000011</v>
      </c>
      <c r="DA34" s="37">
        <f t="shared" si="5"/>
        <v>884950.85100000002</v>
      </c>
      <c r="DB34" s="37">
        <f t="shared" si="5"/>
        <v>859132.67600000009</v>
      </c>
      <c r="DC34" s="37">
        <f t="shared" si="5"/>
        <v>74010.899999999994</v>
      </c>
      <c r="DD34" s="37">
        <f t="shared" si="5"/>
        <v>68504.330500000011</v>
      </c>
      <c r="DE34" s="37">
        <f t="shared" si="5"/>
        <v>136074.323</v>
      </c>
      <c r="DF34" s="37">
        <f t="shared" si="5"/>
        <v>127798.31779999999</v>
      </c>
      <c r="DG34" s="37">
        <f t="shared" si="5"/>
        <v>832.7</v>
      </c>
      <c r="DH34" s="37">
        <f t="shared" si="5"/>
        <v>799.92139999999995</v>
      </c>
      <c r="DI34" s="37">
        <f t="shared" si="5"/>
        <v>30751.573599999996</v>
      </c>
      <c r="DJ34" s="37">
        <f t="shared" si="5"/>
        <v>10151.9948</v>
      </c>
      <c r="DK34" s="37">
        <f t="shared" si="5"/>
        <v>30424.631999999998</v>
      </c>
      <c r="DL34" s="37">
        <f t="shared" si="5"/>
        <v>11583.9948</v>
      </c>
      <c r="DM34" s="37">
        <f t="shared" si="5"/>
        <v>3996.9416000000001</v>
      </c>
      <c r="DN34" s="37">
        <f t="shared" si="5"/>
        <v>2238</v>
      </c>
      <c r="DO34" s="37">
        <f t="shared" si="5"/>
        <v>3670</v>
      </c>
      <c r="DP34" s="37">
        <f t="shared" si="5"/>
        <v>3670</v>
      </c>
    </row>
    <row r="35" spans="1:120" ht="3.75" customHeight="1" x14ac:dyDescent="0.25">
      <c r="A35" s="52" t="s">
        <v>43</v>
      </c>
      <c r="B35" s="50" t="s">
        <v>43</v>
      </c>
      <c r="C35" s="53" t="s">
        <v>43</v>
      </c>
      <c r="D35" s="53" t="s">
        <v>43</v>
      </c>
      <c r="E35" s="53" t="s">
        <v>43</v>
      </c>
      <c r="F35" s="53" t="s">
        <v>43</v>
      </c>
      <c r="G35" s="53" t="s">
        <v>43</v>
      </c>
      <c r="H35" s="53" t="s">
        <v>43</v>
      </c>
      <c r="I35" s="53" t="s">
        <v>43</v>
      </c>
      <c r="J35" s="53" t="s">
        <v>43</v>
      </c>
      <c r="K35" s="53" t="s">
        <v>43</v>
      </c>
      <c r="L35" s="53" t="s">
        <v>43</v>
      </c>
      <c r="M35" s="53" t="s">
        <v>43</v>
      </c>
      <c r="N35" s="53" t="s">
        <v>43</v>
      </c>
      <c r="O35" s="53" t="s">
        <v>43</v>
      </c>
      <c r="P35" s="53" t="s">
        <v>43</v>
      </c>
      <c r="Q35" s="53" t="s">
        <v>43</v>
      </c>
      <c r="R35" s="53" t="s">
        <v>43</v>
      </c>
      <c r="S35" s="53" t="s">
        <v>43</v>
      </c>
      <c r="T35" s="53" t="s">
        <v>43</v>
      </c>
      <c r="U35" s="53" t="s">
        <v>43</v>
      </c>
      <c r="V35" s="53" t="s">
        <v>43</v>
      </c>
      <c r="W35" s="53" t="s">
        <v>43</v>
      </c>
      <c r="X35" s="53" t="s">
        <v>43</v>
      </c>
      <c r="Y35" s="54" t="s">
        <v>43</v>
      </c>
      <c r="Z35" s="54" t="s">
        <v>43</v>
      </c>
      <c r="AA35" s="54" t="s">
        <v>43</v>
      </c>
      <c r="AB35" s="54" t="s">
        <v>43</v>
      </c>
      <c r="AC35" s="53" t="s">
        <v>43</v>
      </c>
      <c r="AD35" s="53" t="s">
        <v>43</v>
      </c>
      <c r="AE35" s="53" t="s">
        <v>43</v>
      </c>
      <c r="AF35" s="53" t="s">
        <v>43</v>
      </c>
      <c r="AG35" s="53" t="s">
        <v>43</v>
      </c>
      <c r="AH35" s="53" t="s">
        <v>43</v>
      </c>
      <c r="AI35" s="53" t="s">
        <v>43</v>
      </c>
      <c r="AJ35" s="53" t="s">
        <v>43</v>
      </c>
      <c r="AK35" s="53" t="s">
        <v>43</v>
      </c>
      <c r="AL35" s="53" t="s">
        <v>43</v>
      </c>
      <c r="AM35" s="53" t="s">
        <v>43</v>
      </c>
      <c r="AN35" s="53" t="s">
        <v>43</v>
      </c>
      <c r="AO35" s="53" t="s">
        <v>43</v>
      </c>
      <c r="AP35" s="53" t="s">
        <v>43</v>
      </c>
      <c r="AQ35" s="53" t="s">
        <v>43</v>
      </c>
      <c r="AR35" s="53" t="s">
        <v>43</v>
      </c>
      <c r="AS35" s="53" t="s">
        <v>43</v>
      </c>
      <c r="AT35" s="53" t="s">
        <v>43</v>
      </c>
      <c r="AU35" s="53" t="s">
        <v>43</v>
      </c>
      <c r="AV35" s="53" t="s">
        <v>43</v>
      </c>
      <c r="AW35" s="53" t="s">
        <v>43</v>
      </c>
      <c r="AX35" s="53" t="s">
        <v>43</v>
      </c>
      <c r="AY35" s="53" t="s">
        <v>43</v>
      </c>
      <c r="AZ35" s="53" t="s">
        <v>43</v>
      </c>
      <c r="BA35" s="53" t="s">
        <v>43</v>
      </c>
      <c r="BB35" s="53" t="s">
        <v>43</v>
      </c>
      <c r="BC35" s="53" t="s">
        <v>43</v>
      </c>
      <c r="BD35" s="53" t="s">
        <v>43</v>
      </c>
      <c r="BE35" s="53" t="s">
        <v>43</v>
      </c>
      <c r="BF35" s="53" t="s">
        <v>43</v>
      </c>
      <c r="BG35" s="53" t="s">
        <v>43</v>
      </c>
      <c r="BH35" s="53" t="s">
        <v>43</v>
      </c>
      <c r="BI35" s="53" t="s">
        <v>43</v>
      </c>
      <c r="BJ35" s="53" t="s">
        <v>43</v>
      </c>
      <c r="BK35" s="53" t="s">
        <v>43</v>
      </c>
      <c r="BL35" s="53" t="s">
        <v>43</v>
      </c>
      <c r="BM35" s="53" t="s">
        <v>43</v>
      </c>
      <c r="BN35" s="53" t="s">
        <v>43</v>
      </c>
      <c r="BO35" s="53" t="s">
        <v>43</v>
      </c>
      <c r="BP35" s="53" t="s">
        <v>43</v>
      </c>
      <c r="BQ35" s="53" t="s">
        <v>43</v>
      </c>
      <c r="BR35" s="53" t="s">
        <v>43</v>
      </c>
      <c r="BS35" s="53" t="s">
        <v>43</v>
      </c>
      <c r="BT35" s="53" t="s">
        <v>43</v>
      </c>
      <c r="BU35" s="53" t="s">
        <v>43</v>
      </c>
      <c r="BV35" s="53" t="s">
        <v>43</v>
      </c>
      <c r="BW35" s="53" t="s">
        <v>43</v>
      </c>
      <c r="BX35" s="53" t="s">
        <v>43</v>
      </c>
      <c r="BY35" s="53" t="s">
        <v>43</v>
      </c>
      <c r="BZ35" s="53" t="s">
        <v>43</v>
      </c>
      <c r="CA35" s="53" t="s">
        <v>43</v>
      </c>
      <c r="CB35" s="53" t="s">
        <v>43</v>
      </c>
      <c r="CC35" s="53" t="s">
        <v>43</v>
      </c>
      <c r="CD35" s="53" t="s">
        <v>43</v>
      </c>
      <c r="CE35" s="53" t="s">
        <v>43</v>
      </c>
      <c r="CF35" s="53" t="s">
        <v>43</v>
      </c>
      <c r="CG35" s="53" t="s">
        <v>43</v>
      </c>
      <c r="CH35" s="53" t="s">
        <v>43</v>
      </c>
      <c r="CI35" s="53" t="s">
        <v>43</v>
      </c>
      <c r="CJ35" s="53" t="s">
        <v>43</v>
      </c>
      <c r="CK35" s="53" t="s">
        <v>43</v>
      </c>
      <c r="CL35" s="53" t="s">
        <v>43</v>
      </c>
      <c r="CM35" s="53" t="s">
        <v>43</v>
      </c>
      <c r="CN35" s="53" t="s">
        <v>43</v>
      </c>
      <c r="CO35" s="53" t="s">
        <v>43</v>
      </c>
      <c r="CP35" s="53" t="s">
        <v>43</v>
      </c>
      <c r="CQ35" s="53" t="s">
        <v>43</v>
      </c>
      <c r="CR35" s="53" t="s">
        <v>43</v>
      </c>
      <c r="CS35" s="53" t="s">
        <v>43</v>
      </c>
      <c r="CT35" s="53" t="s">
        <v>43</v>
      </c>
      <c r="CU35" s="53" t="s">
        <v>43</v>
      </c>
      <c r="CV35" s="53" t="s">
        <v>43</v>
      </c>
      <c r="CW35" s="53" t="s">
        <v>43</v>
      </c>
      <c r="CX35" s="53" t="s">
        <v>68</v>
      </c>
      <c r="CY35" s="53" t="s">
        <v>43</v>
      </c>
      <c r="CZ35" s="53" t="s">
        <v>43</v>
      </c>
      <c r="DA35" s="53" t="s">
        <v>43</v>
      </c>
      <c r="DB35" s="53" t="s">
        <v>43</v>
      </c>
      <c r="DC35" s="53" t="s">
        <v>43</v>
      </c>
      <c r="DD35" s="53" t="s">
        <v>43</v>
      </c>
      <c r="DE35" s="53" t="s">
        <v>43</v>
      </c>
      <c r="DF35" s="53" t="s">
        <v>43</v>
      </c>
      <c r="DG35" s="53" t="s">
        <v>43</v>
      </c>
      <c r="DH35" s="53" t="s">
        <v>43</v>
      </c>
      <c r="DI35" s="53" t="s">
        <v>43</v>
      </c>
      <c r="DJ35" s="53" t="s">
        <v>43</v>
      </c>
      <c r="DK35" s="53" t="s">
        <v>43</v>
      </c>
      <c r="DL35" s="53" t="s">
        <v>43</v>
      </c>
      <c r="DM35" s="53" t="s">
        <v>43</v>
      </c>
      <c r="DN35" s="53" t="s">
        <v>43</v>
      </c>
      <c r="DO35" s="53" t="s">
        <v>43</v>
      </c>
      <c r="DP35" s="53" t="s">
        <v>43</v>
      </c>
    </row>
  </sheetData>
  <protectedRanges>
    <protectedRange sqref="A34 B10:B33" name="Range3_1_1_1"/>
  </protectedRanges>
  <mergeCells count="99">
    <mergeCell ref="DG7:DH7"/>
    <mergeCell ref="DI7:DJ7"/>
    <mergeCell ref="DK7:DL7"/>
    <mergeCell ref="DM7:DN7"/>
    <mergeCell ref="DO7:DP7"/>
    <mergeCell ref="A34:B34"/>
    <mergeCell ref="CU7:CV7"/>
    <mergeCell ref="CW7:CX7"/>
    <mergeCell ref="CY7:CZ7"/>
    <mergeCell ref="DA7:DB7"/>
    <mergeCell ref="BW7:BX7"/>
    <mergeCell ref="BY7:BZ7"/>
    <mergeCell ref="CA7:CB7"/>
    <mergeCell ref="CC7:CD7"/>
    <mergeCell ref="CE7:CF7"/>
    <mergeCell ref="CG7:CH7"/>
    <mergeCell ref="BK7:BL7"/>
    <mergeCell ref="BM7:BN7"/>
    <mergeCell ref="BO7:BP7"/>
    <mergeCell ref="BQ7:BR7"/>
    <mergeCell ref="BS7:BT7"/>
    <mergeCell ref="DC7:DD7"/>
    <mergeCell ref="DE7:DF7"/>
    <mergeCell ref="CI7:CJ7"/>
    <mergeCell ref="CK7:CL7"/>
    <mergeCell ref="CM7:CN7"/>
    <mergeCell ref="CO7:CP7"/>
    <mergeCell ref="CQ7:CR7"/>
    <mergeCell ref="CS7:CT7"/>
    <mergeCell ref="BU7:BV7"/>
    <mergeCell ref="AY7:AZ7"/>
    <mergeCell ref="BA7:BB7"/>
    <mergeCell ref="BC7:BD7"/>
    <mergeCell ref="BE7:BF7"/>
    <mergeCell ref="BG7:BH7"/>
    <mergeCell ref="BI7:BJ7"/>
    <mergeCell ref="AW7:AX7"/>
    <mergeCell ref="AA7:AB7"/>
    <mergeCell ref="AC7:AD7"/>
    <mergeCell ref="AE7:AF7"/>
    <mergeCell ref="AG7:AH7"/>
    <mergeCell ref="AI7:AJ7"/>
    <mergeCell ref="AK7:AL7"/>
    <mergeCell ref="AM7:AN7"/>
    <mergeCell ref="AO7:AP7"/>
    <mergeCell ref="AQ7:AR7"/>
    <mergeCell ref="AS7:AT7"/>
    <mergeCell ref="AU7:AV7"/>
    <mergeCell ref="Y7:Z7"/>
    <mergeCell ref="C7:D7"/>
    <mergeCell ref="E7:F7"/>
    <mergeCell ref="G7:H7"/>
    <mergeCell ref="I7:J7"/>
    <mergeCell ref="K7:L7"/>
    <mergeCell ref="M7:N7"/>
    <mergeCell ref="O7:P7"/>
    <mergeCell ref="Q7:R7"/>
    <mergeCell ref="S7:T7"/>
    <mergeCell ref="U7:V7"/>
    <mergeCell ref="W7:X7"/>
    <mergeCell ref="CW5:CZ6"/>
    <mergeCell ref="DE5:DH6"/>
    <mergeCell ref="BQ6:BT6"/>
    <mergeCell ref="BU6:BX6"/>
    <mergeCell ref="BY6:CB6"/>
    <mergeCell ref="CC6:CF6"/>
    <mergeCell ref="CO6:CR6"/>
    <mergeCell ref="AW5:AZ6"/>
    <mergeCell ref="BI5:BL6"/>
    <mergeCell ref="CS6:CV6"/>
    <mergeCell ref="DO5:DP6"/>
    <mergeCell ref="M6:P6"/>
    <mergeCell ref="Q6:T6"/>
    <mergeCell ref="AG6:AJ6"/>
    <mergeCell ref="AK6:AN6"/>
    <mergeCell ref="AO6:AR6"/>
    <mergeCell ref="AS6:AV6"/>
    <mergeCell ref="BA6:BD6"/>
    <mergeCell ref="BE6:BH6"/>
    <mergeCell ref="BM6:BP6"/>
    <mergeCell ref="CA5:CF5"/>
    <mergeCell ref="CG5:CJ6"/>
    <mergeCell ref="CK5:CN6"/>
    <mergeCell ref="B1:P1"/>
    <mergeCell ref="C2:N2"/>
    <mergeCell ref="Z2:AA2"/>
    <mergeCell ref="AA3:AB3"/>
    <mergeCell ref="A4:A8"/>
    <mergeCell ref="B4:B8"/>
    <mergeCell ref="C4:H6"/>
    <mergeCell ref="I4:DP4"/>
    <mergeCell ref="I5:L6"/>
    <mergeCell ref="M5:T5"/>
    <mergeCell ref="DI5:DN6"/>
    <mergeCell ref="DA6:DD6"/>
    <mergeCell ref="U5:X6"/>
    <mergeCell ref="Y5:AB6"/>
    <mergeCell ref="AC5:AF6"/>
    <mergeCell ref="AG5:AH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36"/>
  <sheetViews>
    <sheetView tabSelected="1" topLeftCell="A19" workbookViewId="0">
      <selection activeCell="G15" sqref="G15"/>
    </sheetView>
  </sheetViews>
  <sheetFormatPr defaultColWidth="10.5703125" defaultRowHeight="12.75" customHeight="1" x14ac:dyDescent="0.25"/>
  <cols>
    <col min="1" max="1" width="3.5703125" style="57" customWidth="1"/>
    <col min="2" max="2" width="11.85546875" style="57" customWidth="1"/>
    <col min="3" max="3" width="9.7109375" style="57" customWidth="1"/>
    <col min="4" max="4" width="9.85546875" style="57" customWidth="1"/>
    <col min="5" max="5" width="10.42578125" style="57" customWidth="1"/>
    <col min="6" max="6" width="10.140625" style="57" customWidth="1"/>
    <col min="7" max="7" width="9.28515625" style="57" customWidth="1"/>
    <col min="8" max="8" width="8.85546875" style="57" customWidth="1"/>
    <col min="9" max="9" width="10.5703125" style="57"/>
    <col min="10" max="10" width="8.28515625" style="57" customWidth="1"/>
    <col min="11" max="12" width="10.5703125" style="57" hidden="1" customWidth="1"/>
    <col min="13" max="13" width="8.5703125" style="57" customWidth="1"/>
    <col min="14" max="14" width="8.140625" style="57" customWidth="1"/>
    <col min="15" max="15" width="9" style="57" customWidth="1"/>
    <col min="16" max="16" width="8.28515625" style="57" customWidth="1"/>
    <col min="17" max="17" width="7.7109375" style="57" customWidth="1"/>
    <col min="18" max="18" width="7" style="57" customWidth="1"/>
    <col min="19" max="19" width="7.85546875" style="57" customWidth="1"/>
    <col min="20" max="20" width="7.140625" style="57" customWidth="1"/>
    <col min="21" max="21" width="7.42578125" style="57" customWidth="1"/>
    <col min="22" max="22" width="6.42578125" style="57" customWidth="1"/>
    <col min="23" max="23" width="7.140625" style="57" customWidth="1"/>
    <col min="24" max="24" width="7.42578125" style="57" customWidth="1"/>
    <col min="25" max="25" width="7.28515625" style="57" customWidth="1"/>
    <col min="26" max="26" width="8.42578125" style="57" customWidth="1"/>
    <col min="27" max="27" width="7.7109375" style="57" customWidth="1"/>
    <col min="28" max="28" width="7.42578125" style="57" customWidth="1"/>
    <col min="29" max="29" width="8.5703125" style="57" customWidth="1"/>
    <col min="30" max="30" width="7.7109375" style="57" customWidth="1"/>
    <col min="31" max="32" width="10.5703125" style="57" hidden="1" customWidth="1"/>
    <col min="33" max="34" width="9.42578125" style="57" customWidth="1"/>
    <col min="35" max="35" width="9.5703125" style="57" customWidth="1"/>
    <col min="36" max="36" width="9.28515625" style="57" customWidth="1"/>
    <col min="37" max="37" width="8.28515625" style="57" customWidth="1"/>
    <col min="38" max="39" width="7.7109375" style="57" customWidth="1"/>
    <col min="40" max="40" width="7.28515625" style="57" customWidth="1"/>
    <col min="41" max="41" width="8.28515625" style="57" customWidth="1"/>
    <col min="42" max="42" width="7.85546875" style="57" customWidth="1"/>
    <col min="43" max="43" width="8.140625" style="57" customWidth="1"/>
    <col min="44" max="44" width="8" style="57" customWidth="1"/>
    <col min="45" max="45" width="7.85546875" style="57" customWidth="1"/>
    <col min="46" max="46" width="8" style="57" customWidth="1"/>
    <col min="47" max="47" width="7.7109375" style="57" customWidth="1"/>
    <col min="48" max="48" width="6.28515625" style="57" customWidth="1"/>
    <col min="49" max="49" width="8.42578125" style="57" customWidth="1"/>
    <col min="50" max="50" width="8" style="57" customWidth="1"/>
    <col min="51" max="52" width="7.7109375" style="57" customWidth="1"/>
    <col min="53" max="53" width="8.85546875" style="57" customWidth="1"/>
    <col min="54" max="54" width="8.7109375" style="57" customWidth="1"/>
    <col min="55" max="55" width="9.42578125" style="57" customWidth="1"/>
    <col min="56" max="56" width="8.5703125" style="57" customWidth="1"/>
    <col min="57" max="57" width="8.85546875" style="57" customWidth="1"/>
    <col min="58" max="58" width="9" style="57" customWidth="1"/>
    <col min="59" max="59" width="8.42578125" style="57" customWidth="1"/>
    <col min="60" max="60" width="8" style="57" customWidth="1"/>
    <col min="61" max="61" width="8.85546875" style="57" customWidth="1"/>
    <col min="62" max="62" width="9.42578125" style="57" customWidth="1"/>
    <col min="63" max="63" width="10" style="57" customWidth="1"/>
    <col min="64" max="64" width="9.5703125" style="57" customWidth="1"/>
    <col min="65" max="65" width="10.28515625" style="57" customWidth="1"/>
    <col min="66" max="66" width="10" style="57" customWidth="1"/>
    <col min="67" max="67" width="0.5703125" style="57" customWidth="1"/>
    <col min="68" max="16384" width="10.5703125" style="43"/>
  </cols>
  <sheetData>
    <row r="1" spans="1:67" s="38" customFormat="1" ht="15" customHeight="1" x14ac:dyDescent="0.3">
      <c r="B1" s="39"/>
      <c r="C1" s="104" t="s">
        <v>69</v>
      </c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</row>
    <row r="2" spans="1:67" s="38" customFormat="1" ht="14.25" customHeight="1" x14ac:dyDescent="0.3">
      <c r="B2" s="39"/>
      <c r="C2" s="105" t="s">
        <v>107</v>
      </c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</row>
    <row r="3" spans="1:67" s="38" customFormat="1" ht="14.25" customHeight="1" x14ac:dyDescent="0.3">
      <c r="A3" s="41"/>
      <c r="B3" s="42"/>
      <c r="E3" s="16"/>
      <c r="F3" s="16"/>
      <c r="G3" s="16"/>
      <c r="H3" s="16"/>
      <c r="I3" s="16"/>
      <c r="Q3" s="43" t="s">
        <v>1</v>
      </c>
      <c r="W3" s="106"/>
      <c r="X3" s="106"/>
      <c r="AG3" s="107"/>
      <c r="AH3" s="107"/>
      <c r="AI3" s="44"/>
      <c r="AJ3" s="44"/>
    </row>
    <row r="4" spans="1:67" s="19" customFormat="1" ht="15" customHeight="1" x14ac:dyDescent="0.25">
      <c r="A4" s="108" t="s">
        <v>2</v>
      </c>
      <c r="B4" s="109" t="s">
        <v>3</v>
      </c>
      <c r="C4" s="110" t="s">
        <v>70</v>
      </c>
      <c r="D4" s="111"/>
      <c r="E4" s="111"/>
      <c r="F4" s="111"/>
      <c r="G4" s="111"/>
      <c r="H4" s="112"/>
      <c r="I4" s="116" t="s">
        <v>71</v>
      </c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8"/>
      <c r="BC4" s="123"/>
      <c r="BD4" s="123"/>
      <c r="BE4" s="123"/>
      <c r="BF4" s="123"/>
      <c r="BG4" s="123"/>
      <c r="BH4" s="123"/>
      <c r="BI4" s="123"/>
      <c r="BJ4" s="123"/>
      <c r="BK4" s="123"/>
      <c r="BL4" s="123"/>
      <c r="BM4" s="123"/>
      <c r="BN4" s="123"/>
    </row>
    <row r="5" spans="1:67" s="19" customFormat="1" ht="25.5" customHeight="1" x14ac:dyDescent="0.25">
      <c r="A5" s="108"/>
      <c r="B5" s="109"/>
      <c r="C5" s="113"/>
      <c r="D5" s="114"/>
      <c r="E5" s="114"/>
      <c r="F5" s="114"/>
      <c r="G5" s="114"/>
      <c r="H5" s="115"/>
      <c r="I5" s="116" t="s">
        <v>72</v>
      </c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8"/>
      <c r="BC5" s="124" t="s">
        <v>73</v>
      </c>
      <c r="BD5" s="124"/>
      <c r="BE5" s="124"/>
      <c r="BF5" s="124"/>
      <c r="BG5" s="124"/>
      <c r="BH5" s="124"/>
      <c r="BI5" s="125" t="s">
        <v>74</v>
      </c>
      <c r="BJ5" s="125"/>
      <c r="BK5" s="125"/>
      <c r="BL5" s="125"/>
      <c r="BM5" s="125"/>
      <c r="BN5" s="125"/>
    </row>
    <row r="6" spans="1:67" s="19" customFormat="1" ht="0.75" hidden="1" customHeight="1" x14ac:dyDescent="0.25">
      <c r="A6" s="108"/>
      <c r="B6" s="109"/>
      <c r="C6" s="113"/>
      <c r="D6" s="114"/>
      <c r="E6" s="114"/>
      <c r="F6" s="114"/>
      <c r="G6" s="114"/>
      <c r="H6" s="115"/>
      <c r="I6" s="126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8"/>
      <c r="BC6" s="129"/>
      <c r="BD6" s="129"/>
      <c r="BE6" s="129"/>
      <c r="BF6" s="129"/>
      <c r="BG6" s="129" t="s">
        <v>75</v>
      </c>
      <c r="BH6" s="129"/>
      <c r="BI6" s="129" t="s">
        <v>76</v>
      </c>
      <c r="BJ6" s="129"/>
      <c r="BK6" s="129" t="s">
        <v>77</v>
      </c>
      <c r="BL6" s="129"/>
      <c r="BM6" s="129"/>
      <c r="BN6" s="129"/>
    </row>
    <row r="7" spans="1:67" s="19" customFormat="1" ht="43.5" customHeight="1" x14ac:dyDescent="0.25">
      <c r="A7" s="108"/>
      <c r="B7" s="109"/>
      <c r="C7" s="113"/>
      <c r="D7" s="114"/>
      <c r="E7" s="114"/>
      <c r="F7" s="114"/>
      <c r="G7" s="114"/>
      <c r="H7" s="115"/>
      <c r="I7" s="125" t="s">
        <v>78</v>
      </c>
      <c r="J7" s="125"/>
      <c r="K7" s="125"/>
      <c r="L7" s="125"/>
      <c r="M7" s="119" t="s">
        <v>79</v>
      </c>
      <c r="N7" s="120"/>
      <c r="O7" s="78" t="s">
        <v>80</v>
      </c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80"/>
      <c r="AE7" s="119" t="s">
        <v>81</v>
      </c>
      <c r="AF7" s="120"/>
      <c r="AG7" s="119" t="s">
        <v>82</v>
      </c>
      <c r="AH7" s="120"/>
      <c r="AI7" s="130" t="s">
        <v>12</v>
      </c>
      <c r="AJ7" s="132"/>
      <c r="AK7" s="136" t="s">
        <v>83</v>
      </c>
      <c r="AL7" s="90"/>
      <c r="AM7" s="130" t="s">
        <v>12</v>
      </c>
      <c r="AN7" s="132"/>
      <c r="AO7" s="90" t="s">
        <v>84</v>
      </c>
      <c r="AP7" s="90"/>
      <c r="AQ7" s="130" t="s">
        <v>85</v>
      </c>
      <c r="AR7" s="131"/>
      <c r="AS7" s="131"/>
      <c r="AT7" s="131"/>
      <c r="AU7" s="131"/>
      <c r="AV7" s="132"/>
      <c r="AW7" s="130" t="s">
        <v>86</v>
      </c>
      <c r="AX7" s="131"/>
      <c r="AY7" s="131"/>
      <c r="AZ7" s="131"/>
      <c r="BA7" s="131"/>
      <c r="BB7" s="132"/>
      <c r="BC7" s="129" t="s">
        <v>87</v>
      </c>
      <c r="BD7" s="129"/>
      <c r="BE7" s="129" t="s">
        <v>88</v>
      </c>
      <c r="BF7" s="129"/>
      <c r="BG7" s="129"/>
      <c r="BH7" s="129"/>
      <c r="BI7" s="129"/>
      <c r="BJ7" s="129"/>
      <c r="BK7" s="129"/>
      <c r="BL7" s="129"/>
      <c r="BM7" s="129"/>
      <c r="BN7" s="129"/>
    </row>
    <row r="8" spans="1:67" s="26" customFormat="1" ht="96.75" customHeight="1" x14ac:dyDescent="0.25">
      <c r="A8" s="108"/>
      <c r="B8" s="109"/>
      <c r="C8" s="133" t="s">
        <v>89</v>
      </c>
      <c r="D8" s="133"/>
      <c r="E8" s="134" t="s">
        <v>38</v>
      </c>
      <c r="F8" s="134"/>
      <c r="G8" s="135" t="s">
        <v>39</v>
      </c>
      <c r="H8" s="135"/>
      <c r="I8" s="98" t="s">
        <v>90</v>
      </c>
      <c r="J8" s="98"/>
      <c r="K8" s="98" t="s">
        <v>91</v>
      </c>
      <c r="L8" s="98"/>
      <c r="M8" s="121"/>
      <c r="N8" s="122"/>
      <c r="O8" s="100" t="s">
        <v>92</v>
      </c>
      <c r="P8" s="101"/>
      <c r="Q8" s="100" t="s">
        <v>93</v>
      </c>
      <c r="R8" s="101"/>
      <c r="S8" s="100" t="s">
        <v>94</v>
      </c>
      <c r="T8" s="101"/>
      <c r="U8" s="100" t="s">
        <v>95</v>
      </c>
      <c r="V8" s="101"/>
      <c r="W8" s="100" t="s">
        <v>96</v>
      </c>
      <c r="X8" s="101"/>
      <c r="Y8" s="137" t="s">
        <v>97</v>
      </c>
      <c r="Z8" s="138"/>
      <c r="AA8" s="100" t="s">
        <v>98</v>
      </c>
      <c r="AB8" s="101"/>
      <c r="AC8" s="100" t="s">
        <v>99</v>
      </c>
      <c r="AD8" s="101"/>
      <c r="AE8" s="121"/>
      <c r="AF8" s="122"/>
      <c r="AG8" s="121"/>
      <c r="AH8" s="122"/>
      <c r="AI8" s="100" t="s">
        <v>100</v>
      </c>
      <c r="AJ8" s="101"/>
      <c r="AK8" s="90"/>
      <c r="AL8" s="90"/>
      <c r="AM8" s="100" t="s">
        <v>101</v>
      </c>
      <c r="AN8" s="101"/>
      <c r="AO8" s="90"/>
      <c r="AP8" s="90"/>
      <c r="AQ8" s="133" t="s">
        <v>89</v>
      </c>
      <c r="AR8" s="133"/>
      <c r="AS8" s="133" t="s">
        <v>38</v>
      </c>
      <c r="AT8" s="133"/>
      <c r="AU8" s="133" t="s">
        <v>39</v>
      </c>
      <c r="AV8" s="133"/>
      <c r="AW8" s="133" t="s">
        <v>102</v>
      </c>
      <c r="AX8" s="133"/>
      <c r="AY8" s="139" t="s">
        <v>103</v>
      </c>
      <c r="AZ8" s="140"/>
      <c r="BA8" s="141" t="s">
        <v>104</v>
      </c>
      <c r="BB8" s="141"/>
      <c r="BC8" s="129"/>
      <c r="BD8" s="129"/>
      <c r="BE8" s="129"/>
      <c r="BF8" s="129"/>
      <c r="BG8" s="129"/>
      <c r="BH8" s="129"/>
      <c r="BI8" s="129"/>
      <c r="BJ8" s="129"/>
      <c r="BK8" s="129" t="s">
        <v>105</v>
      </c>
      <c r="BL8" s="129"/>
      <c r="BM8" s="129" t="s">
        <v>106</v>
      </c>
      <c r="BN8" s="129"/>
    </row>
    <row r="9" spans="1:67" s="29" customFormat="1" ht="21.75" customHeight="1" x14ac:dyDescent="0.2">
      <c r="A9" s="108"/>
      <c r="B9" s="109"/>
      <c r="C9" s="27" t="s">
        <v>41</v>
      </c>
      <c r="D9" s="28" t="s">
        <v>42</v>
      </c>
      <c r="E9" s="27" t="s">
        <v>41</v>
      </c>
      <c r="F9" s="28" t="s">
        <v>42</v>
      </c>
      <c r="G9" s="27" t="s">
        <v>41</v>
      </c>
      <c r="H9" s="28" t="s">
        <v>42</v>
      </c>
      <c r="I9" s="27" t="s">
        <v>41</v>
      </c>
      <c r="J9" s="28" t="s">
        <v>42</v>
      </c>
      <c r="K9" s="27" t="s">
        <v>41</v>
      </c>
      <c r="L9" s="28" t="s">
        <v>42</v>
      </c>
      <c r="M9" s="27" t="s">
        <v>41</v>
      </c>
      <c r="N9" s="28" t="s">
        <v>42</v>
      </c>
      <c r="O9" s="27" t="s">
        <v>41</v>
      </c>
      <c r="P9" s="28" t="s">
        <v>42</v>
      </c>
      <c r="Q9" s="27" t="s">
        <v>41</v>
      </c>
      <c r="R9" s="28" t="s">
        <v>42</v>
      </c>
      <c r="S9" s="27" t="s">
        <v>41</v>
      </c>
      <c r="T9" s="28" t="s">
        <v>42</v>
      </c>
      <c r="U9" s="27" t="s">
        <v>41</v>
      </c>
      <c r="V9" s="28" t="s">
        <v>42</v>
      </c>
      <c r="W9" s="27" t="s">
        <v>41</v>
      </c>
      <c r="X9" s="28" t="s">
        <v>42</v>
      </c>
      <c r="Y9" s="27" t="s">
        <v>41</v>
      </c>
      <c r="Z9" s="28" t="s">
        <v>42</v>
      </c>
      <c r="AA9" s="27" t="s">
        <v>41</v>
      </c>
      <c r="AB9" s="28" t="s">
        <v>42</v>
      </c>
      <c r="AC9" s="27" t="s">
        <v>41</v>
      </c>
      <c r="AD9" s="28" t="s">
        <v>42</v>
      </c>
      <c r="AE9" s="27" t="s">
        <v>41</v>
      </c>
      <c r="AF9" s="28" t="s">
        <v>42</v>
      </c>
      <c r="AG9" s="27" t="s">
        <v>41</v>
      </c>
      <c r="AH9" s="28" t="s">
        <v>42</v>
      </c>
      <c r="AI9" s="27" t="s">
        <v>41</v>
      </c>
      <c r="AJ9" s="28" t="s">
        <v>42</v>
      </c>
      <c r="AK9" s="27" t="s">
        <v>41</v>
      </c>
      <c r="AL9" s="28" t="s">
        <v>42</v>
      </c>
      <c r="AM9" s="27" t="s">
        <v>41</v>
      </c>
      <c r="AN9" s="28" t="s">
        <v>42</v>
      </c>
      <c r="AO9" s="27" t="s">
        <v>41</v>
      </c>
      <c r="AP9" s="28" t="s">
        <v>42</v>
      </c>
      <c r="AQ9" s="27" t="s">
        <v>41</v>
      </c>
      <c r="AR9" s="28" t="s">
        <v>42</v>
      </c>
      <c r="AS9" s="27" t="s">
        <v>41</v>
      </c>
      <c r="AT9" s="28" t="s">
        <v>42</v>
      </c>
      <c r="AU9" s="27" t="s">
        <v>41</v>
      </c>
      <c r="AV9" s="28" t="s">
        <v>42</v>
      </c>
      <c r="AW9" s="27" t="s">
        <v>41</v>
      </c>
      <c r="AX9" s="28" t="s">
        <v>42</v>
      </c>
      <c r="AY9" s="27" t="s">
        <v>41</v>
      </c>
      <c r="AZ9" s="28" t="s">
        <v>42</v>
      </c>
      <c r="BA9" s="27" t="s">
        <v>41</v>
      </c>
      <c r="BB9" s="28" t="s">
        <v>42</v>
      </c>
      <c r="BC9" s="27" t="s">
        <v>41</v>
      </c>
      <c r="BD9" s="28" t="s">
        <v>42</v>
      </c>
      <c r="BE9" s="27" t="s">
        <v>41</v>
      </c>
      <c r="BF9" s="28" t="s">
        <v>42</v>
      </c>
      <c r="BG9" s="27" t="s">
        <v>41</v>
      </c>
      <c r="BH9" s="28" t="s">
        <v>42</v>
      </c>
      <c r="BI9" s="27" t="s">
        <v>41</v>
      </c>
      <c r="BJ9" s="28" t="s">
        <v>42</v>
      </c>
      <c r="BK9" s="27" t="s">
        <v>41</v>
      </c>
      <c r="BL9" s="28" t="s">
        <v>42</v>
      </c>
      <c r="BM9" s="27" t="s">
        <v>41</v>
      </c>
      <c r="BN9" s="28" t="s">
        <v>42</v>
      </c>
    </row>
    <row r="10" spans="1:67" s="26" customFormat="1" ht="10.5" customHeight="1" x14ac:dyDescent="0.25">
      <c r="A10" s="45"/>
      <c r="B10" s="45">
        <v>1</v>
      </c>
      <c r="C10" s="45">
        <v>2</v>
      </c>
      <c r="D10" s="45">
        <v>3</v>
      </c>
      <c r="E10" s="45">
        <v>4</v>
      </c>
      <c r="F10" s="45">
        <v>5</v>
      </c>
      <c r="G10" s="45">
        <v>6</v>
      </c>
      <c r="H10" s="45">
        <v>7</v>
      </c>
      <c r="I10" s="45">
        <v>8</v>
      </c>
      <c r="J10" s="45">
        <v>9</v>
      </c>
      <c r="K10" s="45">
        <v>10</v>
      </c>
      <c r="L10" s="45">
        <v>11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  <c r="Y10" s="45">
        <v>22</v>
      </c>
      <c r="Z10" s="45">
        <v>23</v>
      </c>
      <c r="AA10" s="45">
        <v>24</v>
      </c>
      <c r="AB10" s="45">
        <v>25</v>
      </c>
      <c r="AC10" s="45">
        <v>26</v>
      </c>
      <c r="AD10" s="45">
        <v>27</v>
      </c>
      <c r="AE10" s="45">
        <v>28</v>
      </c>
      <c r="AF10" s="45">
        <v>29</v>
      </c>
      <c r="AG10" s="45">
        <v>30</v>
      </c>
      <c r="AH10" s="45">
        <v>31</v>
      </c>
      <c r="AI10" s="45">
        <v>32</v>
      </c>
      <c r="AJ10" s="45">
        <v>33</v>
      </c>
      <c r="AK10" s="45">
        <v>34</v>
      </c>
      <c r="AL10" s="45">
        <v>35</v>
      </c>
      <c r="AM10" s="45">
        <v>36</v>
      </c>
      <c r="AN10" s="45">
        <v>37</v>
      </c>
      <c r="AO10" s="45">
        <v>38</v>
      </c>
      <c r="AP10" s="45">
        <v>39</v>
      </c>
      <c r="AQ10" s="45">
        <v>40</v>
      </c>
      <c r="AR10" s="45">
        <v>41</v>
      </c>
      <c r="AS10" s="45">
        <v>42</v>
      </c>
      <c r="AT10" s="45">
        <v>43</v>
      </c>
      <c r="AU10" s="45">
        <v>44</v>
      </c>
      <c r="AV10" s="45">
        <v>45</v>
      </c>
      <c r="AW10" s="45">
        <v>46</v>
      </c>
      <c r="AX10" s="45">
        <v>47</v>
      </c>
      <c r="AY10" s="45">
        <v>48</v>
      </c>
      <c r="AZ10" s="45">
        <v>49</v>
      </c>
      <c r="BA10" s="45">
        <v>50</v>
      </c>
      <c r="BB10" s="45">
        <v>51</v>
      </c>
      <c r="BC10" s="45">
        <v>52</v>
      </c>
      <c r="BD10" s="45">
        <v>53</v>
      </c>
      <c r="BE10" s="45">
        <v>54</v>
      </c>
      <c r="BF10" s="45">
        <v>55</v>
      </c>
      <c r="BG10" s="45">
        <v>56</v>
      </c>
      <c r="BH10" s="45">
        <v>57</v>
      </c>
      <c r="BI10" s="45">
        <v>58</v>
      </c>
      <c r="BJ10" s="45">
        <v>59</v>
      </c>
      <c r="BK10" s="45">
        <v>60</v>
      </c>
      <c r="BL10" s="45">
        <v>61</v>
      </c>
      <c r="BM10" s="45">
        <v>62</v>
      </c>
      <c r="BN10" s="45">
        <v>63</v>
      </c>
    </row>
    <row r="11" spans="1:67" ht="12.75" customHeight="1" x14ac:dyDescent="0.25">
      <c r="A11" s="46">
        <v>1</v>
      </c>
      <c r="B11" s="47" t="s">
        <v>44</v>
      </c>
      <c r="C11" s="56">
        <f t="shared" ref="C11:D26" si="0">E11+G11-BA11</f>
        <v>1006330.1063999999</v>
      </c>
      <c r="D11" s="56">
        <f t="shared" si="0"/>
        <v>906953.00820000016</v>
      </c>
      <c r="E11" s="56">
        <f t="shared" ref="E11:F26" si="1">I11+K11+M11+AE11+AG11+AK11+AO11+AS11</f>
        <v>803661.86499999999</v>
      </c>
      <c r="F11" s="56">
        <f t="shared" si="1"/>
        <v>774343.52920000011</v>
      </c>
      <c r="G11" s="56">
        <f t="shared" ref="G11:H26" si="2">AY11+BC11+BE11+BG11+BI11+BK11+BM11</f>
        <v>202668.2414</v>
      </c>
      <c r="H11" s="56">
        <f t="shared" si="2"/>
        <v>132609.47900000002</v>
      </c>
      <c r="I11" s="56">
        <v>155150.565</v>
      </c>
      <c r="J11" s="56">
        <v>155070.565</v>
      </c>
      <c r="K11" s="37">
        <v>0</v>
      </c>
      <c r="L11" s="37">
        <v>0</v>
      </c>
      <c r="M11" s="56">
        <v>125620.3</v>
      </c>
      <c r="N11" s="56">
        <v>110236.5312</v>
      </c>
      <c r="O11" s="56">
        <v>64460.472999999998</v>
      </c>
      <c r="P11" s="56">
        <v>59899.760999999999</v>
      </c>
      <c r="Q11" s="56">
        <v>2580</v>
      </c>
      <c r="R11" s="56">
        <v>2252.6999999999998</v>
      </c>
      <c r="S11" s="56">
        <v>3717</v>
      </c>
      <c r="T11" s="56">
        <v>3513.3094999999998</v>
      </c>
      <c r="U11" s="56">
        <v>1424</v>
      </c>
      <c r="V11" s="56">
        <v>1199.7</v>
      </c>
      <c r="W11" s="56">
        <v>9483.6</v>
      </c>
      <c r="X11" s="56">
        <v>7780.7876999999999</v>
      </c>
      <c r="Y11" s="56">
        <v>900</v>
      </c>
      <c r="Z11" s="56">
        <v>820</v>
      </c>
      <c r="AA11" s="56">
        <v>4986.2269999999999</v>
      </c>
      <c r="AB11" s="56">
        <v>2644.433</v>
      </c>
      <c r="AC11" s="56">
        <v>34325</v>
      </c>
      <c r="AD11" s="56">
        <v>28760.44</v>
      </c>
      <c r="AE11" s="37">
        <v>0</v>
      </c>
      <c r="AF11" s="37">
        <v>0</v>
      </c>
      <c r="AG11" s="56">
        <v>486618</v>
      </c>
      <c r="AH11" s="56">
        <v>484516.35600000003</v>
      </c>
      <c r="AI11" s="37">
        <v>486618</v>
      </c>
      <c r="AJ11" s="37">
        <v>484516.35600000003</v>
      </c>
      <c r="AK11" s="37">
        <v>9251.3680000000004</v>
      </c>
      <c r="AL11" s="37">
        <v>4722.6469999999999</v>
      </c>
      <c r="AM11" s="37">
        <v>0</v>
      </c>
      <c r="AN11" s="37">
        <v>0</v>
      </c>
      <c r="AO11" s="37">
        <v>15480</v>
      </c>
      <c r="AP11" s="37">
        <v>14439</v>
      </c>
      <c r="AQ11" s="37">
        <v>11541.632</v>
      </c>
      <c r="AR11" s="37">
        <v>5358.43</v>
      </c>
      <c r="AS11" s="37">
        <v>11541.632</v>
      </c>
      <c r="AT11" s="37">
        <v>5358.43</v>
      </c>
      <c r="AU11" s="37">
        <v>0</v>
      </c>
      <c r="AV11" s="37">
        <v>0</v>
      </c>
      <c r="AW11" s="37">
        <v>4841.6319999999996</v>
      </c>
      <c r="AX11" s="37">
        <v>0</v>
      </c>
      <c r="AY11" s="37">
        <v>0</v>
      </c>
      <c r="AZ11" s="37">
        <v>0</v>
      </c>
      <c r="BA11" s="37">
        <v>0</v>
      </c>
      <c r="BB11" s="37">
        <v>0</v>
      </c>
      <c r="BC11" s="37">
        <v>289418.2414</v>
      </c>
      <c r="BD11" s="37">
        <v>254071.42600000001</v>
      </c>
      <c r="BE11" s="37">
        <v>13300</v>
      </c>
      <c r="BF11" s="37">
        <v>2082</v>
      </c>
      <c r="BG11" s="37">
        <v>0</v>
      </c>
      <c r="BH11" s="37">
        <v>0</v>
      </c>
      <c r="BI11" s="37">
        <v>-1050</v>
      </c>
      <c r="BJ11" s="37">
        <v>-1022.55</v>
      </c>
      <c r="BK11" s="37">
        <v>-99000</v>
      </c>
      <c r="BL11" s="37">
        <v>-122521.397</v>
      </c>
      <c r="BM11" s="48">
        <v>0</v>
      </c>
      <c r="BN11" s="48">
        <v>0</v>
      </c>
    </row>
    <row r="12" spans="1:67" ht="12.75" customHeight="1" x14ac:dyDescent="0.25">
      <c r="A12" s="46">
        <v>2</v>
      </c>
      <c r="B12" s="47" t="s">
        <v>45</v>
      </c>
      <c r="C12" s="56">
        <f t="shared" si="0"/>
        <v>1206991.1235</v>
      </c>
      <c r="D12" s="56">
        <f t="shared" si="0"/>
        <v>1155697.3887</v>
      </c>
      <c r="E12" s="56">
        <f t="shared" si="1"/>
        <v>898339.85</v>
      </c>
      <c r="F12" s="56">
        <f t="shared" si="1"/>
        <v>860091.18070000003</v>
      </c>
      <c r="G12" s="56">
        <f t="shared" si="2"/>
        <v>308651.27350000001</v>
      </c>
      <c r="H12" s="56">
        <f t="shared" si="2"/>
        <v>295606.20799999998</v>
      </c>
      <c r="I12" s="56">
        <v>243488.62640000001</v>
      </c>
      <c r="J12" s="56">
        <v>229735.14600000001</v>
      </c>
      <c r="K12" s="37">
        <v>0</v>
      </c>
      <c r="L12" s="37">
        <v>0</v>
      </c>
      <c r="M12" s="56">
        <v>121160.5726</v>
      </c>
      <c r="N12" s="56">
        <v>104377.61870000001</v>
      </c>
      <c r="O12" s="56">
        <v>39990.866600000001</v>
      </c>
      <c r="P12" s="56">
        <v>33163.814100000003</v>
      </c>
      <c r="Q12" s="56">
        <v>120</v>
      </c>
      <c r="R12" s="56">
        <v>88.477900000000005</v>
      </c>
      <c r="S12" s="56">
        <v>4510</v>
      </c>
      <c r="T12" s="56">
        <v>3365.1495</v>
      </c>
      <c r="U12" s="56">
        <v>2317</v>
      </c>
      <c r="V12" s="56">
        <v>1975</v>
      </c>
      <c r="W12" s="56">
        <v>17014.332999999999</v>
      </c>
      <c r="X12" s="56">
        <v>14036.936</v>
      </c>
      <c r="Y12" s="56">
        <v>12661.032999999999</v>
      </c>
      <c r="Z12" s="56">
        <v>12389.495999999999</v>
      </c>
      <c r="AA12" s="56">
        <v>2480.3679999999999</v>
      </c>
      <c r="AB12" s="56">
        <v>2131.3470000000002</v>
      </c>
      <c r="AC12" s="56">
        <v>44646.231599999999</v>
      </c>
      <c r="AD12" s="56">
        <v>40659.578200000004</v>
      </c>
      <c r="AE12" s="37">
        <v>0</v>
      </c>
      <c r="AF12" s="37">
        <v>0</v>
      </c>
      <c r="AG12" s="56">
        <v>478240.82199999999</v>
      </c>
      <c r="AH12" s="56">
        <v>471167.94300000003</v>
      </c>
      <c r="AI12" s="37">
        <v>478240.82199999999</v>
      </c>
      <c r="AJ12" s="37">
        <v>471167.94300000003</v>
      </c>
      <c r="AK12" s="37">
        <v>50599.828999999998</v>
      </c>
      <c r="AL12" s="37">
        <v>50387.529000000002</v>
      </c>
      <c r="AM12" s="37">
        <v>1093.335</v>
      </c>
      <c r="AN12" s="37">
        <v>1093.335</v>
      </c>
      <c r="AO12" s="37">
        <v>4000</v>
      </c>
      <c r="AP12" s="37">
        <v>3645</v>
      </c>
      <c r="AQ12" s="37">
        <v>850</v>
      </c>
      <c r="AR12" s="37">
        <v>777.94399999999996</v>
      </c>
      <c r="AS12" s="37">
        <v>850</v>
      </c>
      <c r="AT12" s="37">
        <v>777.94399999999996</v>
      </c>
      <c r="AU12" s="37">
        <v>0</v>
      </c>
      <c r="AV12" s="37">
        <v>0</v>
      </c>
      <c r="AW12" s="37">
        <v>0</v>
      </c>
      <c r="AX12" s="37">
        <v>0</v>
      </c>
      <c r="AY12" s="37">
        <v>0</v>
      </c>
      <c r="AZ12" s="37">
        <v>0</v>
      </c>
      <c r="BA12" s="37">
        <v>0</v>
      </c>
      <c r="BB12" s="37">
        <v>0</v>
      </c>
      <c r="BC12" s="37">
        <v>259346.766</v>
      </c>
      <c r="BD12" s="37">
        <v>255838.52900000001</v>
      </c>
      <c r="BE12" s="37">
        <v>50304.5075</v>
      </c>
      <c r="BF12" s="37">
        <v>50157.288999999997</v>
      </c>
      <c r="BG12" s="37">
        <v>0</v>
      </c>
      <c r="BH12" s="37">
        <v>0</v>
      </c>
      <c r="BI12" s="37">
        <v>-1000</v>
      </c>
      <c r="BJ12" s="37">
        <v>-2040.15</v>
      </c>
      <c r="BK12" s="37">
        <v>0</v>
      </c>
      <c r="BL12" s="37">
        <v>-8349.4599999999991</v>
      </c>
      <c r="BM12" s="48">
        <v>0</v>
      </c>
      <c r="BN12" s="48">
        <v>0</v>
      </c>
      <c r="BO12" s="43" t="s">
        <v>43</v>
      </c>
    </row>
    <row r="13" spans="1:67" ht="12.75" customHeight="1" x14ac:dyDescent="0.25">
      <c r="A13" s="46">
        <v>3</v>
      </c>
      <c r="B13" s="49" t="s">
        <v>46</v>
      </c>
      <c r="C13" s="56">
        <f t="shared" si="0"/>
        <v>546047.05719999992</v>
      </c>
      <c r="D13" s="56">
        <f t="shared" si="0"/>
        <v>519958.72840000002</v>
      </c>
      <c r="E13" s="56">
        <f t="shared" si="1"/>
        <v>480927.14999999997</v>
      </c>
      <c r="F13" s="56">
        <f t="shared" si="1"/>
        <v>471424.42920000001</v>
      </c>
      <c r="G13" s="56">
        <f t="shared" si="2"/>
        <v>65119.907200000001</v>
      </c>
      <c r="H13" s="56">
        <f t="shared" si="2"/>
        <v>48534.299200000001</v>
      </c>
      <c r="I13" s="56">
        <v>190072.91399999999</v>
      </c>
      <c r="J13" s="56">
        <v>189888.61499999999</v>
      </c>
      <c r="K13" s="37">
        <v>0</v>
      </c>
      <c r="L13" s="37">
        <v>0</v>
      </c>
      <c r="M13" s="56">
        <v>92875.936000000002</v>
      </c>
      <c r="N13" s="56">
        <v>86414.752200000003</v>
      </c>
      <c r="O13" s="56">
        <v>17009.986000000001</v>
      </c>
      <c r="P13" s="56">
        <v>16372.9591</v>
      </c>
      <c r="Q13" s="56">
        <v>655.29999999999995</v>
      </c>
      <c r="R13" s="56">
        <v>441.37380000000002</v>
      </c>
      <c r="S13" s="56">
        <v>2763.5</v>
      </c>
      <c r="T13" s="56">
        <v>2676.8816999999999</v>
      </c>
      <c r="U13" s="56">
        <v>1537</v>
      </c>
      <c r="V13" s="56">
        <v>1313</v>
      </c>
      <c r="W13" s="56">
        <v>11626.4</v>
      </c>
      <c r="X13" s="56">
        <v>10622.757799999999</v>
      </c>
      <c r="Y13" s="56">
        <v>8064</v>
      </c>
      <c r="Z13" s="56">
        <v>7637.6278000000002</v>
      </c>
      <c r="AA13" s="56">
        <v>5690</v>
      </c>
      <c r="AB13" s="56">
        <v>5468.75</v>
      </c>
      <c r="AC13" s="56">
        <v>48972.25</v>
      </c>
      <c r="AD13" s="56">
        <v>45489.296799999996</v>
      </c>
      <c r="AE13" s="37">
        <v>0</v>
      </c>
      <c r="AF13" s="37">
        <v>0</v>
      </c>
      <c r="AG13" s="56">
        <v>170318.3</v>
      </c>
      <c r="AH13" s="56">
        <v>169094.56200000001</v>
      </c>
      <c r="AI13" s="37">
        <v>170318.3</v>
      </c>
      <c r="AJ13" s="37">
        <v>169094.56200000001</v>
      </c>
      <c r="AK13" s="37">
        <v>12730</v>
      </c>
      <c r="AL13" s="37">
        <v>11730</v>
      </c>
      <c r="AM13" s="37">
        <v>1630</v>
      </c>
      <c r="AN13" s="37">
        <v>630</v>
      </c>
      <c r="AO13" s="37">
        <v>12800</v>
      </c>
      <c r="AP13" s="37">
        <v>12495</v>
      </c>
      <c r="AQ13" s="37">
        <v>2886.1071999999999</v>
      </c>
      <c r="AR13" s="37">
        <v>1801.5</v>
      </c>
      <c r="AS13" s="37">
        <v>2130</v>
      </c>
      <c r="AT13" s="37">
        <v>1801.5</v>
      </c>
      <c r="AU13" s="37">
        <v>756.10720000000003</v>
      </c>
      <c r="AV13" s="37">
        <v>0</v>
      </c>
      <c r="AW13" s="37">
        <v>0</v>
      </c>
      <c r="AX13" s="37">
        <v>0</v>
      </c>
      <c r="AY13" s="37">
        <v>756.10720000000003</v>
      </c>
      <c r="AZ13" s="37">
        <v>0</v>
      </c>
      <c r="BA13" s="37">
        <v>0</v>
      </c>
      <c r="BB13" s="37">
        <v>0</v>
      </c>
      <c r="BC13" s="37">
        <v>66072.460000000006</v>
      </c>
      <c r="BD13" s="37">
        <v>55927.183199999999</v>
      </c>
      <c r="BE13" s="37">
        <v>10697.89</v>
      </c>
      <c r="BF13" s="37">
        <v>9415.3160000000007</v>
      </c>
      <c r="BG13" s="37">
        <v>0</v>
      </c>
      <c r="BH13" s="37">
        <v>0</v>
      </c>
      <c r="BI13" s="37">
        <v>-1856.89</v>
      </c>
      <c r="BJ13" s="37">
        <v>-2058.31</v>
      </c>
      <c r="BK13" s="37">
        <v>-10549.66</v>
      </c>
      <c r="BL13" s="37">
        <v>-14749.89</v>
      </c>
      <c r="BM13" s="48">
        <v>0</v>
      </c>
      <c r="BN13" s="48">
        <v>0</v>
      </c>
    </row>
    <row r="14" spans="1:67" ht="12.75" customHeight="1" x14ac:dyDescent="0.25">
      <c r="A14" s="46">
        <v>4</v>
      </c>
      <c r="B14" s="49" t="s">
        <v>47</v>
      </c>
      <c r="C14" s="56">
        <f t="shared" si="0"/>
        <v>372951.37080000003</v>
      </c>
      <c r="D14" s="56">
        <f t="shared" si="0"/>
        <v>258623.56670000002</v>
      </c>
      <c r="E14" s="56">
        <f t="shared" si="1"/>
        <v>270777.5</v>
      </c>
      <c r="F14" s="56">
        <f t="shared" si="1"/>
        <v>229589.04020000002</v>
      </c>
      <c r="G14" s="56">
        <f t="shared" si="2"/>
        <v>102173.8708</v>
      </c>
      <c r="H14" s="56">
        <f t="shared" si="2"/>
        <v>29034.526499999996</v>
      </c>
      <c r="I14" s="56">
        <v>97994.6</v>
      </c>
      <c r="J14" s="56">
        <v>88598.774000000005</v>
      </c>
      <c r="K14" s="37">
        <v>0</v>
      </c>
      <c r="L14" s="37">
        <v>0</v>
      </c>
      <c r="M14" s="56">
        <v>58820</v>
      </c>
      <c r="N14" s="56">
        <v>43573.216200000003</v>
      </c>
      <c r="O14" s="56">
        <v>7950</v>
      </c>
      <c r="P14" s="56">
        <v>6380.0895</v>
      </c>
      <c r="Q14" s="56">
        <v>7150</v>
      </c>
      <c r="R14" s="56">
        <v>6418.2644</v>
      </c>
      <c r="S14" s="56">
        <v>1250</v>
      </c>
      <c r="T14" s="56">
        <v>1131.7026000000001</v>
      </c>
      <c r="U14" s="56">
        <v>1700</v>
      </c>
      <c r="V14" s="56">
        <v>1162.7</v>
      </c>
      <c r="W14" s="56">
        <v>4567</v>
      </c>
      <c r="X14" s="56">
        <v>4244.9264999999996</v>
      </c>
      <c r="Y14" s="56">
        <v>1000</v>
      </c>
      <c r="Z14" s="56">
        <v>1000</v>
      </c>
      <c r="AA14" s="56">
        <v>250</v>
      </c>
      <c r="AB14" s="56">
        <v>224</v>
      </c>
      <c r="AC14" s="56">
        <v>22713</v>
      </c>
      <c r="AD14" s="56">
        <v>19377.765200000002</v>
      </c>
      <c r="AE14" s="37">
        <v>0</v>
      </c>
      <c r="AF14" s="37">
        <v>0</v>
      </c>
      <c r="AG14" s="56">
        <v>89157.5</v>
      </c>
      <c r="AH14" s="56">
        <v>80153.91</v>
      </c>
      <c r="AI14" s="37">
        <v>89157.5</v>
      </c>
      <c r="AJ14" s="37">
        <v>80153.91</v>
      </c>
      <c r="AK14" s="37">
        <v>13468</v>
      </c>
      <c r="AL14" s="37">
        <v>13055</v>
      </c>
      <c r="AM14" s="37">
        <v>0</v>
      </c>
      <c r="AN14" s="37">
        <v>0</v>
      </c>
      <c r="AO14" s="37">
        <v>7000</v>
      </c>
      <c r="AP14" s="37">
        <v>3815</v>
      </c>
      <c r="AQ14" s="37">
        <v>4337.3999999999996</v>
      </c>
      <c r="AR14" s="37">
        <v>393.14</v>
      </c>
      <c r="AS14" s="37">
        <v>4337.3999999999996</v>
      </c>
      <c r="AT14" s="37">
        <v>393.14</v>
      </c>
      <c r="AU14" s="37">
        <v>0</v>
      </c>
      <c r="AV14" s="37">
        <v>0</v>
      </c>
      <c r="AW14" s="37">
        <v>2437.4</v>
      </c>
      <c r="AX14" s="37">
        <v>0</v>
      </c>
      <c r="AY14" s="37">
        <v>0</v>
      </c>
      <c r="AZ14" s="37">
        <v>0</v>
      </c>
      <c r="BA14" s="37">
        <v>0</v>
      </c>
      <c r="BB14" s="37">
        <v>0</v>
      </c>
      <c r="BC14" s="37">
        <v>82491</v>
      </c>
      <c r="BD14" s="37">
        <v>38636.386500000001</v>
      </c>
      <c r="BE14" s="37">
        <v>19042.870800000001</v>
      </c>
      <c r="BF14" s="37">
        <v>8721.9940000000006</v>
      </c>
      <c r="BG14" s="37">
        <v>640</v>
      </c>
      <c r="BH14" s="37">
        <v>550</v>
      </c>
      <c r="BI14" s="37">
        <v>0</v>
      </c>
      <c r="BJ14" s="37">
        <v>-8788.4950000000008</v>
      </c>
      <c r="BK14" s="37">
        <v>0</v>
      </c>
      <c r="BL14" s="37">
        <v>-10085.359</v>
      </c>
      <c r="BM14" s="48">
        <v>0</v>
      </c>
      <c r="BN14" s="48">
        <v>0</v>
      </c>
    </row>
    <row r="15" spans="1:67" ht="12.75" customHeight="1" x14ac:dyDescent="0.25">
      <c r="A15" s="46">
        <v>5</v>
      </c>
      <c r="B15" s="49" t="s">
        <v>48</v>
      </c>
      <c r="C15" s="56">
        <f t="shared" si="0"/>
        <v>163639.95569999999</v>
      </c>
      <c r="D15" s="56">
        <f t="shared" si="0"/>
        <v>150320.68639999998</v>
      </c>
      <c r="E15" s="56">
        <f t="shared" si="1"/>
        <v>163106.1</v>
      </c>
      <c r="F15" s="56">
        <f t="shared" si="1"/>
        <v>156809.24899999998</v>
      </c>
      <c r="G15" s="56">
        <f t="shared" si="2"/>
        <v>533.85570000000007</v>
      </c>
      <c r="H15" s="56">
        <f t="shared" si="2"/>
        <v>-6488.5626000000002</v>
      </c>
      <c r="I15" s="56">
        <v>38350</v>
      </c>
      <c r="J15" s="56">
        <v>38342.807999999997</v>
      </c>
      <c r="K15" s="37">
        <v>0</v>
      </c>
      <c r="L15" s="37">
        <v>0</v>
      </c>
      <c r="M15" s="56">
        <v>24030</v>
      </c>
      <c r="N15" s="56">
        <v>22461.648000000001</v>
      </c>
      <c r="O15" s="56">
        <v>7550</v>
      </c>
      <c r="P15" s="56">
        <v>7283.4589999999998</v>
      </c>
      <c r="Q15" s="56">
        <v>0</v>
      </c>
      <c r="R15" s="56">
        <v>0</v>
      </c>
      <c r="S15" s="56">
        <v>800</v>
      </c>
      <c r="T15" s="56">
        <v>734.63300000000004</v>
      </c>
      <c r="U15" s="56">
        <v>100</v>
      </c>
      <c r="V15" s="56">
        <v>40</v>
      </c>
      <c r="W15" s="56">
        <v>3810</v>
      </c>
      <c r="X15" s="56">
        <v>3468.451</v>
      </c>
      <c r="Y15" s="56">
        <v>2340</v>
      </c>
      <c r="Z15" s="56">
        <v>2200</v>
      </c>
      <c r="AA15" s="56">
        <v>700</v>
      </c>
      <c r="AB15" s="56">
        <v>679.1</v>
      </c>
      <c r="AC15" s="56">
        <v>9760</v>
      </c>
      <c r="AD15" s="56">
        <v>9677.1180000000004</v>
      </c>
      <c r="AE15" s="37">
        <v>0</v>
      </c>
      <c r="AF15" s="37">
        <v>0</v>
      </c>
      <c r="AG15" s="56">
        <v>95486.1</v>
      </c>
      <c r="AH15" s="56">
        <v>92858.332999999999</v>
      </c>
      <c r="AI15" s="37">
        <v>95486.1</v>
      </c>
      <c r="AJ15" s="37">
        <v>92858.332999999999</v>
      </c>
      <c r="AK15" s="37">
        <v>1910</v>
      </c>
      <c r="AL15" s="37">
        <v>1000</v>
      </c>
      <c r="AM15" s="37">
        <v>0</v>
      </c>
      <c r="AN15" s="37">
        <v>0</v>
      </c>
      <c r="AO15" s="37">
        <v>1800</v>
      </c>
      <c r="AP15" s="37">
        <v>1800</v>
      </c>
      <c r="AQ15" s="37">
        <v>1530</v>
      </c>
      <c r="AR15" s="37">
        <v>346.46</v>
      </c>
      <c r="AS15" s="37">
        <v>1530</v>
      </c>
      <c r="AT15" s="37">
        <v>346.46</v>
      </c>
      <c r="AU15" s="37">
        <v>0</v>
      </c>
      <c r="AV15" s="37">
        <v>0</v>
      </c>
      <c r="AW15" s="37">
        <v>1100</v>
      </c>
      <c r="AX15" s="37">
        <v>0</v>
      </c>
      <c r="AY15" s="37">
        <v>0</v>
      </c>
      <c r="AZ15" s="37">
        <v>0</v>
      </c>
      <c r="BA15" s="37">
        <v>0</v>
      </c>
      <c r="BB15" s="37">
        <v>0</v>
      </c>
      <c r="BC15" s="37">
        <v>0</v>
      </c>
      <c r="BD15" s="37">
        <v>0</v>
      </c>
      <c r="BE15" s="37">
        <v>1880</v>
      </c>
      <c r="BF15" s="37">
        <v>1528</v>
      </c>
      <c r="BG15" s="37">
        <v>0</v>
      </c>
      <c r="BH15" s="37">
        <v>0</v>
      </c>
      <c r="BI15" s="37">
        <v>-346.14429999999999</v>
      </c>
      <c r="BJ15" s="37">
        <v>-641.62</v>
      </c>
      <c r="BK15" s="37">
        <v>-1000</v>
      </c>
      <c r="BL15" s="37">
        <v>-7374.9426000000003</v>
      </c>
      <c r="BM15" s="48">
        <v>0</v>
      </c>
      <c r="BN15" s="48">
        <v>0</v>
      </c>
    </row>
    <row r="16" spans="1:67" ht="12.75" customHeight="1" x14ac:dyDescent="0.25">
      <c r="A16" s="46">
        <v>6</v>
      </c>
      <c r="B16" s="49" t="s">
        <v>49</v>
      </c>
      <c r="C16" s="56">
        <f t="shared" si="0"/>
        <v>727210.59980000008</v>
      </c>
      <c r="D16" s="56">
        <f t="shared" si="0"/>
        <v>656647.8665</v>
      </c>
      <c r="E16" s="56">
        <f t="shared" si="1"/>
        <v>604553.11140000005</v>
      </c>
      <c r="F16" s="56">
        <f t="shared" si="1"/>
        <v>598271.04150000005</v>
      </c>
      <c r="G16" s="56">
        <f t="shared" si="2"/>
        <v>122657.4884</v>
      </c>
      <c r="H16" s="56">
        <f t="shared" si="2"/>
        <v>58376.82499999999</v>
      </c>
      <c r="I16" s="56">
        <v>186457.9768</v>
      </c>
      <c r="J16" s="56">
        <v>186425.7328</v>
      </c>
      <c r="K16" s="37">
        <v>0</v>
      </c>
      <c r="L16" s="37">
        <v>0</v>
      </c>
      <c r="M16" s="56">
        <v>127689.4856</v>
      </c>
      <c r="N16" s="56">
        <v>122212.24370000001</v>
      </c>
      <c r="O16" s="56">
        <v>21527.872299999999</v>
      </c>
      <c r="P16" s="56">
        <v>21409.640599999999</v>
      </c>
      <c r="Q16" s="56">
        <v>2064</v>
      </c>
      <c r="R16" s="56">
        <v>2063.2514000000001</v>
      </c>
      <c r="S16" s="56">
        <v>1400.1131</v>
      </c>
      <c r="T16" s="56">
        <v>1399.9911999999999</v>
      </c>
      <c r="U16" s="56">
        <v>1060</v>
      </c>
      <c r="V16" s="56">
        <v>1059.2</v>
      </c>
      <c r="W16" s="56">
        <v>24858</v>
      </c>
      <c r="X16" s="56">
        <v>23521.5766</v>
      </c>
      <c r="Y16" s="56">
        <v>19198</v>
      </c>
      <c r="Z16" s="56">
        <v>18279.723099999999</v>
      </c>
      <c r="AA16" s="56">
        <v>12768</v>
      </c>
      <c r="AB16" s="56">
        <v>12761.886</v>
      </c>
      <c r="AC16" s="56">
        <v>57438.500200000002</v>
      </c>
      <c r="AD16" s="56">
        <v>53441.921900000001</v>
      </c>
      <c r="AE16" s="37">
        <v>0</v>
      </c>
      <c r="AF16" s="37">
        <v>0</v>
      </c>
      <c r="AG16" s="56">
        <v>262148</v>
      </c>
      <c r="AH16" s="56">
        <v>262130.77</v>
      </c>
      <c r="AI16" s="37">
        <v>262148</v>
      </c>
      <c r="AJ16" s="37">
        <v>262130.77</v>
      </c>
      <c r="AK16" s="37">
        <v>14229.049000000001</v>
      </c>
      <c r="AL16" s="37">
        <v>13814.819</v>
      </c>
      <c r="AM16" s="37">
        <v>0</v>
      </c>
      <c r="AN16" s="37">
        <v>0</v>
      </c>
      <c r="AO16" s="37">
        <v>12525</v>
      </c>
      <c r="AP16" s="37">
        <v>12525</v>
      </c>
      <c r="AQ16" s="37">
        <v>1503.6</v>
      </c>
      <c r="AR16" s="37">
        <v>1162.4760000000001</v>
      </c>
      <c r="AS16" s="37">
        <v>1503.6</v>
      </c>
      <c r="AT16" s="37">
        <v>1162.4760000000001</v>
      </c>
      <c r="AU16" s="37">
        <v>0</v>
      </c>
      <c r="AV16" s="37">
        <v>0</v>
      </c>
      <c r="AW16" s="37">
        <v>0</v>
      </c>
      <c r="AX16" s="37">
        <v>0</v>
      </c>
      <c r="AY16" s="37">
        <v>0</v>
      </c>
      <c r="AZ16" s="37">
        <v>0</v>
      </c>
      <c r="BA16" s="37">
        <v>0</v>
      </c>
      <c r="BB16" s="37">
        <v>0</v>
      </c>
      <c r="BC16" s="37">
        <v>107783.9884</v>
      </c>
      <c r="BD16" s="37">
        <v>100117.182</v>
      </c>
      <c r="BE16" s="37">
        <v>14873.5</v>
      </c>
      <c r="BF16" s="37">
        <v>12502.18</v>
      </c>
      <c r="BG16" s="37">
        <v>0</v>
      </c>
      <c r="BH16" s="37">
        <v>0</v>
      </c>
      <c r="BI16" s="37">
        <v>0</v>
      </c>
      <c r="BJ16" s="37">
        <v>-15551.895</v>
      </c>
      <c r="BK16" s="37">
        <v>0</v>
      </c>
      <c r="BL16" s="37">
        <v>-38690.642</v>
      </c>
      <c r="BM16" s="48">
        <v>0</v>
      </c>
      <c r="BN16" s="48">
        <v>0</v>
      </c>
    </row>
    <row r="17" spans="1:67" ht="12.75" customHeight="1" x14ac:dyDescent="0.25">
      <c r="A17" s="46">
        <v>7</v>
      </c>
      <c r="B17" s="49" t="s">
        <v>50</v>
      </c>
      <c r="C17" s="56">
        <f t="shared" si="0"/>
        <v>99238.066999999995</v>
      </c>
      <c r="D17" s="56">
        <f t="shared" si="0"/>
        <v>99073.003800000006</v>
      </c>
      <c r="E17" s="56">
        <f t="shared" si="1"/>
        <v>75731.099999999991</v>
      </c>
      <c r="F17" s="56">
        <f t="shared" si="1"/>
        <v>75691.181800000006</v>
      </c>
      <c r="G17" s="56">
        <f t="shared" si="2"/>
        <v>23506.967000000001</v>
      </c>
      <c r="H17" s="56">
        <f t="shared" si="2"/>
        <v>23381.822</v>
      </c>
      <c r="I17" s="56">
        <v>17700.099999999999</v>
      </c>
      <c r="J17" s="56">
        <v>17700.080999999998</v>
      </c>
      <c r="K17" s="37">
        <v>0</v>
      </c>
      <c r="L17" s="37">
        <v>0</v>
      </c>
      <c r="M17" s="56">
        <v>5096.21</v>
      </c>
      <c r="N17" s="56">
        <v>5057.1949999999997</v>
      </c>
      <c r="O17" s="56">
        <v>662</v>
      </c>
      <c r="P17" s="56">
        <v>646.18560000000002</v>
      </c>
      <c r="Q17" s="56">
        <v>0</v>
      </c>
      <c r="R17" s="56">
        <v>0</v>
      </c>
      <c r="S17" s="56">
        <v>30</v>
      </c>
      <c r="T17" s="56">
        <v>24.6</v>
      </c>
      <c r="U17" s="56">
        <v>7.2</v>
      </c>
      <c r="V17" s="56">
        <v>7.2</v>
      </c>
      <c r="W17" s="56">
        <v>366.3</v>
      </c>
      <c r="X17" s="56">
        <v>363.6</v>
      </c>
      <c r="Y17" s="56">
        <v>0</v>
      </c>
      <c r="Z17" s="56">
        <v>0</v>
      </c>
      <c r="AA17" s="56">
        <v>74</v>
      </c>
      <c r="AB17" s="56">
        <v>74</v>
      </c>
      <c r="AC17" s="56">
        <v>3747.71</v>
      </c>
      <c r="AD17" s="56">
        <v>3746.6093999999998</v>
      </c>
      <c r="AE17" s="37">
        <v>0</v>
      </c>
      <c r="AF17" s="37">
        <v>0</v>
      </c>
      <c r="AG17" s="56">
        <v>46209.353999999999</v>
      </c>
      <c r="AH17" s="56">
        <v>46209.353999999999</v>
      </c>
      <c r="AI17" s="37">
        <v>46209.353999999999</v>
      </c>
      <c r="AJ17" s="37">
        <v>46209.353999999999</v>
      </c>
      <c r="AK17" s="37">
        <v>0</v>
      </c>
      <c r="AL17" s="37">
        <v>0</v>
      </c>
      <c r="AM17" s="37">
        <v>0</v>
      </c>
      <c r="AN17" s="37">
        <v>0</v>
      </c>
      <c r="AO17" s="37">
        <v>4280</v>
      </c>
      <c r="AP17" s="37">
        <v>4280</v>
      </c>
      <c r="AQ17" s="37">
        <v>2445.4360000000001</v>
      </c>
      <c r="AR17" s="37">
        <v>2444.5518000000002</v>
      </c>
      <c r="AS17" s="37">
        <v>2445.4360000000001</v>
      </c>
      <c r="AT17" s="37">
        <v>2444.5518000000002</v>
      </c>
      <c r="AU17" s="37">
        <v>0</v>
      </c>
      <c r="AV17" s="37">
        <v>0</v>
      </c>
      <c r="AW17" s="37">
        <v>2269.6999999999998</v>
      </c>
      <c r="AX17" s="37">
        <v>2268.8157999999999</v>
      </c>
      <c r="AY17" s="37">
        <v>0</v>
      </c>
      <c r="AZ17" s="37">
        <v>0</v>
      </c>
      <c r="BA17" s="37">
        <v>0</v>
      </c>
      <c r="BB17" s="37">
        <v>0</v>
      </c>
      <c r="BC17" s="37">
        <v>25338.967000000001</v>
      </c>
      <c r="BD17" s="37">
        <v>25318</v>
      </c>
      <c r="BE17" s="37">
        <v>1656.4</v>
      </c>
      <c r="BF17" s="37">
        <v>1646</v>
      </c>
      <c r="BG17" s="37">
        <v>0</v>
      </c>
      <c r="BH17" s="37">
        <v>0</v>
      </c>
      <c r="BI17" s="37">
        <v>-3488.4</v>
      </c>
      <c r="BJ17" s="37">
        <v>-3457.9430000000002</v>
      </c>
      <c r="BK17" s="37">
        <v>0</v>
      </c>
      <c r="BL17" s="37">
        <v>-124.235</v>
      </c>
      <c r="BM17" s="48">
        <v>0</v>
      </c>
      <c r="BN17" s="48">
        <v>0</v>
      </c>
      <c r="BO17" s="43"/>
    </row>
    <row r="18" spans="1:67" ht="12.75" customHeight="1" x14ac:dyDescent="0.25">
      <c r="A18" s="46">
        <v>8</v>
      </c>
      <c r="B18" s="49" t="s">
        <v>51</v>
      </c>
      <c r="C18" s="56">
        <f t="shared" si="0"/>
        <v>25493.522499999999</v>
      </c>
      <c r="D18" s="56">
        <f t="shared" si="0"/>
        <v>25432.673900000002</v>
      </c>
      <c r="E18" s="56">
        <f t="shared" si="1"/>
        <v>25451.267</v>
      </c>
      <c r="F18" s="56">
        <f t="shared" si="1"/>
        <v>25423.352500000001</v>
      </c>
      <c r="G18" s="56">
        <f t="shared" si="2"/>
        <v>42.255499999999984</v>
      </c>
      <c r="H18" s="56">
        <f t="shared" si="2"/>
        <v>9.3214000000000397</v>
      </c>
      <c r="I18" s="56">
        <v>12899.047</v>
      </c>
      <c r="J18" s="56">
        <v>12898.968999999999</v>
      </c>
      <c r="K18" s="37">
        <v>0</v>
      </c>
      <c r="L18" s="37">
        <v>0</v>
      </c>
      <c r="M18" s="56">
        <v>1384</v>
      </c>
      <c r="N18" s="56">
        <v>1383.4034999999999</v>
      </c>
      <c r="O18" s="56">
        <v>773</v>
      </c>
      <c r="P18" s="56">
        <v>772.40350000000001</v>
      </c>
      <c r="Q18" s="56">
        <v>0</v>
      </c>
      <c r="R18" s="56">
        <v>0</v>
      </c>
      <c r="S18" s="56">
        <v>0</v>
      </c>
      <c r="T18" s="56">
        <v>0</v>
      </c>
      <c r="U18" s="56">
        <v>0</v>
      </c>
      <c r="V18" s="56">
        <v>0</v>
      </c>
      <c r="W18" s="56">
        <v>170</v>
      </c>
      <c r="X18" s="56">
        <v>170</v>
      </c>
      <c r="Y18" s="56">
        <v>170</v>
      </c>
      <c r="Z18" s="56">
        <v>170</v>
      </c>
      <c r="AA18" s="56">
        <v>41</v>
      </c>
      <c r="AB18" s="56">
        <v>41</v>
      </c>
      <c r="AC18" s="56">
        <v>400</v>
      </c>
      <c r="AD18" s="56">
        <v>400</v>
      </c>
      <c r="AE18" s="37">
        <v>0</v>
      </c>
      <c r="AF18" s="37">
        <v>0</v>
      </c>
      <c r="AG18" s="56">
        <v>0</v>
      </c>
      <c r="AH18" s="56">
        <v>0</v>
      </c>
      <c r="AI18" s="37">
        <v>0</v>
      </c>
      <c r="AJ18" s="37">
        <v>0</v>
      </c>
      <c r="AK18" s="37">
        <v>10303.42</v>
      </c>
      <c r="AL18" s="37">
        <v>10303.42</v>
      </c>
      <c r="AM18" s="37">
        <v>0</v>
      </c>
      <c r="AN18" s="37">
        <v>0</v>
      </c>
      <c r="AO18" s="37">
        <v>235</v>
      </c>
      <c r="AP18" s="37">
        <v>235</v>
      </c>
      <c r="AQ18" s="37">
        <v>629.79999999999995</v>
      </c>
      <c r="AR18" s="37">
        <v>602.55999999999995</v>
      </c>
      <c r="AS18" s="37">
        <v>629.79999999999995</v>
      </c>
      <c r="AT18" s="37">
        <v>602.55999999999995</v>
      </c>
      <c r="AU18" s="37">
        <v>0</v>
      </c>
      <c r="AV18" s="37">
        <v>0</v>
      </c>
      <c r="AW18" s="37">
        <v>511.8</v>
      </c>
      <c r="AX18" s="37">
        <v>484.56</v>
      </c>
      <c r="AY18" s="37">
        <v>0</v>
      </c>
      <c r="AZ18" s="37">
        <v>0</v>
      </c>
      <c r="BA18" s="37">
        <v>0</v>
      </c>
      <c r="BB18" s="37">
        <v>0</v>
      </c>
      <c r="BC18" s="37">
        <v>1254.8554999999999</v>
      </c>
      <c r="BD18" s="37">
        <v>1221.9213999999999</v>
      </c>
      <c r="BE18" s="37">
        <v>0</v>
      </c>
      <c r="BF18" s="37">
        <v>0</v>
      </c>
      <c r="BG18" s="37">
        <v>0</v>
      </c>
      <c r="BH18" s="37">
        <v>0</v>
      </c>
      <c r="BI18" s="37">
        <v>0</v>
      </c>
      <c r="BJ18" s="37">
        <v>0</v>
      </c>
      <c r="BK18" s="37">
        <v>-1212.5999999999999</v>
      </c>
      <c r="BL18" s="37">
        <v>-1212.5999999999999</v>
      </c>
      <c r="BM18" s="48">
        <v>0</v>
      </c>
      <c r="BN18" s="48">
        <v>0</v>
      </c>
      <c r="BO18" s="43"/>
    </row>
    <row r="19" spans="1:67" ht="12.75" customHeight="1" x14ac:dyDescent="0.25">
      <c r="A19" s="46">
        <v>9</v>
      </c>
      <c r="B19" s="49" t="s">
        <v>52</v>
      </c>
      <c r="C19" s="56">
        <f t="shared" si="0"/>
        <v>5028.0519999999997</v>
      </c>
      <c r="D19" s="56">
        <f t="shared" si="0"/>
        <v>3725.6020000000003</v>
      </c>
      <c r="E19" s="56">
        <f t="shared" si="1"/>
        <v>4776</v>
      </c>
      <c r="F19" s="56">
        <f t="shared" si="1"/>
        <v>4741.2020000000002</v>
      </c>
      <c r="G19" s="56">
        <f t="shared" si="2"/>
        <v>252.05199999999999</v>
      </c>
      <c r="H19" s="56">
        <f t="shared" si="2"/>
        <v>-1015.5999999999999</v>
      </c>
      <c r="I19" s="56">
        <v>4598</v>
      </c>
      <c r="J19" s="56">
        <v>4596.0349999999999</v>
      </c>
      <c r="K19" s="37">
        <v>0</v>
      </c>
      <c r="L19" s="37">
        <v>0</v>
      </c>
      <c r="M19" s="56">
        <v>115</v>
      </c>
      <c r="N19" s="56">
        <v>89.85</v>
      </c>
      <c r="O19" s="56">
        <v>21</v>
      </c>
      <c r="P19" s="56">
        <v>0</v>
      </c>
      <c r="Q19" s="56">
        <v>0</v>
      </c>
      <c r="R19" s="56">
        <v>0</v>
      </c>
      <c r="S19" s="56">
        <v>0</v>
      </c>
      <c r="T19" s="56">
        <v>0</v>
      </c>
      <c r="U19" s="56">
        <v>35</v>
      </c>
      <c r="V19" s="56">
        <v>31.2</v>
      </c>
      <c r="W19" s="56">
        <v>40</v>
      </c>
      <c r="X19" s="56">
        <v>40</v>
      </c>
      <c r="Y19" s="56">
        <v>40</v>
      </c>
      <c r="Z19" s="56">
        <v>40</v>
      </c>
      <c r="AA19" s="56">
        <v>0</v>
      </c>
      <c r="AB19" s="56">
        <v>0</v>
      </c>
      <c r="AC19" s="56">
        <v>19</v>
      </c>
      <c r="AD19" s="56">
        <v>18.649999999999999</v>
      </c>
      <c r="AE19" s="37">
        <v>0</v>
      </c>
      <c r="AF19" s="37">
        <v>0</v>
      </c>
      <c r="AG19" s="56">
        <v>0</v>
      </c>
      <c r="AH19" s="56">
        <v>0</v>
      </c>
      <c r="AI19" s="37">
        <v>0</v>
      </c>
      <c r="AJ19" s="37">
        <v>0</v>
      </c>
      <c r="AK19" s="37">
        <v>0</v>
      </c>
      <c r="AL19" s="37">
        <v>0</v>
      </c>
      <c r="AM19" s="37">
        <v>0</v>
      </c>
      <c r="AN19" s="37">
        <v>0</v>
      </c>
      <c r="AO19" s="37">
        <v>0</v>
      </c>
      <c r="AP19" s="37">
        <v>0</v>
      </c>
      <c r="AQ19" s="37">
        <v>63</v>
      </c>
      <c r="AR19" s="37">
        <v>55.317</v>
      </c>
      <c r="AS19" s="37">
        <v>63</v>
      </c>
      <c r="AT19" s="37">
        <v>55.317</v>
      </c>
      <c r="AU19" s="37">
        <v>0</v>
      </c>
      <c r="AV19" s="37">
        <v>0</v>
      </c>
      <c r="AW19" s="37">
        <v>0</v>
      </c>
      <c r="AX19" s="37">
        <v>0</v>
      </c>
      <c r="AY19" s="37">
        <v>0</v>
      </c>
      <c r="AZ19" s="37">
        <v>0</v>
      </c>
      <c r="BA19" s="37">
        <v>0</v>
      </c>
      <c r="BB19" s="37">
        <v>0</v>
      </c>
      <c r="BC19" s="37">
        <v>0</v>
      </c>
      <c r="BD19" s="37">
        <v>0</v>
      </c>
      <c r="BE19" s="37">
        <v>252.05199999999999</v>
      </c>
      <c r="BF19" s="37">
        <v>146.69999999999999</v>
      </c>
      <c r="BG19" s="37">
        <v>0</v>
      </c>
      <c r="BH19" s="37">
        <v>0</v>
      </c>
      <c r="BI19" s="37">
        <v>0</v>
      </c>
      <c r="BJ19" s="37">
        <v>0</v>
      </c>
      <c r="BK19" s="37">
        <v>0</v>
      </c>
      <c r="BL19" s="37">
        <v>-1162.3</v>
      </c>
      <c r="BM19" s="48">
        <v>0</v>
      </c>
      <c r="BN19" s="48">
        <v>0</v>
      </c>
      <c r="BO19" s="43"/>
    </row>
    <row r="20" spans="1:67" ht="12.75" customHeight="1" x14ac:dyDescent="0.25">
      <c r="A20" s="46">
        <v>10</v>
      </c>
      <c r="B20" s="49" t="s">
        <v>53</v>
      </c>
      <c r="C20" s="56">
        <f t="shared" si="0"/>
        <v>146899.83439999999</v>
      </c>
      <c r="D20" s="56">
        <f t="shared" si="0"/>
        <v>127728.9791</v>
      </c>
      <c r="E20" s="56">
        <f t="shared" si="1"/>
        <v>95401.7</v>
      </c>
      <c r="F20" s="56">
        <f t="shared" si="1"/>
        <v>84092.850099999996</v>
      </c>
      <c r="G20" s="56">
        <f t="shared" si="2"/>
        <v>51498.134400000003</v>
      </c>
      <c r="H20" s="56">
        <f t="shared" si="2"/>
        <v>43636.129000000001</v>
      </c>
      <c r="I20" s="56">
        <v>30800</v>
      </c>
      <c r="J20" s="56">
        <v>28857.753000000001</v>
      </c>
      <c r="K20" s="37">
        <v>0</v>
      </c>
      <c r="L20" s="37">
        <v>0</v>
      </c>
      <c r="M20" s="56">
        <v>7780</v>
      </c>
      <c r="N20" s="56">
        <v>5557.8081000000002</v>
      </c>
      <c r="O20" s="56">
        <v>1340</v>
      </c>
      <c r="P20" s="56">
        <v>1209.6867</v>
      </c>
      <c r="Q20" s="56">
        <v>0</v>
      </c>
      <c r="R20" s="56">
        <v>0</v>
      </c>
      <c r="S20" s="56">
        <v>450</v>
      </c>
      <c r="T20" s="56">
        <v>375.11200000000002</v>
      </c>
      <c r="U20" s="56">
        <v>300</v>
      </c>
      <c r="V20" s="56">
        <v>259.8</v>
      </c>
      <c r="W20" s="56">
        <v>1020</v>
      </c>
      <c r="X20" s="56">
        <v>940</v>
      </c>
      <c r="Y20" s="56">
        <v>770</v>
      </c>
      <c r="Z20" s="56">
        <v>770</v>
      </c>
      <c r="AA20" s="56">
        <v>900</v>
      </c>
      <c r="AB20" s="56">
        <v>0</v>
      </c>
      <c r="AC20" s="56">
        <v>3510</v>
      </c>
      <c r="AD20" s="56">
        <v>2721.2094000000002</v>
      </c>
      <c r="AE20" s="37">
        <v>0</v>
      </c>
      <c r="AF20" s="37">
        <v>0</v>
      </c>
      <c r="AG20" s="56">
        <v>39030</v>
      </c>
      <c r="AH20" s="56">
        <v>39030</v>
      </c>
      <c r="AI20" s="37">
        <v>39030</v>
      </c>
      <c r="AJ20" s="37">
        <v>39030</v>
      </c>
      <c r="AK20" s="37">
        <v>0</v>
      </c>
      <c r="AL20" s="37">
        <v>0</v>
      </c>
      <c r="AM20" s="37">
        <v>0</v>
      </c>
      <c r="AN20" s="37">
        <v>0</v>
      </c>
      <c r="AO20" s="37">
        <v>6200</v>
      </c>
      <c r="AP20" s="37">
        <v>6138</v>
      </c>
      <c r="AQ20" s="37">
        <v>14832.5344</v>
      </c>
      <c r="AR20" s="37">
        <v>6747.2889999999998</v>
      </c>
      <c r="AS20" s="37">
        <v>11591.7</v>
      </c>
      <c r="AT20" s="37">
        <v>4509.2889999999998</v>
      </c>
      <c r="AU20" s="37">
        <v>3240.8344000000002</v>
      </c>
      <c r="AV20" s="37">
        <v>2238</v>
      </c>
      <c r="AW20" s="37">
        <v>10641.7</v>
      </c>
      <c r="AX20" s="37">
        <v>3724.6889999999999</v>
      </c>
      <c r="AY20" s="37">
        <v>3240.8344000000002</v>
      </c>
      <c r="AZ20" s="37">
        <v>2238</v>
      </c>
      <c r="BA20" s="37">
        <v>0</v>
      </c>
      <c r="BB20" s="37">
        <v>0</v>
      </c>
      <c r="BC20" s="37">
        <v>47857.3</v>
      </c>
      <c r="BD20" s="37">
        <v>42037.322</v>
      </c>
      <c r="BE20" s="37">
        <v>1400</v>
      </c>
      <c r="BF20" s="37">
        <v>1073.5</v>
      </c>
      <c r="BG20" s="37">
        <v>0</v>
      </c>
      <c r="BH20" s="37">
        <v>0</v>
      </c>
      <c r="BI20" s="37">
        <v>0</v>
      </c>
      <c r="BJ20" s="37">
        <v>-316.17</v>
      </c>
      <c r="BK20" s="37">
        <v>-1000</v>
      </c>
      <c r="BL20" s="37">
        <v>-1396.5229999999999</v>
      </c>
      <c r="BM20" s="48">
        <v>0</v>
      </c>
      <c r="BN20" s="48">
        <v>0</v>
      </c>
      <c r="BO20" s="43"/>
    </row>
    <row r="21" spans="1:67" ht="12.75" customHeight="1" x14ac:dyDescent="0.25">
      <c r="A21" s="46">
        <v>11</v>
      </c>
      <c r="B21" s="49" t="s">
        <v>54</v>
      </c>
      <c r="C21" s="56">
        <f t="shared" si="0"/>
        <v>118699.2261</v>
      </c>
      <c r="D21" s="56">
        <f t="shared" si="0"/>
        <v>112699.7548</v>
      </c>
      <c r="E21" s="56">
        <f t="shared" si="1"/>
        <v>117546</v>
      </c>
      <c r="F21" s="56">
        <f t="shared" si="1"/>
        <v>113355.1194</v>
      </c>
      <c r="G21" s="56">
        <f t="shared" si="2"/>
        <v>1153.2260999999999</v>
      </c>
      <c r="H21" s="56">
        <f t="shared" si="2"/>
        <v>-655.36460000000079</v>
      </c>
      <c r="I21" s="56">
        <v>42355</v>
      </c>
      <c r="J21" s="56">
        <v>40464.868000000002</v>
      </c>
      <c r="K21" s="37">
        <v>0</v>
      </c>
      <c r="L21" s="37">
        <v>0</v>
      </c>
      <c r="M21" s="56">
        <v>20058</v>
      </c>
      <c r="N21" s="56">
        <v>17789.151399999999</v>
      </c>
      <c r="O21" s="56">
        <v>1829</v>
      </c>
      <c r="P21" s="56">
        <v>1826.3267000000001</v>
      </c>
      <c r="Q21" s="56">
        <v>5154</v>
      </c>
      <c r="R21" s="56">
        <v>4811.9399999999996</v>
      </c>
      <c r="S21" s="56">
        <v>300</v>
      </c>
      <c r="T21" s="56">
        <v>240</v>
      </c>
      <c r="U21" s="56">
        <v>100</v>
      </c>
      <c r="V21" s="56">
        <v>72</v>
      </c>
      <c r="W21" s="56">
        <v>2333</v>
      </c>
      <c r="X21" s="56">
        <v>1965.3</v>
      </c>
      <c r="Y21" s="56">
        <v>1500</v>
      </c>
      <c r="Z21" s="56">
        <v>1151.5</v>
      </c>
      <c r="AA21" s="56">
        <v>2301.6999999999998</v>
      </c>
      <c r="AB21" s="56">
        <v>1837.7</v>
      </c>
      <c r="AC21" s="56">
        <v>7545</v>
      </c>
      <c r="AD21" s="56">
        <v>6820.5847000000003</v>
      </c>
      <c r="AE21" s="37">
        <v>0</v>
      </c>
      <c r="AF21" s="37">
        <v>0</v>
      </c>
      <c r="AG21" s="56">
        <v>52732</v>
      </c>
      <c r="AH21" s="56">
        <v>52731.1</v>
      </c>
      <c r="AI21" s="37">
        <v>52732</v>
      </c>
      <c r="AJ21" s="37">
        <v>52731.1</v>
      </c>
      <c r="AK21" s="37">
        <v>0</v>
      </c>
      <c r="AL21" s="37">
        <v>0</v>
      </c>
      <c r="AM21" s="37">
        <v>0</v>
      </c>
      <c r="AN21" s="37">
        <v>0</v>
      </c>
      <c r="AO21" s="37">
        <v>1100</v>
      </c>
      <c r="AP21" s="37">
        <v>1080</v>
      </c>
      <c r="AQ21" s="37">
        <v>1301</v>
      </c>
      <c r="AR21" s="37">
        <v>1290</v>
      </c>
      <c r="AS21" s="37">
        <v>1301</v>
      </c>
      <c r="AT21" s="37">
        <v>1290</v>
      </c>
      <c r="AU21" s="37">
        <v>0</v>
      </c>
      <c r="AV21" s="37">
        <v>0</v>
      </c>
      <c r="AW21" s="37">
        <v>1000</v>
      </c>
      <c r="AX21" s="37">
        <v>1000</v>
      </c>
      <c r="AY21" s="37">
        <v>0</v>
      </c>
      <c r="AZ21" s="37">
        <v>0</v>
      </c>
      <c r="BA21" s="37">
        <v>0</v>
      </c>
      <c r="BB21" s="37">
        <v>0</v>
      </c>
      <c r="BC21" s="37">
        <v>7505.3</v>
      </c>
      <c r="BD21" s="37">
        <v>7342.8914000000004</v>
      </c>
      <c r="BE21" s="37">
        <v>2347.9261000000001</v>
      </c>
      <c r="BF21" s="37">
        <v>2115</v>
      </c>
      <c r="BG21" s="37">
        <v>0</v>
      </c>
      <c r="BH21" s="37">
        <v>0</v>
      </c>
      <c r="BI21" s="37">
        <v>0</v>
      </c>
      <c r="BJ21" s="37">
        <v>-0.2</v>
      </c>
      <c r="BK21" s="37">
        <v>-8700</v>
      </c>
      <c r="BL21" s="37">
        <v>-10113.056</v>
      </c>
      <c r="BM21" s="48">
        <v>0</v>
      </c>
      <c r="BN21" s="48">
        <v>0</v>
      </c>
      <c r="BO21" s="43"/>
    </row>
    <row r="22" spans="1:67" ht="12.75" customHeight="1" x14ac:dyDescent="0.25">
      <c r="A22" s="46">
        <v>12</v>
      </c>
      <c r="B22" s="49" t="s">
        <v>55</v>
      </c>
      <c r="C22" s="56">
        <f t="shared" si="0"/>
        <v>16312.664699999999</v>
      </c>
      <c r="D22" s="56">
        <f t="shared" si="0"/>
        <v>15365.599</v>
      </c>
      <c r="E22" s="56">
        <f t="shared" si="1"/>
        <v>16179.505999999999</v>
      </c>
      <c r="F22" s="56">
        <f t="shared" si="1"/>
        <v>15483.254000000001</v>
      </c>
      <c r="G22" s="56">
        <f t="shared" si="2"/>
        <v>133.15869999999995</v>
      </c>
      <c r="H22" s="56">
        <f t="shared" si="2"/>
        <v>-117.65499999999997</v>
      </c>
      <c r="I22" s="56">
        <v>11749</v>
      </c>
      <c r="J22" s="56">
        <v>11428.456</v>
      </c>
      <c r="K22" s="37">
        <v>0</v>
      </c>
      <c r="L22" s="37">
        <v>0</v>
      </c>
      <c r="M22" s="56">
        <v>2431</v>
      </c>
      <c r="N22" s="56">
        <v>2404.5</v>
      </c>
      <c r="O22" s="56">
        <v>510</v>
      </c>
      <c r="P22" s="56">
        <v>510</v>
      </c>
      <c r="Q22" s="56">
        <v>0</v>
      </c>
      <c r="R22" s="56">
        <v>0</v>
      </c>
      <c r="S22" s="56">
        <v>259.5</v>
      </c>
      <c r="T22" s="56">
        <v>244.5</v>
      </c>
      <c r="U22" s="56">
        <v>100</v>
      </c>
      <c r="V22" s="56">
        <v>100</v>
      </c>
      <c r="W22" s="56">
        <v>0</v>
      </c>
      <c r="X22" s="56">
        <v>0</v>
      </c>
      <c r="Y22" s="56">
        <v>0</v>
      </c>
      <c r="Z22" s="56">
        <v>0</v>
      </c>
      <c r="AA22" s="56">
        <v>774</v>
      </c>
      <c r="AB22" s="56">
        <v>774</v>
      </c>
      <c r="AC22" s="56">
        <v>787.5</v>
      </c>
      <c r="AD22" s="56">
        <v>776</v>
      </c>
      <c r="AE22" s="37">
        <v>0</v>
      </c>
      <c r="AF22" s="37">
        <v>0</v>
      </c>
      <c r="AG22" s="56">
        <v>1345.9059999999999</v>
      </c>
      <c r="AH22" s="56">
        <v>996.69799999999998</v>
      </c>
      <c r="AI22" s="37">
        <v>1345.9059999999999</v>
      </c>
      <c r="AJ22" s="37">
        <v>996.69799999999998</v>
      </c>
      <c r="AK22" s="37">
        <v>0</v>
      </c>
      <c r="AL22" s="37">
        <v>0</v>
      </c>
      <c r="AM22" s="37">
        <v>0</v>
      </c>
      <c r="AN22" s="37">
        <v>0</v>
      </c>
      <c r="AO22" s="37">
        <v>500</v>
      </c>
      <c r="AP22" s="37">
        <v>500</v>
      </c>
      <c r="AQ22" s="37">
        <v>153.6</v>
      </c>
      <c r="AR22" s="37">
        <v>153.6</v>
      </c>
      <c r="AS22" s="37">
        <v>153.6</v>
      </c>
      <c r="AT22" s="37">
        <v>153.6</v>
      </c>
      <c r="AU22" s="37">
        <v>0</v>
      </c>
      <c r="AV22" s="37">
        <v>0</v>
      </c>
      <c r="AW22" s="37">
        <v>0</v>
      </c>
      <c r="AX22" s="37">
        <v>0</v>
      </c>
      <c r="AY22" s="37">
        <v>0</v>
      </c>
      <c r="AZ22" s="37">
        <v>0</v>
      </c>
      <c r="BA22" s="37">
        <v>0</v>
      </c>
      <c r="BB22" s="37">
        <v>0</v>
      </c>
      <c r="BC22" s="37">
        <v>0</v>
      </c>
      <c r="BD22" s="37">
        <v>0</v>
      </c>
      <c r="BE22" s="37">
        <v>727.90369999999996</v>
      </c>
      <c r="BF22" s="37">
        <v>710</v>
      </c>
      <c r="BG22" s="37">
        <v>0</v>
      </c>
      <c r="BH22" s="37">
        <v>0</v>
      </c>
      <c r="BI22" s="37">
        <v>0</v>
      </c>
      <c r="BJ22" s="37">
        <v>0</v>
      </c>
      <c r="BK22" s="37">
        <v>-594.745</v>
      </c>
      <c r="BL22" s="37">
        <v>-827.65499999999997</v>
      </c>
      <c r="BM22" s="48">
        <v>0</v>
      </c>
      <c r="BN22" s="48">
        <v>0</v>
      </c>
      <c r="BO22" s="43"/>
    </row>
    <row r="23" spans="1:67" ht="12.75" customHeight="1" x14ac:dyDescent="0.25">
      <c r="A23" s="46">
        <v>13</v>
      </c>
      <c r="B23" s="49" t="s">
        <v>56</v>
      </c>
      <c r="C23" s="56">
        <f t="shared" si="0"/>
        <v>99846.851999999999</v>
      </c>
      <c r="D23" s="56">
        <f t="shared" si="0"/>
        <v>93941.672000000006</v>
      </c>
      <c r="E23" s="56">
        <f t="shared" si="1"/>
        <v>87357.4</v>
      </c>
      <c r="F23" s="56">
        <f t="shared" si="1"/>
        <v>84384.413</v>
      </c>
      <c r="G23" s="56">
        <f t="shared" si="2"/>
        <v>12489.452000000001</v>
      </c>
      <c r="H23" s="56">
        <f t="shared" si="2"/>
        <v>9557.259</v>
      </c>
      <c r="I23" s="56">
        <v>25145</v>
      </c>
      <c r="J23" s="56">
        <v>25056.126</v>
      </c>
      <c r="K23" s="37">
        <v>0</v>
      </c>
      <c r="L23" s="37">
        <v>0</v>
      </c>
      <c r="M23" s="56">
        <v>11197.5</v>
      </c>
      <c r="N23" s="56">
        <v>9716.2440000000006</v>
      </c>
      <c r="O23" s="56">
        <v>1656.5</v>
      </c>
      <c r="P23" s="56">
        <v>1656.06</v>
      </c>
      <c r="Q23" s="56">
        <v>0</v>
      </c>
      <c r="R23" s="56">
        <v>0</v>
      </c>
      <c r="S23" s="56">
        <v>403</v>
      </c>
      <c r="T23" s="56">
        <v>380</v>
      </c>
      <c r="U23" s="56">
        <v>0</v>
      </c>
      <c r="V23" s="56">
        <v>0</v>
      </c>
      <c r="W23" s="56">
        <v>2850</v>
      </c>
      <c r="X23" s="56">
        <v>2402.7849999999999</v>
      </c>
      <c r="Y23" s="56">
        <v>1850</v>
      </c>
      <c r="Z23" s="56">
        <v>1572</v>
      </c>
      <c r="AA23" s="56">
        <v>243.5</v>
      </c>
      <c r="AB23" s="56">
        <v>53.5</v>
      </c>
      <c r="AC23" s="56">
        <v>5970</v>
      </c>
      <c r="AD23" s="56">
        <v>5149.4989999999998</v>
      </c>
      <c r="AE23" s="37">
        <v>0</v>
      </c>
      <c r="AF23" s="37">
        <v>0</v>
      </c>
      <c r="AG23" s="56">
        <v>45512</v>
      </c>
      <c r="AH23" s="56">
        <v>44580.792999999998</v>
      </c>
      <c r="AI23" s="37">
        <v>45512</v>
      </c>
      <c r="AJ23" s="37">
        <v>44580.792999999998</v>
      </c>
      <c r="AK23" s="37">
        <v>300</v>
      </c>
      <c r="AL23" s="37">
        <v>300</v>
      </c>
      <c r="AM23" s="37">
        <v>300</v>
      </c>
      <c r="AN23" s="37">
        <v>300</v>
      </c>
      <c r="AO23" s="37">
        <v>4650</v>
      </c>
      <c r="AP23" s="37">
        <v>4570</v>
      </c>
      <c r="AQ23" s="37">
        <v>552.9</v>
      </c>
      <c r="AR23" s="37">
        <v>161.25</v>
      </c>
      <c r="AS23" s="37">
        <v>552.9</v>
      </c>
      <c r="AT23" s="37">
        <v>161.25</v>
      </c>
      <c r="AU23" s="37">
        <v>0</v>
      </c>
      <c r="AV23" s="37">
        <v>0</v>
      </c>
      <c r="AW23" s="37">
        <v>387.9</v>
      </c>
      <c r="AX23" s="37">
        <v>0</v>
      </c>
      <c r="AY23" s="37">
        <v>0</v>
      </c>
      <c r="AZ23" s="37">
        <v>0</v>
      </c>
      <c r="BA23" s="37">
        <v>0</v>
      </c>
      <c r="BB23" s="37">
        <v>0</v>
      </c>
      <c r="BC23" s="37">
        <v>18021.252</v>
      </c>
      <c r="BD23" s="37">
        <v>16455.66</v>
      </c>
      <c r="BE23" s="37">
        <v>11406.2</v>
      </c>
      <c r="BF23" s="37">
        <v>9947</v>
      </c>
      <c r="BG23" s="37">
        <v>0</v>
      </c>
      <c r="BH23" s="37">
        <v>0</v>
      </c>
      <c r="BI23" s="37">
        <v>-938</v>
      </c>
      <c r="BJ23" s="37">
        <v>-1120.5509999999999</v>
      </c>
      <c r="BK23" s="37">
        <v>-16000</v>
      </c>
      <c r="BL23" s="37">
        <v>-15724.85</v>
      </c>
      <c r="BM23" s="48">
        <v>0</v>
      </c>
      <c r="BN23" s="48">
        <v>0</v>
      </c>
      <c r="BO23" s="43"/>
    </row>
    <row r="24" spans="1:67" ht="12.75" customHeight="1" x14ac:dyDescent="0.25">
      <c r="A24" s="46">
        <v>14</v>
      </c>
      <c r="B24" s="49" t="s">
        <v>57</v>
      </c>
      <c r="C24" s="56">
        <f t="shared" si="0"/>
        <v>58645.906199999998</v>
      </c>
      <c r="D24" s="56">
        <f t="shared" si="0"/>
        <v>57277.8894</v>
      </c>
      <c r="E24" s="56">
        <f t="shared" si="1"/>
        <v>52278.9</v>
      </c>
      <c r="F24" s="56">
        <f t="shared" si="1"/>
        <v>51046.828199999996</v>
      </c>
      <c r="G24" s="56">
        <f t="shared" si="2"/>
        <v>6367.0061999999998</v>
      </c>
      <c r="H24" s="56">
        <f t="shared" si="2"/>
        <v>6231.0612000000001</v>
      </c>
      <c r="I24" s="56">
        <v>22649</v>
      </c>
      <c r="J24" s="56">
        <v>21960.94</v>
      </c>
      <c r="K24" s="37">
        <v>0</v>
      </c>
      <c r="L24" s="37">
        <v>0</v>
      </c>
      <c r="M24" s="56">
        <v>6025.9</v>
      </c>
      <c r="N24" s="56">
        <v>5637.4582</v>
      </c>
      <c r="O24" s="56">
        <v>2250</v>
      </c>
      <c r="P24" s="56">
        <v>2229.2561999999998</v>
      </c>
      <c r="Q24" s="56">
        <v>1100</v>
      </c>
      <c r="R24" s="56">
        <v>930</v>
      </c>
      <c r="S24" s="56">
        <v>180</v>
      </c>
      <c r="T24" s="56">
        <v>154.80000000000001</v>
      </c>
      <c r="U24" s="56">
        <v>33</v>
      </c>
      <c r="V24" s="56">
        <v>33</v>
      </c>
      <c r="W24" s="56">
        <v>917</v>
      </c>
      <c r="X24" s="56">
        <v>904</v>
      </c>
      <c r="Y24" s="56">
        <v>817</v>
      </c>
      <c r="Z24" s="56">
        <v>817</v>
      </c>
      <c r="AA24" s="56">
        <v>47</v>
      </c>
      <c r="AB24" s="56">
        <v>20</v>
      </c>
      <c r="AC24" s="56">
        <v>1458.9</v>
      </c>
      <c r="AD24" s="56">
        <v>1336.402</v>
      </c>
      <c r="AE24" s="37">
        <v>0</v>
      </c>
      <c r="AF24" s="37">
        <v>0</v>
      </c>
      <c r="AG24" s="56">
        <v>20600</v>
      </c>
      <c r="AH24" s="56">
        <v>20565</v>
      </c>
      <c r="AI24" s="37">
        <v>20600</v>
      </c>
      <c r="AJ24" s="37">
        <v>20565</v>
      </c>
      <c r="AK24" s="37">
        <v>0</v>
      </c>
      <c r="AL24" s="37">
        <v>0</v>
      </c>
      <c r="AM24" s="37">
        <v>0</v>
      </c>
      <c r="AN24" s="37">
        <v>0</v>
      </c>
      <c r="AO24" s="37">
        <v>2200</v>
      </c>
      <c r="AP24" s="37">
        <v>2080</v>
      </c>
      <c r="AQ24" s="37">
        <v>804</v>
      </c>
      <c r="AR24" s="37">
        <v>803.43</v>
      </c>
      <c r="AS24" s="37">
        <v>804</v>
      </c>
      <c r="AT24" s="37">
        <v>803.43</v>
      </c>
      <c r="AU24" s="37">
        <v>0</v>
      </c>
      <c r="AV24" s="37">
        <v>0</v>
      </c>
      <c r="AW24" s="37">
        <v>0</v>
      </c>
      <c r="AX24" s="37">
        <v>0</v>
      </c>
      <c r="AY24" s="37">
        <v>0</v>
      </c>
      <c r="AZ24" s="37">
        <v>0</v>
      </c>
      <c r="BA24" s="37">
        <v>0</v>
      </c>
      <c r="BB24" s="37">
        <v>0</v>
      </c>
      <c r="BC24" s="37">
        <v>28972.0062</v>
      </c>
      <c r="BD24" s="37">
        <v>23910.733</v>
      </c>
      <c r="BE24" s="37">
        <v>750</v>
      </c>
      <c r="BF24" s="37">
        <v>610</v>
      </c>
      <c r="BG24" s="37">
        <v>0</v>
      </c>
      <c r="BH24" s="37">
        <v>0</v>
      </c>
      <c r="BI24" s="37">
        <v>-4500</v>
      </c>
      <c r="BJ24" s="37">
        <v>-6728.2139999999999</v>
      </c>
      <c r="BK24" s="37">
        <v>-18855</v>
      </c>
      <c r="BL24" s="37">
        <v>-11561.4578</v>
      </c>
      <c r="BM24" s="48">
        <v>0</v>
      </c>
      <c r="BN24" s="48">
        <v>0</v>
      </c>
      <c r="BO24" s="43"/>
    </row>
    <row r="25" spans="1:67" ht="12.75" customHeight="1" x14ac:dyDescent="0.25">
      <c r="A25" s="46">
        <v>15</v>
      </c>
      <c r="B25" s="49" t="s">
        <v>58</v>
      </c>
      <c r="C25" s="56">
        <f t="shared" si="0"/>
        <v>13202.7408</v>
      </c>
      <c r="D25" s="56">
        <f t="shared" si="0"/>
        <v>13193.632599999999</v>
      </c>
      <c r="E25" s="56">
        <f t="shared" si="1"/>
        <v>12111.678</v>
      </c>
      <c r="F25" s="56">
        <f t="shared" si="1"/>
        <v>12109.5587</v>
      </c>
      <c r="G25" s="56">
        <f t="shared" si="2"/>
        <v>1091.0628000000002</v>
      </c>
      <c r="H25" s="56">
        <f t="shared" si="2"/>
        <v>1084.0738999999999</v>
      </c>
      <c r="I25" s="56">
        <v>8108</v>
      </c>
      <c r="J25" s="56">
        <v>8108</v>
      </c>
      <c r="K25" s="37">
        <v>0</v>
      </c>
      <c r="L25" s="37">
        <v>0</v>
      </c>
      <c r="M25" s="56">
        <v>3336.578</v>
      </c>
      <c r="N25" s="56">
        <v>3334.4587000000001</v>
      </c>
      <c r="O25" s="56">
        <v>268.5</v>
      </c>
      <c r="P25" s="56">
        <v>267.46109999999999</v>
      </c>
      <c r="Q25" s="56">
        <v>275.5</v>
      </c>
      <c r="R25" s="56">
        <v>275.5</v>
      </c>
      <c r="S25" s="56">
        <v>72.72</v>
      </c>
      <c r="T25" s="56">
        <v>72.715999999999994</v>
      </c>
      <c r="U25" s="56">
        <v>0</v>
      </c>
      <c r="V25" s="56">
        <v>0</v>
      </c>
      <c r="W25" s="56">
        <v>538.29999999999995</v>
      </c>
      <c r="X25" s="56">
        <v>538.23559999999998</v>
      </c>
      <c r="Y25" s="56">
        <v>137</v>
      </c>
      <c r="Z25" s="56">
        <v>137</v>
      </c>
      <c r="AA25" s="56">
        <v>14</v>
      </c>
      <c r="AB25" s="56">
        <v>14</v>
      </c>
      <c r="AC25" s="56">
        <v>1596.278</v>
      </c>
      <c r="AD25" s="56">
        <v>1595.546</v>
      </c>
      <c r="AE25" s="37">
        <v>0</v>
      </c>
      <c r="AF25" s="37">
        <v>0</v>
      </c>
      <c r="AG25" s="56">
        <v>13</v>
      </c>
      <c r="AH25" s="56">
        <v>13</v>
      </c>
      <c r="AI25" s="37">
        <v>13</v>
      </c>
      <c r="AJ25" s="37">
        <v>13</v>
      </c>
      <c r="AK25" s="37">
        <v>0</v>
      </c>
      <c r="AL25" s="37">
        <v>0</v>
      </c>
      <c r="AM25" s="37">
        <v>0</v>
      </c>
      <c r="AN25" s="37">
        <v>0</v>
      </c>
      <c r="AO25" s="37">
        <v>355</v>
      </c>
      <c r="AP25" s="37">
        <v>355</v>
      </c>
      <c r="AQ25" s="37">
        <v>299.10000000000002</v>
      </c>
      <c r="AR25" s="37">
        <v>299.10000000000002</v>
      </c>
      <c r="AS25" s="37">
        <v>299.10000000000002</v>
      </c>
      <c r="AT25" s="37">
        <v>299.10000000000002</v>
      </c>
      <c r="AU25" s="37">
        <v>0</v>
      </c>
      <c r="AV25" s="37">
        <v>0</v>
      </c>
      <c r="AW25" s="37">
        <v>0</v>
      </c>
      <c r="AX25" s="37">
        <v>0</v>
      </c>
      <c r="AY25" s="37">
        <v>0</v>
      </c>
      <c r="AZ25" s="37">
        <v>0</v>
      </c>
      <c r="BA25" s="37">
        <v>0</v>
      </c>
      <c r="BB25" s="37">
        <v>0</v>
      </c>
      <c r="BC25" s="37">
        <v>187</v>
      </c>
      <c r="BD25" s="37">
        <v>187</v>
      </c>
      <c r="BE25" s="37">
        <v>117</v>
      </c>
      <c r="BF25" s="37">
        <v>106</v>
      </c>
      <c r="BG25" s="37">
        <v>952.17880000000002</v>
      </c>
      <c r="BH25" s="37">
        <v>952.08989999999994</v>
      </c>
      <c r="BI25" s="37">
        <v>0</v>
      </c>
      <c r="BJ25" s="37">
        <v>0</v>
      </c>
      <c r="BK25" s="37">
        <v>-165.11600000000001</v>
      </c>
      <c r="BL25" s="37">
        <v>-161.01599999999999</v>
      </c>
      <c r="BM25" s="48">
        <v>0</v>
      </c>
      <c r="BN25" s="48">
        <v>0</v>
      </c>
      <c r="BO25" s="43"/>
    </row>
    <row r="26" spans="1:67" ht="12.75" customHeight="1" x14ac:dyDescent="0.25">
      <c r="A26" s="46">
        <v>16</v>
      </c>
      <c r="B26" s="49" t="s">
        <v>59</v>
      </c>
      <c r="C26" s="56">
        <f t="shared" si="0"/>
        <v>16280.855099999999</v>
      </c>
      <c r="D26" s="56">
        <f t="shared" si="0"/>
        <v>6601.4470999999994</v>
      </c>
      <c r="E26" s="56">
        <f t="shared" si="1"/>
        <v>12969.8</v>
      </c>
      <c r="F26" s="56">
        <f t="shared" si="1"/>
        <v>9605.2860999999994</v>
      </c>
      <c r="G26" s="56">
        <f t="shared" si="2"/>
        <v>3311.0551</v>
      </c>
      <c r="H26" s="56">
        <f t="shared" si="2"/>
        <v>-3003.8389999999999</v>
      </c>
      <c r="I26" s="56">
        <v>9120</v>
      </c>
      <c r="J26" s="56">
        <v>8546.0499999999993</v>
      </c>
      <c r="K26" s="37">
        <v>0</v>
      </c>
      <c r="L26" s="37">
        <v>0</v>
      </c>
      <c r="M26" s="56">
        <v>540</v>
      </c>
      <c r="N26" s="56">
        <v>364.11610000000002</v>
      </c>
      <c r="O26" s="56">
        <v>300</v>
      </c>
      <c r="P26" s="56">
        <v>264.11610000000002</v>
      </c>
      <c r="Q26" s="56">
        <v>0</v>
      </c>
      <c r="R26" s="56">
        <v>0</v>
      </c>
      <c r="S26" s="56">
        <v>0</v>
      </c>
      <c r="T26" s="56">
        <v>0</v>
      </c>
      <c r="U26" s="56">
        <v>0</v>
      </c>
      <c r="V26" s="56">
        <v>0</v>
      </c>
      <c r="W26" s="56">
        <v>0</v>
      </c>
      <c r="X26" s="56">
        <v>0</v>
      </c>
      <c r="Y26" s="56">
        <v>0</v>
      </c>
      <c r="Z26" s="56">
        <v>0</v>
      </c>
      <c r="AA26" s="56">
        <v>0</v>
      </c>
      <c r="AB26" s="56">
        <v>0</v>
      </c>
      <c r="AC26" s="56">
        <v>240</v>
      </c>
      <c r="AD26" s="56">
        <v>100</v>
      </c>
      <c r="AE26" s="37">
        <v>0</v>
      </c>
      <c r="AF26" s="37">
        <v>0</v>
      </c>
      <c r="AG26" s="56">
        <v>0</v>
      </c>
      <c r="AH26" s="56">
        <v>0</v>
      </c>
      <c r="AI26" s="37">
        <v>0</v>
      </c>
      <c r="AJ26" s="37">
        <v>0</v>
      </c>
      <c r="AK26" s="37">
        <v>0</v>
      </c>
      <c r="AL26" s="37">
        <v>0</v>
      </c>
      <c r="AM26" s="37">
        <v>0</v>
      </c>
      <c r="AN26" s="37">
        <v>0</v>
      </c>
      <c r="AO26" s="37">
        <v>380</v>
      </c>
      <c r="AP26" s="37">
        <v>380</v>
      </c>
      <c r="AQ26" s="37">
        <v>2929.8</v>
      </c>
      <c r="AR26" s="37">
        <v>315.12</v>
      </c>
      <c r="AS26" s="37">
        <v>2929.8</v>
      </c>
      <c r="AT26" s="37">
        <v>315.12</v>
      </c>
      <c r="AU26" s="37">
        <v>0</v>
      </c>
      <c r="AV26" s="37">
        <v>0</v>
      </c>
      <c r="AW26" s="37">
        <v>2589.8000000000002</v>
      </c>
      <c r="AX26" s="37">
        <v>0</v>
      </c>
      <c r="AY26" s="37">
        <v>0</v>
      </c>
      <c r="AZ26" s="37">
        <v>0</v>
      </c>
      <c r="BA26" s="37">
        <v>0</v>
      </c>
      <c r="BB26" s="37">
        <v>0</v>
      </c>
      <c r="BC26" s="37">
        <v>0</v>
      </c>
      <c r="BD26" s="37">
        <v>0</v>
      </c>
      <c r="BE26" s="37">
        <v>3311.0551</v>
      </c>
      <c r="BF26" s="37">
        <v>434</v>
      </c>
      <c r="BG26" s="37">
        <v>0</v>
      </c>
      <c r="BH26" s="37">
        <v>0</v>
      </c>
      <c r="BI26" s="37">
        <v>0</v>
      </c>
      <c r="BJ26" s="37">
        <v>-1005.51</v>
      </c>
      <c r="BK26" s="37">
        <v>0</v>
      </c>
      <c r="BL26" s="37">
        <v>-2432.3290000000002</v>
      </c>
      <c r="BM26" s="48">
        <v>0</v>
      </c>
      <c r="BN26" s="48">
        <v>0</v>
      </c>
      <c r="BO26" s="43"/>
    </row>
    <row r="27" spans="1:67" ht="12.75" customHeight="1" x14ac:dyDescent="0.25">
      <c r="A27" s="46">
        <v>17</v>
      </c>
      <c r="B27" s="49" t="s">
        <v>60</v>
      </c>
      <c r="C27" s="56">
        <f t="shared" ref="C27:D34" si="3">E27+G27-BA27</f>
        <v>9991.5956000000006</v>
      </c>
      <c r="D27" s="56">
        <f t="shared" si="3"/>
        <v>9874.130799999999</v>
      </c>
      <c r="E27" s="56">
        <f t="shared" ref="E27:F34" si="4">I27+K27+M27+AE27+AG27+AK27+AO27+AS27</f>
        <v>9201.9</v>
      </c>
      <c r="F27" s="56">
        <f t="shared" si="4"/>
        <v>9084.9807999999994</v>
      </c>
      <c r="G27" s="56">
        <f t="shared" ref="G27:H34" si="5">AY27+BC27+BE27+BG27+BI27+BK27+BM27</f>
        <v>789.69560000000001</v>
      </c>
      <c r="H27" s="56">
        <f t="shared" si="5"/>
        <v>789.15</v>
      </c>
      <c r="I27" s="56">
        <v>7485</v>
      </c>
      <c r="J27" s="56">
        <v>7482.2209999999995</v>
      </c>
      <c r="K27" s="37">
        <v>0</v>
      </c>
      <c r="L27" s="37">
        <v>0</v>
      </c>
      <c r="M27" s="56">
        <v>804</v>
      </c>
      <c r="N27" s="56">
        <v>708.85419999999999</v>
      </c>
      <c r="O27" s="56">
        <v>240</v>
      </c>
      <c r="P27" s="56">
        <v>198.85419999999999</v>
      </c>
      <c r="Q27" s="56">
        <v>0</v>
      </c>
      <c r="R27" s="56">
        <v>0</v>
      </c>
      <c r="S27" s="56">
        <v>60</v>
      </c>
      <c r="T27" s="56">
        <v>60</v>
      </c>
      <c r="U27" s="56">
        <v>0</v>
      </c>
      <c r="V27" s="56">
        <v>0</v>
      </c>
      <c r="W27" s="56">
        <v>54</v>
      </c>
      <c r="X27" s="56">
        <v>0</v>
      </c>
      <c r="Y27" s="56">
        <v>54</v>
      </c>
      <c r="Z27" s="56">
        <v>0</v>
      </c>
      <c r="AA27" s="56">
        <v>450</v>
      </c>
      <c r="AB27" s="56">
        <v>450</v>
      </c>
      <c r="AC27" s="56">
        <v>0</v>
      </c>
      <c r="AD27" s="56">
        <v>0</v>
      </c>
      <c r="AE27" s="37">
        <v>0</v>
      </c>
      <c r="AF27" s="37">
        <v>0</v>
      </c>
      <c r="AG27" s="56">
        <v>0</v>
      </c>
      <c r="AH27" s="56">
        <v>0</v>
      </c>
      <c r="AI27" s="37">
        <v>0</v>
      </c>
      <c r="AJ27" s="37">
        <v>0</v>
      </c>
      <c r="AK27" s="37">
        <v>0</v>
      </c>
      <c r="AL27" s="37">
        <v>0</v>
      </c>
      <c r="AM27" s="37">
        <v>0</v>
      </c>
      <c r="AN27" s="37">
        <v>0</v>
      </c>
      <c r="AO27" s="37">
        <v>820.5</v>
      </c>
      <c r="AP27" s="37">
        <v>815.10559999999998</v>
      </c>
      <c r="AQ27" s="37">
        <v>92.4</v>
      </c>
      <c r="AR27" s="37">
        <v>78.8</v>
      </c>
      <c r="AS27" s="37">
        <v>92.4</v>
      </c>
      <c r="AT27" s="37">
        <v>78.8</v>
      </c>
      <c r="AU27" s="37">
        <v>0</v>
      </c>
      <c r="AV27" s="37">
        <v>0</v>
      </c>
      <c r="AW27" s="37">
        <v>7.6</v>
      </c>
      <c r="AX27" s="37">
        <v>0</v>
      </c>
      <c r="AY27" s="37">
        <v>0</v>
      </c>
      <c r="AZ27" s="37">
        <v>0</v>
      </c>
      <c r="BA27" s="37">
        <v>0</v>
      </c>
      <c r="BB27" s="37">
        <v>0</v>
      </c>
      <c r="BC27" s="37">
        <v>789.69560000000001</v>
      </c>
      <c r="BD27" s="37">
        <v>789.15</v>
      </c>
      <c r="BE27" s="37">
        <v>0</v>
      </c>
      <c r="BF27" s="37">
        <v>0</v>
      </c>
      <c r="BG27" s="37">
        <v>0</v>
      </c>
      <c r="BH27" s="37">
        <v>0</v>
      </c>
      <c r="BI27" s="37">
        <v>0</v>
      </c>
      <c r="BJ27" s="37">
        <v>0</v>
      </c>
      <c r="BK27" s="37">
        <v>0</v>
      </c>
      <c r="BL27" s="37">
        <v>0</v>
      </c>
      <c r="BM27" s="48">
        <v>0</v>
      </c>
      <c r="BN27" s="48">
        <v>0</v>
      </c>
      <c r="BO27" s="43"/>
    </row>
    <row r="28" spans="1:67" ht="12.75" customHeight="1" x14ac:dyDescent="0.25">
      <c r="A28" s="46">
        <v>18</v>
      </c>
      <c r="B28" s="49" t="s">
        <v>61</v>
      </c>
      <c r="C28" s="56">
        <f t="shared" si="3"/>
        <v>31014.695400000004</v>
      </c>
      <c r="D28" s="56">
        <f t="shared" si="3"/>
        <v>19648.2673</v>
      </c>
      <c r="E28" s="56">
        <f t="shared" si="4"/>
        <v>19627.900000000001</v>
      </c>
      <c r="F28" s="56">
        <f t="shared" si="4"/>
        <v>18399.0206</v>
      </c>
      <c r="G28" s="56">
        <f t="shared" si="5"/>
        <v>11386.795400000001</v>
      </c>
      <c r="H28" s="56">
        <f t="shared" si="5"/>
        <v>1249.2466999999997</v>
      </c>
      <c r="I28" s="56">
        <v>15987.9</v>
      </c>
      <c r="J28" s="56">
        <v>15922.541999999999</v>
      </c>
      <c r="K28" s="37">
        <v>0</v>
      </c>
      <c r="L28" s="37">
        <v>0</v>
      </c>
      <c r="M28" s="56">
        <v>2490</v>
      </c>
      <c r="N28" s="56">
        <v>1340.4785999999999</v>
      </c>
      <c r="O28" s="56">
        <v>400</v>
      </c>
      <c r="P28" s="56">
        <v>261.40190000000001</v>
      </c>
      <c r="Q28" s="56">
        <v>650</v>
      </c>
      <c r="R28" s="56">
        <v>0</v>
      </c>
      <c r="S28" s="56">
        <v>150</v>
      </c>
      <c r="T28" s="56">
        <v>109.917</v>
      </c>
      <c r="U28" s="56">
        <v>0</v>
      </c>
      <c r="V28" s="56">
        <v>0</v>
      </c>
      <c r="W28" s="56">
        <v>300</v>
      </c>
      <c r="X28" s="56">
        <v>149.57</v>
      </c>
      <c r="Y28" s="56">
        <v>250</v>
      </c>
      <c r="Z28" s="56">
        <v>119.57</v>
      </c>
      <c r="AA28" s="56">
        <v>60</v>
      </c>
      <c r="AB28" s="56">
        <v>59</v>
      </c>
      <c r="AC28" s="56">
        <v>850</v>
      </c>
      <c r="AD28" s="56">
        <v>741.69970000000001</v>
      </c>
      <c r="AE28" s="37">
        <v>0</v>
      </c>
      <c r="AF28" s="37">
        <v>0</v>
      </c>
      <c r="AG28" s="56">
        <v>0</v>
      </c>
      <c r="AH28" s="56">
        <v>0</v>
      </c>
      <c r="AI28" s="37">
        <v>0</v>
      </c>
      <c r="AJ28" s="37">
        <v>0</v>
      </c>
      <c r="AK28" s="37">
        <v>0</v>
      </c>
      <c r="AL28" s="37">
        <v>0</v>
      </c>
      <c r="AM28" s="37">
        <v>0</v>
      </c>
      <c r="AN28" s="37">
        <v>0</v>
      </c>
      <c r="AO28" s="37">
        <v>1000</v>
      </c>
      <c r="AP28" s="37">
        <v>1000</v>
      </c>
      <c r="AQ28" s="37">
        <v>150</v>
      </c>
      <c r="AR28" s="37">
        <v>136</v>
      </c>
      <c r="AS28" s="37">
        <v>150</v>
      </c>
      <c r="AT28" s="37">
        <v>136</v>
      </c>
      <c r="AU28" s="37">
        <v>0</v>
      </c>
      <c r="AV28" s="37">
        <v>0</v>
      </c>
      <c r="AW28" s="37">
        <v>0</v>
      </c>
      <c r="AX28" s="37">
        <v>0</v>
      </c>
      <c r="AY28" s="37">
        <v>0</v>
      </c>
      <c r="AZ28" s="37">
        <v>0</v>
      </c>
      <c r="BA28" s="37">
        <v>0</v>
      </c>
      <c r="BB28" s="37">
        <v>0</v>
      </c>
      <c r="BC28" s="37">
        <v>10786.795400000001</v>
      </c>
      <c r="BD28" s="37">
        <v>7130.5209999999997</v>
      </c>
      <c r="BE28" s="37">
        <v>600</v>
      </c>
      <c r="BF28" s="37">
        <v>450</v>
      </c>
      <c r="BG28" s="37">
        <v>0</v>
      </c>
      <c r="BH28" s="37">
        <v>0</v>
      </c>
      <c r="BI28" s="37">
        <v>0</v>
      </c>
      <c r="BJ28" s="37">
        <v>0</v>
      </c>
      <c r="BK28" s="37">
        <v>0</v>
      </c>
      <c r="BL28" s="37">
        <v>-6331.2743</v>
      </c>
      <c r="BM28" s="48">
        <v>0</v>
      </c>
      <c r="BN28" s="48">
        <v>0</v>
      </c>
      <c r="BO28" s="43"/>
    </row>
    <row r="29" spans="1:67" ht="12.75" customHeight="1" x14ac:dyDescent="0.25">
      <c r="A29" s="46">
        <v>19</v>
      </c>
      <c r="B29" s="49" t="s">
        <v>62</v>
      </c>
      <c r="C29" s="56">
        <f t="shared" si="3"/>
        <v>54685.536899999999</v>
      </c>
      <c r="D29" s="56">
        <f t="shared" si="3"/>
        <v>51340.570900000006</v>
      </c>
      <c r="E29" s="56">
        <f t="shared" si="4"/>
        <v>54685.1</v>
      </c>
      <c r="F29" s="56">
        <f t="shared" si="4"/>
        <v>51340.134000000005</v>
      </c>
      <c r="G29" s="56">
        <f t="shared" si="5"/>
        <v>0.43689999999969586</v>
      </c>
      <c r="H29" s="56">
        <f t="shared" si="5"/>
        <v>0.43690000000003693</v>
      </c>
      <c r="I29" s="56">
        <v>26699.200000000001</v>
      </c>
      <c r="J29" s="56">
        <v>25624.383000000002</v>
      </c>
      <c r="K29" s="37">
        <v>0</v>
      </c>
      <c r="L29" s="37">
        <v>0</v>
      </c>
      <c r="M29" s="56">
        <v>7863.9</v>
      </c>
      <c r="N29" s="56">
        <v>6604.125</v>
      </c>
      <c r="O29" s="56">
        <v>980</v>
      </c>
      <c r="P29" s="56">
        <v>823.18380000000002</v>
      </c>
      <c r="Q29" s="56">
        <v>960</v>
      </c>
      <c r="R29" s="56">
        <v>916</v>
      </c>
      <c r="S29" s="56">
        <v>400</v>
      </c>
      <c r="T29" s="56">
        <v>251.624</v>
      </c>
      <c r="U29" s="56">
        <v>200</v>
      </c>
      <c r="V29" s="56">
        <v>108</v>
      </c>
      <c r="W29" s="56">
        <v>238.2</v>
      </c>
      <c r="X29" s="56">
        <v>134.19999999999999</v>
      </c>
      <c r="Y29" s="56">
        <v>8.1999999999999993</v>
      </c>
      <c r="Z29" s="56">
        <v>0</v>
      </c>
      <c r="AA29" s="56">
        <v>3135.7</v>
      </c>
      <c r="AB29" s="56">
        <v>3102.7</v>
      </c>
      <c r="AC29" s="56">
        <v>1850</v>
      </c>
      <c r="AD29" s="56">
        <v>1249.9996000000001</v>
      </c>
      <c r="AE29" s="37">
        <v>0</v>
      </c>
      <c r="AF29" s="37">
        <v>0</v>
      </c>
      <c r="AG29" s="56">
        <v>10000</v>
      </c>
      <c r="AH29" s="56">
        <v>9260</v>
      </c>
      <c r="AI29" s="37">
        <v>10000</v>
      </c>
      <c r="AJ29" s="37">
        <v>9260</v>
      </c>
      <c r="AK29" s="37">
        <v>8013</v>
      </c>
      <c r="AL29" s="37">
        <v>8012.9059999999999</v>
      </c>
      <c r="AM29" s="37">
        <v>0</v>
      </c>
      <c r="AN29" s="37">
        <v>0</v>
      </c>
      <c r="AO29" s="37">
        <v>1580</v>
      </c>
      <c r="AP29" s="37">
        <v>1325</v>
      </c>
      <c r="AQ29" s="37">
        <v>529</v>
      </c>
      <c r="AR29" s="37">
        <v>513.72</v>
      </c>
      <c r="AS29" s="37">
        <v>529</v>
      </c>
      <c r="AT29" s="37">
        <v>513.72</v>
      </c>
      <c r="AU29" s="37">
        <v>0</v>
      </c>
      <c r="AV29" s="37">
        <v>0</v>
      </c>
      <c r="AW29" s="37">
        <v>0</v>
      </c>
      <c r="AX29" s="37">
        <v>0</v>
      </c>
      <c r="AY29" s="37">
        <v>0</v>
      </c>
      <c r="AZ29" s="37">
        <v>0</v>
      </c>
      <c r="BA29" s="37">
        <v>0</v>
      </c>
      <c r="BB29" s="37">
        <v>0</v>
      </c>
      <c r="BC29" s="37">
        <v>1450</v>
      </c>
      <c r="BD29" s="37">
        <v>0</v>
      </c>
      <c r="BE29" s="37">
        <v>1550.4368999999999</v>
      </c>
      <c r="BF29" s="37">
        <v>542.27390000000003</v>
      </c>
      <c r="BG29" s="37">
        <v>0</v>
      </c>
      <c r="BH29" s="37">
        <v>0</v>
      </c>
      <c r="BI29" s="37">
        <v>0</v>
      </c>
      <c r="BJ29" s="37">
        <v>-152.392</v>
      </c>
      <c r="BK29" s="37">
        <v>-3000</v>
      </c>
      <c r="BL29" s="37">
        <v>-389.44499999999999</v>
      </c>
      <c r="BM29" s="48">
        <v>0</v>
      </c>
      <c r="BN29" s="48">
        <v>0</v>
      </c>
      <c r="BO29" s="43"/>
    </row>
    <row r="30" spans="1:67" ht="12.75" customHeight="1" x14ac:dyDescent="0.25">
      <c r="A30" s="46">
        <v>20</v>
      </c>
      <c r="B30" s="49" t="s">
        <v>63</v>
      </c>
      <c r="C30" s="56">
        <f t="shared" si="3"/>
        <v>17740.925999999999</v>
      </c>
      <c r="D30" s="56">
        <f t="shared" si="3"/>
        <v>17652.5818</v>
      </c>
      <c r="E30" s="56">
        <f t="shared" si="4"/>
        <v>17733.5455</v>
      </c>
      <c r="F30" s="56">
        <f t="shared" si="4"/>
        <v>17694.809799999999</v>
      </c>
      <c r="G30" s="56">
        <f t="shared" si="5"/>
        <v>7.3804999999999836</v>
      </c>
      <c r="H30" s="56">
        <f t="shared" si="5"/>
        <v>-42.228000000000065</v>
      </c>
      <c r="I30" s="56">
        <v>10557.287</v>
      </c>
      <c r="J30" s="56">
        <v>10557.287</v>
      </c>
      <c r="K30" s="37">
        <v>0</v>
      </c>
      <c r="L30" s="37">
        <v>0</v>
      </c>
      <c r="M30" s="56">
        <v>6360.2584999999999</v>
      </c>
      <c r="N30" s="56">
        <v>6322.3477999999996</v>
      </c>
      <c r="O30" s="56">
        <v>295.54899999999998</v>
      </c>
      <c r="P30" s="56">
        <v>295.54899999999998</v>
      </c>
      <c r="Q30" s="56">
        <v>0</v>
      </c>
      <c r="R30" s="56">
        <v>0</v>
      </c>
      <c r="S30" s="56">
        <v>208.5</v>
      </c>
      <c r="T30" s="56">
        <v>208.5</v>
      </c>
      <c r="U30" s="56">
        <v>0</v>
      </c>
      <c r="V30" s="56">
        <v>0</v>
      </c>
      <c r="W30" s="56">
        <v>974.29549999999995</v>
      </c>
      <c r="X30" s="56">
        <v>960.78840000000002</v>
      </c>
      <c r="Y30" s="56">
        <v>843.44550000000004</v>
      </c>
      <c r="Z30" s="56">
        <v>829.9384</v>
      </c>
      <c r="AA30" s="56">
        <v>652.77</v>
      </c>
      <c r="AB30" s="56">
        <v>651.77</v>
      </c>
      <c r="AC30" s="56">
        <v>1741.394</v>
      </c>
      <c r="AD30" s="56">
        <v>1718.0704000000001</v>
      </c>
      <c r="AE30" s="37">
        <v>0</v>
      </c>
      <c r="AF30" s="37">
        <v>0</v>
      </c>
      <c r="AG30" s="56">
        <v>0</v>
      </c>
      <c r="AH30" s="56">
        <v>0</v>
      </c>
      <c r="AI30" s="37">
        <v>0</v>
      </c>
      <c r="AJ30" s="37">
        <v>0</v>
      </c>
      <c r="AK30" s="37">
        <v>0</v>
      </c>
      <c r="AL30" s="37">
        <v>0</v>
      </c>
      <c r="AM30" s="37">
        <v>0</v>
      </c>
      <c r="AN30" s="37">
        <v>0</v>
      </c>
      <c r="AO30" s="37">
        <v>570</v>
      </c>
      <c r="AP30" s="37">
        <v>570</v>
      </c>
      <c r="AQ30" s="37">
        <v>246</v>
      </c>
      <c r="AR30" s="37">
        <v>245.17500000000001</v>
      </c>
      <c r="AS30" s="37">
        <v>246</v>
      </c>
      <c r="AT30" s="37">
        <v>245.17500000000001</v>
      </c>
      <c r="AU30" s="37">
        <v>0</v>
      </c>
      <c r="AV30" s="37">
        <v>0</v>
      </c>
      <c r="AW30" s="37">
        <v>0</v>
      </c>
      <c r="AX30" s="37">
        <v>0</v>
      </c>
      <c r="AY30" s="37">
        <v>0</v>
      </c>
      <c r="AZ30" s="37">
        <v>0</v>
      </c>
      <c r="BA30" s="37">
        <v>0</v>
      </c>
      <c r="BB30" s="37">
        <v>0</v>
      </c>
      <c r="BC30" s="37">
        <v>7.3804999999999996</v>
      </c>
      <c r="BD30" s="37">
        <v>0</v>
      </c>
      <c r="BE30" s="37">
        <v>0</v>
      </c>
      <c r="BF30" s="37">
        <v>0</v>
      </c>
      <c r="BG30" s="37">
        <v>910.8</v>
      </c>
      <c r="BH30" s="37">
        <v>910.8</v>
      </c>
      <c r="BI30" s="37">
        <v>0</v>
      </c>
      <c r="BJ30" s="37">
        <v>0</v>
      </c>
      <c r="BK30" s="37">
        <v>-910.8</v>
      </c>
      <c r="BL30" s="37">
        <v>-953.02800000000002</v>
      </c>
      <c r="BM30" s="48">
        <v>0</v>
      </c>
      <c r="BN30" s="48">
        <v>0</v>
      </c>
      <c r="BO30" s="43"/>
    </row>
    <row r="31" spans="1:67" ht="12.75" customHeight="1" x14ac:dyDescent="0.25">
      <c r="A31" s="46">
        <v>21</v>
      </c>
      <c r="B31" s="49" t="s">
        <v>64</v>
      </c>
      <c r="C31" s="56">
        <f t="shared" si="3"/>
        <v>11210.757099999999</v>
      </c>
      <c r="D31" s="56">
        <f t="shared" si="3"/>
        <v>9559.1298999999999</v>
      </c>
      <c r="E31" s="56">
        <f t="shared" si="4"/>
        <v>9265.9449999999997</v>
      </c>
      <c r="F31" s="56">
        <f t="shared" si="4"/>
        <v>9229.2049000000006</v>
      </c>
      <c r="G31" s="56">
        <f t="shared" si="5"/>
        <v>1944.8121000000001</v>
      </c>
      <c r="H31" s="56">
        <f t="shared" si="5"/>
        <v>329.92499999999995</v>
      </c>
      <c r="I31" s="56">
        <v>8106.9449999999997</v>
      </c>
      <c r="J31" s="56">
        <v>8106.9449999999997</v>
      </c>
      <c r="K31" s="37">
        <v>0</v>
      </c>
      <c r="L31" s="37">
        <v>0</v>
      </c>
      <c r="M31" s="56">
        <v>1098</v>
      </c>
      <c r="N31" s="56">
        <v>1064.2599</v>
      </c>
      <c r="O31" s="56">
        <v>211</v>
      </c>
      <c r="P31" s="56">
        <v>210.5104</v>
      </c>
      <c r="Q31" s="56">
        <v>0</v>
      </c>
      <c r="R31" s="56">
        <v>0</v>
      </c>
      <c r="S31" s="56">
        <v>130</v>
      </c>
      <c r="T31" s="56">
        <v>127.114</v>
      </c>
      <c r="U31" s="56">
        <v>0</v>
      </c>
      <c r="V31" s="56">
        <v>0</v>
      </c>
      <c r="W31" s="56">
        <v>300</v>
      </c>
      <c r="X31" s="56">
        <v>299.43389999999999</v>
      </c>
      <c r="Y31" s="56">
        <v>228</v>
      </c>
      <c r="Z31" s="56">
        <v>227.43389999999999</v>
      </c>
      <c r="AA31" s="56">
        <v>0</v>
      </c>
      <c r="AB31" s="56">
        <v>0</v>
      </c>
      <c r="AC31" s="56">
        <v>380</v>
      </c>
      <c r="AD31" s="56">
        <v>353.20159999999998</v>
      </c>
      <c r="AE31" s="37">
        <v>0</v>
      </c>
      <c r="AF31" s="37">
        <v>0</v>
      </c>
      <c r="AG31" s="56">
        <v>0</v>
      </c>
      <c r="AH31" s="56">
        <v>0</v>
      </c>
      <c r="AI31" s="37">
        <v>0</v>
      </c>
      <c r="AJ31" s="37">
        <v>0</v>
      </c>
      <c r="AK31" s="37">
        <v>0</v>
      </c>
      <c r="AL31" s="37">
        <v>0</v>
      </c>
      <c r="AM31" s="37">
        <v>0</v>
      </c>
      <c r="AN31" s="37">
        <v>0</v>
      </c>
      <c r="AO31" s="37">
        <v>0</v>
      </c>
      <c r="AP31" s="37">
        <v>0</v>
      </c>
      <c r="AQ31" s="37">
        <v>61</v>
      </c>
      <c r="AR31" s="37">
        <v>58</v>
      </c>
      <c r="AS31" s="37">
        <v>61</v>
      </c>
      <c r="AT31" s="37">
        <v>58</v>
      </c>
      <c r="AU31" s="37">
        <v>0</v>
      </c>
      <c r="AV31" s="37">
        <v>0</v>
      </c>
      <c r="AW31" s="37">
        <v>0</v>
      </c>
      <c r="AX31" s="37">
        <v>0</v>
      </c>
      <c r="AY31" s="37">
        <v>0</v>
      </c>
      <c r="AZ31" s="37">
        <v>0</v>
      </c>
      <c r="BA31" s="37">
        <v>0</v>
      </c>
      <c r="BB31" s="37">
        <v>0</v>
      </c>
      <c r="BC31" s="37">
        <v>584.81209999999999</v>
      </c>
      <c r="BD31" s="37">
        <v>0</v>
      </c>
      <c r="BE31" s="37">
        <v>160</v>
      </c>
      <c r="BF31" s="37">
        <v>138.6</v>
      </c>
      <c r="BG31" s="37">
        <v>1200</v>
      </c>
      <c r="BH31" s="37">
        <v>1200</v>
      </c>
      <c r="BI31" s="37">
        <v>0</v>
      </c>
      <c r="BJ31" s="37">
        <v>-1008.675</v>
      </c>
      <c r="BK31" s="37">
        <v>0</v>
      </c>
      <c r="BL31" s="37">
        <v>0</v>
      </c>
      <c r="BM31" s="48">
        <v>0</v>
      </c>
      <c r="BN31" s="48">
        <v>0</v>
      </c>
      <c r="BO31" s="43"/>
    </row>
    <row r="32" spans="1:67" ht="12.75" customHeight="1" x14ac:dyDescent="0.25">
      <c r="A32" s="46">
        <v>22</v>
      </c>
      <c r="B32" s="49" t="s">
        <v>65</v>
      </c>
      <c r="C32" s="56">
        <f t="shared" si="3"/>
        <v>42415.200000000004</v>
      </c>
      <c r="D32" s="56">
        <f t="shared" si="3"/>
        <v>37000.920299999998</v>
      </c>
      <c r="E32" s="56">
        <f t="shared" si="4"/>
        <v>42256.9</v>
      </c>
      <c r="F32" s="56">
        <f t="shared" si="4"/>
        <v>40413.853299999995</v>
      </c>
      <c r="G32" s="56">
        <f t="shared" si="5"/>
        <v>2158.3000000000006</v>
      </c>
      <c r="H32" s="56">
        <f t="shared" si="5"/>
        <v>-1412.933</v>
      </c>
      <c r="I32" s="56">
        <v>10735</v>
      </c>
      <c r="J32" s="56">
        <v>10585.249</v>
      </c>
      <c r="K32" s="37">
        <v>0</v>
      </c>
      <c r="L32" s="37">
        <v>0</v>
      </c>
      <c r="M32" s="56">
        <v>7287.9</v>
      </c>
      <c r="N32" s="56">
        <v>5823.1742999999997</v>
      </c>
      <c r="O32" s="56">
        <v>1200</v>
      </c>
      <c r="P32" s="56">
        <v>726.3827</v>
      </c>
      <c r="Q32" s="56">
        <v>0</v>
      </c>
      <c r="R32" s="56">
        <v>0</v>
      </c>
      <c r="S32" s="56">
        <v>105</v>
      </c>
      <c r="T32" s="56">
        <v>101.5</v>
      </c>
      <c r="U32" s="56">
        <v>50</v>
      </c>
      <c r="V32" s="56">
        <v>5</v>
      </c>
      <c r="W32" s="56">
        <v>3261.5</v>
      </c>
      <c r="X32" s="56">
        <v>2706.8040000000001</v>
      </c>
      <c r="Y32" s="56">
        <v>3208.5</v>
      </c>
      <c r="Z32" s="56">
        <v>2656.5039999999999</v>
      </c>
      <c r="AA32" s="56">
        <v>0</v>
      </c>
      <c r="AB32" s="56">
        <v>0</v>
      </c>
      <c r="AC32" s="56">
        <v>2024.4</v>
      </c>
      <c r="AD32" s="56">
        <v>1667.4875999999999</v>
      </c>
      <c r="AE32" s="37">
        <v>0</v>
      </c>
      <c r="AF32" s="37">
        <v>0</v>
      </c>
      <c r="AG32" s="56">
        <v>14840</v>
      </c>
      <c r="AH32" s="56">
        <v>14693</v>
      </c>
      <c r="AI32" s="37">
        <v>14840</v>
      </c>
      <c r="AJ32" s="37">
        <v>14693</v>
      </c>
      <c r="AK32" s="37">
        <v>5784</v>
      </c>
      <c r="AL32" s="37">
        <v>5784</v>
      </c>
      <c r="AM32" s="37">
        <v>0</v>
      </c>
      <c r="AN32" s="37">
        <v>0</v>
      </c>
      <c r="AO32" s="37">
        <v>600</v>
      </c>
      <c r="AP32" s="37">
        <v>585</v>
      </c>
      <c r="AQ32" s="37">
        <v>1010</v>
      </c>
      <c r="AR32" s="37">
        <v>943.43</v>
      </c>
      <c r="AS32" s="37">
        <v>3010</v>
      </c>
      <c r="AT32" s="37">
        <v>2943.43</v>
      </c>
      <c r="AU32" s="37">
        <v>0</v>
      </c>
      <c r="AV32" s="37">
        <v>0</v>
      </c>
      <c r="AW32" s="37">
        <v>2500</v>
      </c>
      <c r="AX32" s="37">
        <v>2435.9299999999998</v>
      </c>
      <c r="AY32" s="37">
        <v>0</v>
      </c>
      <c r="AZ32" s="37">
        <v>0</v>
      </c>
      <c r="BA32" s="37">
        <v>2000</v>
      </c>
      <c r="BB32" s="37">
        <v>2000</v>
      </c>
      <c r="BC32" s="37">
        <v>5745.9620000000004</v>
      </c>
      <c r="BD32" s="37">
        <v>0</v>
      </c>
      <c r="BE32" s="37">
        <v>0</v>
      </c>
      <c r="BF32" s="37">
        <v>0</v>
      </c>
      <c r="BG32" s="37">
        <v>0</v>
      </c>
      <c r="BH32" s="37">
        <v>0</v>
      </c>
      <c r="BI32" s="37">
        <v>0</v>
      </c>
      <c r="BJ32" s="37">
        <v>-1372.88</v>
      </c>
      <c r="BK32" s="37">
        <v>-3587.6619999999998</v>
      </c>
      <c r="BL32" s="37">
        <v>-40.052999999999997</v>
      </c>
      <c r="BM32" s="48">
        <v>0</v>
      </c>
      <c r="BN32" s="48">
        <v>0</v>
      </c>
      <c r="BO32" s="43"/>
    </row>
    <row r="33" spans="1:67" ht="12.75" customHeight="1" x14ac:dyDescent="0.25">
      <c r="A33" s="46">
        <v>23</v>
      </c>
      <c r="B33" s="49" t="s">
        <v>66</v>
      </c>
      <c r="C33" s="56">
        <f t="shared" si="3"/>
        <v>112098.5916</v>
      </c>
      <c r="D33" s="56">
        <f t="shared" si="3"/>
        <v>102319.32490000001</v>
      </c>
      <c r="E33" s="56">
        <f t="shared" si="4"/>
        <v>52817.1</v>
      </c>
      <c r="F33" s="56">
        <f t="shared" si="4"/>
        <v>44137.618900000001</v>
      </c>
      <c r="G33" s="56">
        <f t="shared" si="5"/>
        <v>60951.491600000001</v>
      </c>
      <c r="H33" s="56">
        <f t="shared" si="5"/>
        <v>59851.706000000006</v>
      </c>
      <c r="I33" s="56">
        <v>22016</v>
      </c>
      <c r="J33" s="56">
        <v>20247.099999999999</v>
      </c>
      <c r="K33" s="37">
        <v>0</v>
      </c>
      <c r="L33" s="37">
        <v>0</v>
      </c>
      <c r="M33" s="56">
        <v>11440</v>
      </c>
      <c r="N33" s="56">
        <v>6472.8918999999996</v>
      </c>
      <c r="O33" s="56">
        <v>2370</v>
      </c>
      <c r="P33" s="56">
        <v>1309.3277</v>
      </c>
      <c r="Q33" s="56">
        <v>0</v>
      </c>
      <c r="R33" s="56">
        <v>0</v>
      </c>
      <c r="S33" s="56">
        <v>400</v>
      </c>
      <c r="T33" s="56">
        <v>215.17500000000001</v>
      </c>
      <c r="U33" s="56">
        <v>50</v>
      </c>
      <c r="V33" s="56">
        <v>0</v>
      </c>
      <c r="W33" s="56">
        <v>1330</v>
      </c>
      <c r="X33" s="56">
        <v>638.53</v>
      </c>
      <c r="Y33" s="56">
        <v>600</v>
      </c>
      <c r="Z33" s="56">
        <v>417.2</v>
      </c>
      <c r="AA33" s="56">
        <v>2300</v>
      </c>
      <c r="AB33" s="56">
        <v>177</v>
      </c>
      <c r="AC33" s="56">
        <v>2985</v>
      </c>
      <c r="AD33" s="56">
        <v>2514.8492000000001</v>
      </c>
      <c r="AE33" s="37">
        <v>0</v>
      </c>
      <c r="AF33" s="37">
        <v>0</v>
      </c>
      <c r="AG33" s="56">
        <v>15174</v>
      </c>
      <c r="AH33" s="56">
        <v>14537.627</v>
      </c>
      <c r="AI33" s="37">
        <v>15174</v>
      </c>
      <c r="AJ33" s="37">
        <v>14537.627</v>
      </c>
      <c r="AK33" s="37">
        <v>0</v>
      </c>
      <c r="AL33" s="37">
        <v>0</v>
      </c>
      <c r="AM33" s="37">
        <v>0</v>
      </c>
      <c r="AN33" s="37">
        <v>0</v>
      </c>
      <c r="AO33" s="37">
        <v>1400</v>
      </c>
      <c r="AP33" s="37">
        <v>730</v>
      </c>
      <c r="AQ33" s="37">
        <v>1117.0999999999999</v>
      </c>
      <c r="AR33" s="37">
        <v>480</v>
      </c>
      <c r="AS33" s="37">
        <v>2787.1</v>
      </c>
      <c r="AT33" s="37">
        <v>2150</v>
      </c>
      <c r="AU33" s="37">
        <v>0</v>
      </c>
      <c r="AV33" s="37">
        <v>0</v>
      </c>
      <c r="AW33" s="37">
        <v>2137.1</v>
      </c>
      <c r="AX33" s="37">
        <v>1670</v>
      </c>
      <c r="AY33" s="37">
        <v>0</v>
      </c>
      <c r="AZ33" s="37">
        <v>0</v>
      </c>
      <c r="BA33" s="37">
        <v>1670</v>
      </c>
      <c r="BB33" s="37">
        <v>1670</v>
      </c>
      <c r="BC33" s="37">
        <v>58312.3056</v>
      </c>
      <c r="BD33" s="37">
        <v>57426.972000000002</v>
      </c>
      <c r="BE33" s="37">
        <v>2999.3</v>
      </c>
      <c r="BF33" s="37">
        <v>2999.3</v>
      </c>
      <c r="BG33" s="37">
        <v>0</v>
      </c>
      <c r="BH33" s="37">
        <v>0</v>
      </c>
      <c r="BI33" s="37">
        <v>0</v>
      </c>
      <c r="BJ33" s="37">
        <v>0</v>
      </c>
      <c r="BK33" s="37">
        <v>-360.11399999999998</v>
      </c>
      <c r="BL33" s="37">
        <v>-574.56600000000003</v>
      </c>
      <c r="BM33" s="48">
        <v>0</v>
      </c>
      <c r="BN33" s="48">
        <v>0</v>
      </c>
      <c r="BO33" s="43"/>
    </row>
    <row r="34" spans="1:67" ht="12.75" customHeight="1" x14ac:dyDescent="0.25">
      <c r="A34" s="46">
        <v>24</v>
      </c>
      <c r="B34" s="49" t="s">
        <v>67</v>
      </c>
      <c r="C34" s="56">
        <f t="shared" si="3"/>
        <v>27137.7729</v>
      </c>
      <c r="D34" s="56">
        <f t="shared" si="3"/>
        <v>24921.866699999999</v>
      </c>
      <c r="E34" s="56">
        <f t="shared" si="4"/>
        <v>26325.4</v>
      </c>
      <c r="F34" s="56">
        <f t="shared" si="4"/>
        <v>24514.896699999998</v>
      </c>
      <c r="G34" s="56">
        <f t="shared" si="5"/>
        <v>812.37289999999996</v>
      </c>
      <c r="H34" s="56">
        <f t="shared" si="5"/>
        <v>406.97</v>
      </c>
      <c r="I34" s="56">
        <v>18927.7</v>
      </c>
      <c r="J34" s="56">
        <v>18612.460999999999</v>
      </c>
      <c r="K34" s="37">
        <v>0</v>
      </c>
      <c r="L34" s="37">
        <v>0</v>
      </c>
      <c r="M34" s="56">
        <v>6137.7</v>
      </c>
      <c r="N34" s="56">
        <v>4654.9357</v>
      </c>
      <c r="O34" s="56">
        <v>794</v>
      </c>
      <c r="P34" s="56">
        <v>790.98779999999999</v>
      </c>
      <c r="Q34" s="56">
        <v>1422.7</v>
      </c>
      <c r="R34" s="56">
        <v>0</v>
      </c>
      <c r="S34" s="56">
        <v>306</v>
      </c>
      <c r="T34" s="56">
        <v>305.82400000000001</v>
      </c>
      <c r="U34" s="56">
        <v>220</v>
      </c>
      <c r="V34" s="56">
        <v>219.2</v>
      </c>
      <c r="W34" s="56">
        <v>150</v>
      </c>
      <c r="X34" s="56">
        <v>144.5</v>
      </c>
      <c r="Y34" s="56">
        <v>150</v>
      </c>
      <c r="Z34" s="56">
        <v>144.5</v>
      </c>
      <c r="AA34" s="56">
        <v>84</v>
      </c>
      <c r="AB34" s="56">
        <v>84</v>
      </c>
      <c r="AC34" s="56">
        <v>3131</v>
      </c>
      <c r="AD34" s="56">
        <v>3081.4238999999998</v>
      </c>
      <c r="AE34" s="37">
        <v>0</v>
      </c>
      <c r="AF34" s="37">
        <v>0</v>
      </c>
      <c r="AG34" s="56">
        <v>0</v>
      </c>
      <c r="AH34" s="56">
        <v>0</v>
      </c>
      <c r="AI34" s="37">
        <v>0</v>
      </c>
      <c r="AJ34" s="37">
        <v>0</v>
      </c>
      <c r="AK34" s="37">
        <v>0</v>
      </c>
      <c r="AL34" s="37">
        <v>0</v>
      </c>
      <c r="AM34" s="37">
        <v>0</v>
      </c>
      <c r="AN34" s="37">
        <v>0</v>
      </c>
      <c r="AO34" s="37">
        <v>1020</v>
      </c>
      <c r="AP34" s="37">
        <v>1020</v>
      </c>
      <c r="AQ34" s="37">
        <v>240</v>
      </c>
      <c r="AR34" s="37">
        <v>227.5</v>
      </c>
      <c r="AS34" s="37">
        <v>240</v>
      </c>
      <c r="AT34" s="37">
        <v>227.5</v>
      </c>
      <c r="AU34" s="37">
        <v>0</v>
      </c>
      <c r="AV34" s="37">
        <v>0</v>
      </c>
      <c r="AW34" s="37">
        <v>0</v>
      </c>
      <c r="AX34" s="37">
        <v>0</v>
      </c>
      <c r="AY34" s="37">
        <v>0</v>
      </c>
      <c r="AZ34" s="37">
        <v>0</v>
      </c>
      <c r="BA34" s="37">
        <v>0</v>
      </c>
      <c r="BB34" s="37">
        <v>0</v>
      </c>
      <c r="BC34" s="37">
        <v>0</v>
      </c>
      <c r="BD34" s="37">
        <v>0</v>
      </c>
      <c r="BE34" s="37">
        <v>812.37289999999996</v>
      </c>
      <c r="BF34" s="37">
        <v>416</v>
      </c>
      <c r="BG34" s="37">
        <v>0</v>
      </c>
      <c r="BH34" s="37">
        <v>0</v>
      </c>
      <c r="BI34" s="37">
        <v>0</v>
      </c>
      <c r="BJ34" s="37">
        <v>0</v>
      </c>
      <c r="BK34" s="37">
        <v>0</v>
      </c>
      <c r="BL34" s="37">
        <v>-9.0299999999999994</v>
      </c>
      <c r="BM34" s="48">
        <v>0</v>
      </c>
      <c r="BN34" s="48">
        <v>0</v>
      </c>
      <c r="BO34" s="43"/>
    </row>
    <row r="35" spans="1:67" ht="17.25" customHeight="1" x14ac:dyDescent="0.25">
      <c r="A35" s="102" t="s">
        <v>40</v>
      </c>
      <c r="B35" s="103"/>
      <c r="C35" s="37">
        <f>SUM(C11:C34)</f>
        <v>4929113.0096999975</v>
      </c>
      <c r="D35" s="37">
        <f t="shared" ref="D35:BN35" si="6">SUM(D11:D34)</f>
        <v>4475558.2912000008</v>
      </c>
      <c r="E35" s="37">
        <f t="shared" si="6"/>
        <v>3953082.7178999991</v>
      </c>
      <c r="F35" s="37">
        <f t="shared" si="6"/>
        <v>3781276.0346000004</v>
      </c>
      <c r="G35" s="37">
        <f t="shared" si="6"/>
        <v>979700.29179999966</v>
      </c>
      <c r="H35" s="37">
        <f t="shared" si="6"/>
        <v>697952.25659999996</v>
      </c>
      <c r="I35" s="37">
        <f t="shared" si="6"/>
        <v>1217152.8611999999</v>
      </c>
      <c r="J35" s="37">
        <f t="shared" si="6"/>
        <v>1184817.1068</v>
      </c>
      <c r="K35" s="37">
        <f t="shared" si="6"/>
        <v>0</v>
      </c>
      <c r="L35" s="37">
        <f t="shared" si="6"/>
        <v>0</v>
      </c>
      <c r="M35" s="37">
        <f t="shared" si="6"/>
        <v>651642.24069999997</v>
      </c>
      <c r="N35" s="37">
        <f t="shared" si="6"/>
        <v>573601.26239999989</v>
      </c>
      <c r="O35" s="37">
        <f t="shared" si="6"/>
        <v>174589.7469</v>
      </c>
      <c r="P35" s="37">
        <f t="shared" si="6"/>
        <v>158507.41669999997</v>
      </c>
      <c r="Q35" s="37">
        <f t="shared" si="6"/>
        <v>22131.5</v>
      </c>
      <c r="R35" s="37">
        <f t="shared" si="6"/>
        <v>18197.5075</v>
      </c>
      <c r="S35" s="37">
        <f t="shared" si="6"/>
        <v>17895.3331</v>
      </c>
      <c r="T35" s="37">
        <f t="shared" si="6"/>
        <v>15693.049499999999</v>
      </c>
      <c r="U35" s="37">
        <f t="shared" si="6"/>
        <v>9233.2000000000007</v>
      </c>
      <c r="V35" s="37">
        <f t="shared" si="6"/>
        <v>7584.9999999999991</v>
      </c>
      <c r="W35" s="37">
        <f t="shared" si="6"/>
        <v>86201.928499999995</v>
      </c>
      <c r="X35" s="37">
        <f t="shared" si="6"/>
        <v>76033.18250000001</v>
      </c>
      <c r="Y35" s="37">
        <f t="shared" si="6"/>
        <v>54789.178499999995</v>
      </c>
      <c r="Z35" s="37">
        <f t="shared" si="6"/>
        <v>51379.493199999997</v>
      </c>
      <c r="AA35" s="37">
        <f t="shared" si="6"/>
        <v>37952.264999999999</v>
      </c>
      <c r="AB35" s="37">
        <f t="shared" si="6"/>
        <v>31248.186000000005</v>
      </c>
      <c r="AC35" s="37">
        <f t="shared" si="6"/>
        <v>256091.16379999998</v>
      </c>
      <c r="AD35" s="37">
        <f t="shared" si="6"/>
        <v>231397.35259999998</v>
      </c>
      <c r="AE35" s="37">
        <f t="shared" si="6"/>
        <v>0</v>
      </c>
      <c r="AF35" s="37">
        <f t="shared" si="6"/>
        <v>0</v>
      </c>
      <c r="AG35" s="37">
        <f t="shared" si="6"/>
        <v>1827424.9820000001</v>
      </c>
      <c r="AH35" s="37">
        <f t="shared" si="6"/>
        <v>1802538.4460000005</v>
      </c>
      <c r="AI35" s="37">
        <f t="shared" si="6"/>
        <v>1827424.9820000001</v>
      </c>
      <c r="AJ35" s="37">
        <f t="shared" si="6"/>
        <v>1802538.4460000005</v>
      </c>
      <c r="AK35" s="37">
        <f t="shared" si="6"/>
        <v>126588.666</v>
      </c>
      <c r="AL35" s="37">
        <f t="shared" si="6"/>
        <v>119110.32100000001</v>
      </c>
      <c r="AM35" s="37">
        <f t="shared" si="6"/>
        <v>3023.335</v>
      </c>
      <c r="AN35" s="37">
        <f t="shared" si="6"/>
        <v>2023.335</v>
      </c>
      <c r="AO35" s="37">
        <f t="shared" si="6"/>
        <v>80495.5</v>
      </c>
      <c r="AP35" s="37">
        <f t="shared" si="6"/>
        <v>74382.105599999995</v>
      </c>
      <c r="AQ35" s="37">
        <f t="shared" si="6"/>
        <v>50105.409599999999</v>
      </c>
      <c r="AR35" s="37">
        <f t="shared" si="6"/>
        <v>25394.792799999992</v>
      </c>
      <c r="AS35" s="37">
        <f t="shared" si="6"/>
        <v>49778.468000000001</v>
      </c>
      <c r="AT35" s="37">
        <f t="shared" si="6"/>
        <v>26826.792799999992</v>
      </c>
      <c r="AU35" s="37">
        <f t="shared" si="6"/>
        <v>3996.9416000000001</v>
      </c>
      <c r="AV35" s="37">
        <f t="shared" si="6"/>
        <v>2238</v>
      </c>
      <c r="AW35" s="37">
        <f t="shared" si="6"/>
        <v>30424.631999999998</v>
      </c>
      <c r="AX35" s="37">
        <f t="shared" si="6"/>
        <v>11583.9948</v>
      </c>
      <c r="AY35" s="37">
        <f t="shared" si="6"/>
        <v>3996.9416000000001</v>
      </c>
      <c r="AZ35" s="37">
        <f t="shared" si="6"/>
        <v>2238</v>
      </c>
      <c r="BA35" s="37">
        <f t="shared" si="6"/>
        <v>3670</v>
      </c>
      <c r="BB35" s="37">
        <f t="shared" si="6"/>
        <v>3670</v>
      </c>
      <c r="BC35" s="37">
        <f t="shared" si="6"/>
        <v>1011926.0876999998</v>
      </c>
      <c r="BD35" s="37">
        <f t="shared" si="6"/>
        <v>886410.87750000006</v>
      </c>
      <c r="BE35" s="37">
        <f t="shared" si="6"/>
        <v>138189.41499999995</v>
      </c>
      <c r="BF35" s="37">
        <f t="shared" si="6"/>
        <v>105741.15290000002</v>
      </c>
      <c r="BG35" s="37">
        <f t="shared" si="6"/>
        <v>3702.9787999999999</v>
      </c>
      <c r="BH35" s="37">
        <f t="shared" si="6"/>
        <v>3612.8899000000001</v>
      </c>
      <c r="BI35" s="37">
        <f t="shared" si="6"/>
        <v>-13179.434300000001</v>
      </c>
      <c r="BJ35" s="37">
        <f t="shared" si="6"/>
        <v>-45265.555</v>
      </c>
      <c r="BK35" s="37">
        <f t="shared" si="6"/>
        <v>-164935.69700000001</v>
      </c>
      <c r="BL35" s="37">
        <f t="shared" si="6"/>
        <v>-254785.10869999995</v>
      </c>
      <c r="BM35" s="37">
        <f t="shared" si="6"/>
        <v>0</v>
      </c>
      <c r="BN35" s="37">
        <f t="shared" si="6"/>
        <v>0</v>
      </c>
      <c r="BO35" s="43"/>
    </row>
    <row r="36" spans="1:67" ht="4.5" customHeight="1" x14ac:dyDescent="0.25">
      <c r="BO36" s="43"/>
    </row>
  </sheetData>
  <protectedRanges>
    <protectedRange sqref="B11:B34" name="Range1_1"/>
  </protectedRanges>
  <mergeCells count="54">
    <mergeCell ref="AW8:AX8"/>
    <mergeCell ref="AY8:AZ8"/>
    <mergeCell ref="BA8:BB8"/>
    <mergeCell ref="BK8:BL8"/>
    <mergeCell ref="BM8:BN8"/>
    <mergeCell ref="AS8:AT8"/>
    <mergeCell ref="AU8:AV8"/>
    <mergeCell ref="Q8:R8"/>
    <mergeCell ref="S8:T8"/>
    <mergeCell ref="U8:V8"/>
    <mergeCell ref="W8:X8"/>
    <mergeCell ref="Y8:Z8"/>
    <mergeCell ref="AA8:AB8"/>
    <mergeCell ref="AC8:AD8"/>
    <mergeCell ref="AI8:AJ8"/>
    <mergeCell ref="AM8:AN8"/>
    <mergeCell ref="AQ8:AR8"/>
    <mergeCell ref="AG7:AH8"/>
    <mergeCell ref="AI7:AJ7"/>
    <mergeCell ref="AK7:AL8"/>
    <mergeCell ref="AM7:AN7"/>
    <mergeCell ref="AO7:AP8"/>
    <mergeCell ref="BC4:BN4"/>
    <mergeCell ref="I5:BB5"/>
    <mergeCell ref="BC5:BH5"/>
    <mergeCell ref="BI5:BN5"/>
    <mergeCell ref="I6:BB6"/>
    <mergeCell ref="BC6:BF6"/>
    <mergeCell ref="BG6:BH8"/>
    <mergeCell ref="BI6:BJ8"/>
    <mergeCell ref="BK6:BN7"/>
    <mergeCell ref="I7:L7"/>
    <mergeCell ref="AQ7:AV7"/>
    <mergeCell ref="AW7:BB7"/>
    <mergeCell ref="BC7:BD8"/>
    <mergeCell ref="BE7:BF8"/>
    <mergeCell ref="I8:J8"/>
    <mergeCell ref="K8:L8"/>
    <mergeCell ref="A35:B35"/>
    <mergeCell ref="C1:Q1"/>
    <mergeCell ref="C2:P2"/>
    <mergeCell ref="W3:X3"/>
    <mergeCell ref="AG3:AH3"/>
    <mergeCell ref="A4:A9"/>
    <mergeCell ref="B4:B9"/>
    <mergeCell ref="C4:H7"/>
    <mergeCell ref="I4:BB4"/>
    <mergeCell ref="M7:N8"/>
    <mergeCell ref="O7:AD7"/>
    <mergeCell ref="C8:D8"/>
    <mergeCell ref="E8:F8"/>
    <mergeCell ref="G8:H8"/>
    <mergeCell ref="O8:P8"/>
    <mergeCell ref="AE7:AF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Gorcarn</vt:lpstr>
      <vt:lpstr>Tntes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https:/mul2-tavush.gov.am/tasks/41979/oneclick/Caxs.xlsx?token=78c14bbc6f433f1de94bb9745a65b3b4</cp:keywords>
  <cp:lastModifiedBy/>
  <dcterms:created xsi:type="dcterms:W3CDTF">2006-09-16T00:00:00Z</dcterms:created>
  <dcterms:modified xsi:type="dcterms:W3CDTF">2020-01-20T12:49:48Z</dcterms:modified>
</cp:coreProperties>
</file>