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/>
  </bookViews>
  <sheets>
    <sheet name="Ashkhatavardz" sheetId="1" r:id="rId1"/>
  </sheets>
  <calcPr calcId="152511"/>
</workbook>
</file>

<file path=xl/calcChain.xml><?xml version="1.0" encoding="utf-8"?>
<calcChain xmlns="http://schemas.openxmlformats.org/spreadsheetml/2006/main">
  <c r="O32" i="1" l="1"/>
  <c r="N32" i="1"/>
  <c r="K32" i="1"/>
  <c r="J32" i="1"/>
  <c r="I32" i="1"/>
  <c r="H32" i="1"/>
  <c r="D32" i="1"/>
  <c r="C32" i="1"/>
  <c r="G31" i="1"/>
  <c r="F31" i="1"/>
  <c r="E31" i="1"/>
  <c r="G30" i="1"/>
  <c r="F30" i="1"/>
  <c r="P30" i="1" s="1"/>
  <c r="E30" i="1"/>
  <c r="G29" i="1"/>
  <c r="F29" i="1"/>
  <c r="E29" i="1"/>
  <c r="G28" i="1"/>
  <c r="F28" i="1"/>
  <c r="P28" i="1" s="1"/>
  <c r="E28" i="1"/>
  <c r="G27" i="1"/>
  <c r="F27" i="1"/>
  <c r="E27" i="1"/>
  <c r="M26" i="1"/>
  <c r="M32" i="1" s="1"/>
  <c r="L26" i="1"/>
  <c r="L32" i="1" s="1"/>
  <c r="G26" i="1"/>
  <c r="F26" i="1"/>
  <c r="P26" i="1" s="1"/>
  <c r="E26" i="1"/>
  <c r="G25" i="1"/>
  <c r="F25" i="1"/>
  <c r="E25" i="1"/>
  <c r="G24" i="1"/>
  <c r="F24" i="1"/>
  <c r="P24" i="1" s="1"/>
  <c r="E24" i="1"/>
  <c r="G23" i="1"/>
  <c r="F23" i="1"/>
  <c r="E23" i="1"/>
  <c r="G22" i="1"/>
  <c r="F22" i="1"/>
  <c r="P22" i="1" s="1"/>
  <c r="E22" i="1"/>
  <c r="G21" i="1"/>
  <c r="F21" i="1"/>
  <c r="E21" i="1"/>
  <c r="G20" i="1"/>
  <c r="F20" i="1"/>
  <c r="P20" i="1" s="1"/>
  <c r="E20" i="1"/>
  <c r="G19" i="1"/>
  <c r="F19" i="1"/>
  <c r="E19" i="1"/>
  <c r="G18" i="1"/>
  <c r="F18" i="1"/>
  <c r="P18" i="1" s="1"/>
  <c r="E18" i="1"/>
  <c r="G17" i="1"/>
  <c r="F17" i="1"/>
  <c r="E17" i="1"/>
  <c r="G16" i="1"/>
  <c r="F16" i="1"/>
  <c r="P16" i="1" s="1"/>
  <c r="E16" i="1"/>
  <c r="G15" i="1"/>
  <c r="F15" i="1"/>
  <c r="E15" i="1"/>
  <c r="G14" i="1"/>
  <c r="F14" i="1"/>
  <c r="P14" i="1" s="1"/>
  <c r="E14" i="1"/>
  <c r="G13" i="1"/>
  <c r="F13" i="1"/>
  <c r="E13" i="1"/>
  <c r="G12" i="1"/>
  <c r="F12" i="1"/>
  <c r="P12" i="1" s="1"/>
  <c r="E12" i="1"/>
  <c r="G11" i="1"/>
  <c r="F11" i="1"/>
  <c r="E11" i="1"/>
  <c r="G10" i="1"/>
  <c r="F10" i="1"/>
  <c r="P10" i="1" s="1"/>
  <c r="E10" i="1"/>
  <c r="G9" i="1"/>
  <c r="F9" i="1"/>
  <c r="E9" i="1"/>
  <c r="G8" i="1"/>
  <c r="F8" i="1"/>
  <c r="F32" i="1" s="1"/>
  <c r="E8" i="1"/>
  <c r="E32" i="1" l="1"/>
  <c r="G32" i="1"/>
  <c r="P9" i="1"/>
  <c r="Q10" i="1"/>
  <c r="P11" i="1"/>
  <c r="Q12" i="1"/>
  <c r="P13" i="1"/>
  <c r="Q14" i="1"/>
  <c r="P15" i="1"/>
  <c r="Q16" i="1"/>
  <c r="P17" i="1"/>
  <c r="Q18" i="1"/>
  <c r="P19" i="1"/>
  <c r="Q20" i="1"/>
  <c r="P21" i="1"/>
  <c r="Q22" i="1"/>
  <c r="P23" i="1"/>
  <c r="Q24" i="1"/>
  <c r="P25" i="1"/>
  <c r="P27" i="1"/>
  <c r="Q28" i="1"/>
  <c r="P29" i="1"/>
  <c r="Q29" i="1" s="1"/>
  <c r="Q30" i="1"/>
  <c r="P31" i="1"/>
  <c r="Q9" i="1"/>
  <c r="Q11" i="1"/>
  <c r="Q13" i="1"/>
  <c r="Q15" i="1"/>
  <c r="Q17" i="1"/>
  <c r="Q19" i="1"/>
  <c r="Q21" i="1"/>
  <c r="Q23" i="1"/>
  <c r="Q25" i="1"/>
  <c r="Q27" i="1"/>
  <c r="Q31" i="1"/>
  <c r="Q26" i="1"/>
  <c r="P8" i="1"/>
  <c r="P32" i="1" s="1"/>
  <c r="Q8" i="1" l="1"/>
  <c r="Q32" i="1" s="1"/>
</calcChain>
</file>

<file path=xl/sharedStrings.xml><?xml version="1.0" encoding="utf-8"?>
<sst xmlns="http://schemas.openxmlformats.org/spreadsheetml/2006/main" count="50" uniqueCount="44">
  <si>
    <t>ՏԵՂԵԿԱՏՎՈՒԹՅՈՒՆ</t>
  </si>
  <si>
    <t>հազար դրամ</t>
  </si>
  <si>
    <t>N</t>
  </si>
  <si>
    <t xml:space="preserve">Համայնքի անվանումը </t>
  </si>
  <si>
    <t>Նախորդ տարիների
 պարտքը /31.12.2018թ. դրությամբ/</t>
  </si>
  <si>
    <t xml:space="preserve"> Նախորդ տարիների պարտքի  մարումը
2019թ.
   Ընթացքում</t>
  </si>
  <si>
    <t>հաշվարկ</t>
  </si>
  <si>
    <t>փաստ</t>
  </si>
  <si>
    <t>Այդ թվում` մանկապարտեզներ</t>
  </si>
  <si>
    <r>
      <t xml:space="preserve">հաշվարկ
</t>
    </r>
    <r>
      <rPr>
        <sz val="7"/>
        <rFont val="GHEA Grapalat"/>
        <family val="3"/>
      </rPr>
      <t>(5=7+9+11)</t>
    </r>
  </si>
  <si>
    <r>
      <t xml:space="preserve">փաստ
</t>
    </r>
    <r>
      <rPr>
        <sz val="7"/>
        <rFont val="GHEA Grapalat"/>
        <family val="3"/>
      </rPr>
      <t>(6=8+10+12)</t>
    </r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</si>
  <si>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</si>
  <si>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</si>
  <si>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</si>
  <si>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</si>
  <si>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</si>
  <si>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</si>
  <si>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</si>
  <si>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</si>
  <si>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</si>
  <si>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</si>
  <si>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</si>
  <si>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</si>
  <si>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</si>
  <si>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</si>
  <si>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</si>
  <si>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</si>
  <si>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</si>
  <si>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</si>
  <si>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</si>
  <si>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</si>
  <si>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</si>
  <si>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</si>
  <si>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</si>
  <si>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</si>
  <si>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</si>
  <si>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2020թ_հունվարի_ «_1_» -ի  դրությամբ</t>
  </si>
  <si>
    <r>
      <t xml:space="preserve"> Նախորդ տարիների պարտքի  մնացորդը
01.01.2020թ.
դրությամբ`     </t>
    </r>
    <r>
      <rPr>
        <sz val="7"/>
        <rFont val="GHEA Grapalat"/>
        <family val="3"/>
      </rPr>
      <t>4=2-3</t>
    </r>
  </si>
  <si>
    <t>Ընդամենը
համայնքապետարանի, ՏԻՄ -ին ենթակա բյուջետային հիմնարկների, ՀՈԱԿ-ների աշխատողների աշխատավարձերը 
2019թ. հունվարի 1-ի դրությամբ</t>
  </si>
  <si>
    <t xml:space="preserve"> Այդ թվում` համայնքապետարանի աշխատողների  աշխատավարձերը  
 2019թ. հունվարի 1-ի դրությամբ</t>
  </si>
  <si>
    <t>Այդ թվում` ՏԻՄ-ին ենթակա  բյուջետային հիմնարկների աշխատողների աշխատավարձերը 
  2019թ. հունվարի 1-ի դրությամբ</t>
  </si>
  <si>
    <t>Այդ թվում` ՀՈԱԿ-ների աշխատողների աշխատավարձերը  2019թ.
հունվարի 1-ի դրությամբ</t>
  </si>
  <si>
    <r>
      <t xml:space="preserve">2019թ. ընթացիկ տարվա աշխատավարձի պարտքը
2019թ. հունվարի 1-ի  դրությամբ`   </t>
    </r>
    <r>
      <rPr>
        <sz val="7"/>
        <rFont val="GHEA Grapalat"/>
        <family val="3"/>
      </rPr>
      <t>(15=5-6)</t>
    </r>
  </si>
  <si>
    <r>
      <t xml:space="preserve">Ընդամենը աշխատավարձի պարտքը
2019թ. հունվարի 1-ի դրությամբ`           </t>
    </r>
    <r>
      <rPr>
        <sz val="7"/>
        <rFont val="GHEA Grapalat"/>
        <family val="3"/>
      </rPr>
      <t>(16=4+15)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</si>
</sst>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8"/>
      <color theme="1" tint="0.34998626667073579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indexed="8"/>
      <name val="GHEA Grapalat"/>
      <family val="3"/>
    </font>
    <font>
      <sz val="8"/>
      <color theme="1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wrapText="1"/>
    </xf>
    <xf numFmtId="0" fontId="1" fillId="2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left" vertical="center"/>
    </xf>
    <xf numFmtId="0" fontId="4" fillId="0" borderId="2" xfId="0" applyFont="1" applyBorder="1"/>
    <xf numFmtId="165" fontId="2" fillId="3" borderId="2" xfId="0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 vertical="center"/>
    </xf>
    <xf numFmtId="164" fontId="6" fillId="6" borderId="2" xfId="1" applyNumberFormat="1" applyFont="1" applyFill="1" applyBorder="1" applyAlignment="1" applyProtection="1">
      <alignment horizontal="center" vertical="center"/>
      <protection locked="0"/>
    </xf>
    <xf numFmtId="165" fontId="2" fillId="4" borderId="2" xfId="1" applyNumberFormat="1" applyFont="1" applyFill="1" applyBorder="1" applyAlignment="1">
      <alignment horizontal="center" vertical="center"/>
    </xf>
    <xf numFmtId="165" fontId="2" fillId="5" borderId="2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vertical="center"/>
      <protection locked="0"/>
    </xf>
    <xf numFmtId="165" fontId="2" fillId="0" borderId="2" xfId="0" applyNumberFormat="1" applyFont="1" applyBorder="1" applyAlignment="1">
      <alignment horizontal="center"/>
    </xf>
    <xf numFmtId="165" fontId="6" fillId="4" borderId="2" xfId="1" applyNumberFormat="1" applyFont="1" applyFill="1" applyBorder="1" applyAlignment="1">
      <alignment horizontal="center" vertical="center"/>
    </xf>
    <xf numFmtId="165" fontId="6" fillId="5" borderId="2" xfId="1" applyNumberFormat="1" applyFont="1" applyFill="1" applyBorder="1" applyAlignment="1">
      <alignment horizontal="center" vertical="center"/>
    </xf>
    <xf numFmtId="164" fontId="6" fillId="6" borderId="2" xfId="1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/>
    </xf>
    <xf numFmtId="165" fontId="7" fillId="8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12" xfId="0" applyFont="1" applyFill="1" applyBorder="1" applyAlignment="1">
      <alignment horizontal="left" vertical="center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2"/>
  <sheetViews>
    <sheetView tabSelected="1" workbookViewId="0">
      <selection activeCell="J18" sqref="J18"/>
    </sheetView>
  </sheetViews>
  <sheetFormatPr defaultRowHeight="12.75" x14ac:dyDescent="0.25"/>
  <cols>
    <col min="1" max="1" width="3" style="23" customWidth="1"/>
    <col min="2" max="2" width="11.85546875" style="23" customWidth="1"/>
    <col min="3" max="4" width="6" style="38" customWidth="1"/>
    <col min="5" max="5" width="8.85546875" style="23" customWidth="1"/>
    <col min="6" max="7" width="9.85546875" style="23" customWidth="1"/>
    <col min="8" max="9" width="9.5703125" style="23" customWidth="1"/>
    <col min="10" max="11" width="8.7109375" style="23" customWidth="1"/>
    <col min="12" max="12" width="9.5703125" style="23" customWidth="1"/>
    <col min="13" max="13" width="9.140625" style="23" customWidth="1"/>
    <col min="14" max="15" width="8.7109375" style="23" customWidth="1"/>
    <col min="16" max="16" width="10.5703125" style="23" customWidth="1"/>
    <col min="17" max="17" width="11" style="23" customWidth="1"/>
    <col min="18" max="18" width="2.5703125" style="23" customWidth="1"/>
    <col min="19" max="80" width="9.140625" style="24"/>
    <col min="81" max="16384" width="9.140625" style="23"/>
  </cols>
  <sheetData>
    <row r="1" spans="1:80" s="2" customFormat="1" ht="14.25" customHeight="1" x14ac:dyDescent="0.25">
      <c r="A1" s="1"/>
      <c r="B1" s="1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s="2" customFormat="1" ht="28.5" customHeight="1" x14ac:dyDescent="0.25">
      <c r="A2" s="3"/>
      <c r="B2" s="3"/>
      <c r="C2" s="48" t="s">
        <v>36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7" customFormat="1" ht="9.75" customHeight="1" x14ac:dyDescent="0.25">
      <c r="A3" s="49"/>
      <c r="B3" s="49"/>
      <c r="C3" s="49"/>
      <c r="D3" s="49"/>
      <c r="E3" s="49"/>
      <c r="F3" s="3"/>
      <c r="G3" s="5"/>
      <c r="H3" s="6"/>
      <c r="I3" s="3"/>
      <c r="J3" s="3"/>
      <c r="K3" s="3"/>
      <c r="L3" s="3"/>
      <c r="M3" s="3"/>
      <c r="N3" s="3"/>
      <c r="O3" s="3"/>
      <c r="P3" s="50" t="s">
        <v>1</v>
      </c>
      <c r="Q3" s="5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</row>
    <row r="4" spans="1:80" s="2" customFormat="1" ht="93" customHeight="1" x14ac:dyDescent="0.25">
      <c r="A4" s="51" t="s">
        <v>2</v>
      </c>
      <c r="B4" s="51" t="s">
        <v>3</v>
      </c>
      <c r="C4" s="52" t="s">
        <v>4</v>
      </c>
      <c r="D4" s="52" t="s">
        <v>5</v>
      </c>
      <c r="E4" s="55" t="s">
        <v>37</v>
      </c>
      <c r="F4" s="58" t="s">
        <v>38</v>
      </c>
      <c r="G4" s="59"/>
      <c r="H4" s="58" t="s">
        <v>39</v>
      </c>
      <c r="I4" s="59"/>
      <c r="J4" s="58" t="s">
        <v>40</v>
      </c>
      <c r="K4" s="59"/>
      <c r="L4" s="45" t="s">
        <v>41</v>
      </c>
      <c r="M4" s="64"/>
      <c r="N4" s="64"/>
      <c r="O4" s="64"/>
      <c r="P4" s="65" t="s">
        <v>42</v>
      </c>
      <c r="Q4" s="40" t="s">
        <v>43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s="2" customFormat="1" ht="34.5" customHeight="1" x14ac:dyDescent="0.25">
      <c r="A5" s="51"/>
      <c r="B5" s="51"/>
      <c r="C5" s="53"/>
      <c r="D5" s="53"/>
      <c r="E5" s="56"/>
      <c r="F5" s="60"/>
      <c r="G5" s="61"/>
      <c r="H5" s="60"/>
      <c r="I5" s="61"/>
      <c r="J5" s="60"/>
      <c r="K5" s="61"/>
      <c r="L5" s="43" t="s">
        <v>6</v>
      </c>
      <c r="M5" s="43" t="s">
        <v>7</v>
      </c>
      <c r="N5" s="45" t="s">
        <v>8</v>
      </c>
      <c r="O5" s="46"/>
      <c r="P5" s="66"/>
      <c r="Q5" s="4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2" customFormat="1" ht="27.75" customHeight="1" x14ac:dyDescent="0.25">
      <c r="A6" s="51"/>
      <c r="B6" s="51"/>
      <c r="C6" s="54"/>
      <c r="D6" s="54"/>
      <c r="E6" s="57"/>
      <c r="F6" s="8" t="s">
        <v>9</v>
      </c>
      <c r="G6" s="8" t="s">
        <v>10</v>
      </c>
      <c r="H6" s="8" t="s">
        <v>6</v>
      </c>
      <c r="I6" s="8" t="s">
        <v>7</v>
      </c>
      <c r="J6" s="8" t="s">
        <v>6</v>
      </c>
      <c r="K6" s="8" t="s">
        <v>7</v>
      </c>
      <c r="L6" s="44"/>
      <c r="M6" s="44"/>
      <c r="N6" s="8" t="s">
        <v>6</v>
      </c>
      <c r="O6" s="8" t="s">
        <v>7</v>
      </c>
      <c r="P6" s="67"/>
      <c r="Q6" s="4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s="2" customFormat="1" ht="12.75" customHeight="1" x14ac:dyDescent="0.25">
      <c r="A7" s="9"/>
      <c r="B7" s="10">
        <v>1</v>
      </c>
      <c r="C7" s="11">
        <v>2</v>
      </c>
      <c r="D7" s="11">
        <v>3</v>
      </c>
      <c r="E7" s="12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3">
        <v>15</v>
      </c>
      <c r="Q7" s="14">
        <v>16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x14ac:dyDescent="0.25">
      <c r="A8" s="15">
        <v>1</v>
      </c>
      <c r="B8" s="16" t="s">
        <v>11</v>
      </c>
      <c r="C8" s="17"/>
      <c r="D8" s="17"/>
      <c r="E8" s="18">
        <f>C8-D8</f>
        <v>0</v>
      </c>
      <c r="F8" s="19">
        <f>H8+J8+L8</f>
        <v>513151.6</v>
      </c>
      <c r="G8" s="19">
        <f>I8+K8+M8</f>
        <v>513151.6</v>
      </c>
      <c r="H8" s="20">
        <v>145533.4</v>
      </c>
      <c r="I8" s="20">
        <v>145533.4</v>
      </c>
      <c r="J8" s="19">
        <v>0</v>
      </c>
      <c r="K8" s="19">
        <v>0</v>
      </c>
      <c r="L8" s="19">
        <v>367618.2</v>
      </c>
      <c r="M8" s="19">
        <v>367618.2</v>
      </c>
      <c r="N8" s="19">
        <v>155288.20000000001</v>
      </c>
      <c r="O8" s="19">
        <v>155288.20000000001</v>
      </c>
      <c r="P8" s="21">
        <f>F8-G8</f>
        <v>0</v>
      </c>
      <c r="Q8" s="22">
        <f>E8+P8</f>
        <v>0</v>
      </c>
    </row>
    <row r="9" spans="1:80" x14ac:dyDescent="0.25">
      <c r="A9" s="15">
        <v>2</v>
      </c>
      <c r="B9" s="16" t="s">
        <v>12</v>
      </c>
      <c r="C9" s="25"/>
      <c r="D9" s="25"/>
      <c r="E9" s="18">
        <f t="shared" ref="E9:E31" si="0">C9-D9</f>
        <v>0</v>
      </c>
      <c r="F9" s="19">
        <f t="shared" ref="F9:G31" si="1">H9+J9+L9</f>
        <v>622967.60000000009</v>
      </c>
      <c r="G9" s="19">
        <f t="shared" si="1"/>
        <v>622967.60000000009</v>
      </c>
      <c r="H9" s="19">
        <v>147826.70000000001</v>
      </c>
      <c r="I9" s="19">
        <v>147826.70000000001</v>
      </c>
      <c r="J9" s="19">
        <v>205893.2</v>
      </c>
      <c r="K9" s="19">
        <v>205893.2</v>
      </c>
      <c r="L9" s="19">
        <v>269247.7</v>
      </c>
      <c r="M9" s="19">
        <v>269247.7</v>
      </c>
      <c r="N9" s="19">
        <v>152355.29999999999</v>
      </c>
      <c r="O9" s="19">
        <v>152355.29999999999</v>
      </c>
      <c r="P9" s="21">
        <f t="shared" ref="P9:P31" si="2">F9-G9</f>
        <v>0</v>
      </c>
      <c r="Q9" s="22">
        <f t="shared" ref="Q9:Q31" si="3">E9+P9</f>
        <v>0</v>
      </c>
    </row>
    <row r="10" spans="1:80" x14ac:dyDescent="0.25">
      <c r="A10" s="26">
        <v>3</v>
      </c>
      <c r="B10" s="16" t="s">
        <v>13</v>
      </c>
      <c r="C10" s="27"/>
      <c r="D10" s="27"/>
      <c r="E10" s="18">
        <f t="shared" si="0"/>
        <v>0</v>
      </c>
      <c r="F10" s="19">
        <f t="shared" si="1"/>
        <v>318433.69999999995</v>
      </c>
      <c r="G10" s="19">
        <f t="shared" si="1"/>
        <v>318433.69999999995</v>
      </c>
      <c r="H10" s="19">
        <v>115949.9</v>
      </c>
      <c r="I10" s="19">
        <v>115949.9</v>
      </c>
      <c r="J10" s="19">
        <v>77130.2</v>
      </c>
      <c r="K10" s="19">
        <v>77130.2</v>
      </c>
      <c r="L10" s="19">
        <v>125353.60000000001</v>
      </c>
      <c r="M10" s="19">
        <v>125353.60000000001</v>
      </c>
      <c r="N10" s="19">
        <v>72868.600000000006</v>
      </c>
      <c r="O10" s="19">
        <v>72868.600000000006</v>
      </c>
      <c r="P10" s="21">
        <f t="shared" si="2"/>
        <v>0</v>
      </c>
      <c r="Q10" s="22">
        <f t="shared" si="3"/>
        <v>0</v>
      </c>
    </row>
    <row r="11" spans="1:80" x14ac:dyDescent="0.25">
      <c r="A11" s="26">
        <v>4</v>
      </c>
      <c r="B11" s="16" t="s">
        <v>14</v>
      </c>
      <c r="C11" s="27"/>
      <c r="D11" s="27"/>
      <c r="E11" s="18">
        <f t="shared" si="0"/>
        <v>0</v>
      </c>
      <c r="F11" s="19">
        <f t="shared" si="1"/>
        <v>138124</v>
      </c>
      <c r="G11" s="19">
        <f t="shared" si="1"/>
        <v>138124</v>
      </c>
      <c r="H11" s="19">
        <v>78479.899999999994</v>
      </c>
      <c r="I11" s="19">
        <v>78479.899999999994</v>
      </c>
      <c r="J11" s="19">
        <v>0</v>
      </c>
      <c r="K11" s="19">
        <v>0</v>
      </c>
      <c r="L11" s="36">
        <v>59644.1</v>
      </c>
      <c r="M11" s="36">
        <v>59644.1</v>
      </c>
      <c r="N11" s="36">
        <v>36211</v>
      </c>
      <c r="O11" s="36">
        <v>36211</v>
      </c>
      <c r="P11" s="21">
        <f t="shared" si="2"/>
        <v>0</v>
      </c>
      <c r="Q11" s="22">
        <f t="shared" si="3"/>
        <v>0</v>
      </c>
    </row>
    <row r="12" spans="1:80" x14ac:dyDescent="0.25">
      <c r="A12" s="26">
        <v>5</v>
      </c>
      <c r="B12" s="16" t="s">
        <v>15</v>
      </c>
      <c r="C12" s="27"/>
      <c r="D12" s="27"/>
      <c r="E12" s="18">
        <f t="shared" si="0"/>
        <v>0</v>
      </c>
      <c r="F12" s="19">
        <f t="shared" si="1"/>
        <v>114216.6</v>
      </c>
      <c r="G12" s="19">
        <f t="shared" si="1"/>
        <v>114216.6</v>
      </c>
      <c r="H12" s="19">
        <v>38342.800000000003</v>
      </c>
      <c r="I12" s="19">
        <v>38342.800000000003</v>
      </c>
      <c r="J12" s="19">
        <v>0</v>
      </c>
      <c r="K12" s="19">
        <v>0</v>
      </c>
      <c r="L12" s="19">
        <v>75873.8</v>
      </c>
      <c r="M12" s="19">
        <v>75873.8</v>
      </c>
      <c r="N12" s="19">
        <v>33187.800000000003</v>
      </c>
      <c r="O12" s="19">
        <v>33187.800000000003</v>
      </c>
      <c r="P12" s="28">
        <f t="shared" si="2"/>
        <v>0</v>
      </c>
      <c r="Q12" s="29">
        <f t="shared" si="3"/>
        <v>0</v>
      </c>
    </row>
    <row r="13" spans="1:80" x14ac:dyDescent="0.25">
      <c r="A13" s="26">
        <v>6</v>
      </c>
      <c r="B13" s="16" t="s">
        <v>16</v>
      </c>
      <c r="C13" s="27"/>
      <c r="D13" s="27"/>
      <c r="E13" s="18">
        <f t="shared" si="0"/>
        <v>0</v>
      </c>
      <c r="F13" s="19">
        <f t="shared" si="1"/>
        <v>446793.5</v>
      </c>
      <c r="G13" s="19">
        <f t="shared" si="1"/>
        <v>446793.5</v>
      </c>
      <c r="H13" s="19">
        <v>93446.3</v>
      </c>
      <c r="I13" s="19">
        <v>93446.3</v>
      </c>
      <c r="J13" s="19">
        <v>91209.4</v>
      </c>
      <c r="K13" s="19">
        <v>91209.4</v>
      </c>
      <c r="L13" s="19">
        <v>262137.8</v>
      </c>
      <c r="M13" s="19">
        <v>262137.8</v>
      </c>
      <c r="N13" s="19">
        <v>88358.6</v>
      </c>
      <c r="O13" s="19">
        <v>88358.6</v>
      </c>
      <c r="P13" s="21">
        <f t="shared" si="2"/>
        <v>0</v>
      </c>
      <c r="Q13" s="22">
        <f t="shared" si="3"/>
        <v>0</v>
      </c>
    </row>
    <row r="14" spans="1:80" x14ac:dyDescent="0.25">
      <c r="A14" s="26">
        <v>7</v>
      </c>
      <c r="B14" s="16" t="s">
        <v>17</v>
      </c>
      <c r="C14" s="27"/>
      <c r="D14" s="27"/>
      <c r="E14" s="18">
        <f t="shared" si="0"/>
        <v>0</v>
      </c>
      <c r="F14" s="19">
        <f t="shared" si="1"/>
        <v>52297.2</v>
      </c>
      <c r="G14" s="19">
        <f t="shared" si="1"/>
        <v>52297.2</v>
      </c>
      <c r="H14" s="19">
        <v>15300.1</v>
      </c>
      <c r="I14" s="19">
        <v>15300.1</v>
      </c>
      <c r="J14" s="19">
        <v>0</v>
      </c>
      <c r="K14" s="19">
        <v>0</v>
      </c>
      <c r="L14" s="19">
        <v>36997.1</v>
      </c>
      <c r="M14" s="19">
        <v>36997.1</v>
      </c>
      <c r="N14" s="19">
        <v>12151.9</v>
      </c>
      <c r="O14" s="19">
        <v>12151.9</v>
      </c>
      <c r="P14" s="21">
        <f t="shared" si="2"/>
        <v>0</v>
      </c>
      <c r="Q14" s="22">
        <f t="shared" si="3"/>
        <v>0</v>
      </c>
    </row>
    <row r="15" spans="1:80" x14ac:dyDescent="0.25">
      <c r="A15" s="26">
        <v>8</v>
      </c>
      <c r="B15" s="16" t="s">
        <v>18</v>
      </c>
      <c r="C15" s="27"/>
      <c r="D15" s="27"/>
      <c r="E15" s="18">
        <f t="shared" si="0"/>
        <v>0</v>
      </c>
      <c r="F15" s="19">
        <f t="shared" si="1"/>
        <v>9815.9</v>
      </c>
      <c r="G15" s="19">
        <f t="shared" si="1"/>
        <v>9815.9</v>
      </c>
      <c r="H15" s="19">
        <v>9815.9</v>
      </c>
      <c r="I15" s="19">
        <v>9815.9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1">
        <f t="shared" si="2"/>
        <v>0</v>
      </c>
      <c r="Q15" s="22">
        <f t="shared" si="3"/>
        <v>0</v>
      </c>
    </row>
    <row r="16" spans="1:80" x14ac:dyDescent="0.25">
      <c r="A16" s="26">
        <v>9</v>
      </c>
      <c r="B16" s="16" t="s">
        <v>19</v>
      </c>
      <c r="C16" s="27"/>
      <c r="D16" s="27"/>
      <c r="E16" s="18">
        <f t="shared" si="0"/>
        <v>0</v>
      </c>
      <c r="F16" s="19">
        <f t="shared" si="1"/>
        <v>4596.1000000000004</v>
      </c>
      <c r="G16" s="19">
        <f t="shared" si="1"/>
        <v>4596.1000000000004</v>
      </c>
      <c r="H16" s="19">
        <v>4596.1000000000004</v>
      </c>
      <c r="I16" s="19">
        <v>4596.1000000000004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1">
        <f t="shared" si="2"/>
        <v>0</v>
      </c>
      <c r="Q16" s="22">
        <f t="shared" si="3"/>
        <v>0</v>
      </c>
    </row>
    <row r="17" spans="1:17" x14ac:dyDescent="0.25">
      <c r="A17" s="26">
        <v>10</v>
      </c>
      <c r="B17" s="16" t="s">
        <v>20</v>
      </c>
      <c r="C17" s="27"/>
      <c r="D17" s="27"/>
      <c r="E17" s="18">
        <f t="shared" si="0"/>
        <v>0</v>
      </c>
      <c r="F17" s="19">
        <f t="shared" si="1"/>
        <v>60540.899999999994</v>
      </c>
      <c r="G17" s="19">
        <f t="shared" si="1"/>
        <v>60540.899999999994</v>
      </c>
      <c r="H17" s="19">
        <v>28857.8</v>
      </c>
      <c r="I17" s="19">
        <v>28857.8</v>
      </c>
      <c r="J17" s="19">
        <v>0</v>
      </c>
      <c r="K17" s="19">
        <v>0</v>
      </c>
      <c r="L17" s="19">
        <v>31683.1</v>
      </c>
      <c r="M17" s="19">
        <v>31683.1</v>
      </c>
      <c r="N17" s="19">
        <v>20061.400000000001</v>
      </c>
      <c r="O17" s="19">
        <v>20061.400000000001</v>
      </c>
      <c r="P17" s="21">
        <f t="shared" si="2"/>
        <v>0</v>
      </c>
      <c r="Q17" s="22">
        <f t="shared" si="3"/>
        <v>0</v>
      </c>
    </row>
    <row r="18" spans="1:17" x14ac:dyDescent="0.25">
      <c r="A18" s="26">
        <v>11</v>
      </c>
      <c r="B18" s="16" t="s">
        <v>21</v>
      </c>
      <c r="C18" s="27"/>
      <c r="D18" s="27"/>
      <c r="E18" s="18">
        <f t="shared" si="0"/>
        <v>0</v>
      </c>
      <c r="F18" s="19">
        <f t="shared" si="1"/>
        <v>47543.1</v>
      </c>
      <c r="G18" s="19">
        <f t="shared" si="1"/>
        <v>47543.1</v>
      </c>
      <c r="H18" s="30">
        <v>22311.5</v>
      </c>
      <c r="I18" s="30">
        <v>22311.5</v>
      </c>
      <c r="J18" s="30"/>
      <c r="K18" s="30"/>
      <c r="L18" s="31">
        <v>25231.599999999999</v>
      </c>
      <c r="M18" s="31">
        <v>25231.599999999999</v>
      </c>
      <c r="N18" s="31">
        <v>11851</v>
      </c>
      <c r="O18" s="31">
        <v>11851</v>
      </c>
      <c r="P18" s="21">
        <f t="shared" si="2"/>
        <v>0</v>
      </c>
      <c r="Q18" s="22">
        <f t="shared" si="3"/>
        <v>0</v>
      </c>
    </row>
    <row r="19" spans="1:17" x14ac:dyDescent="0.25">
      <c r="A19" s="26">
        <v>12</v>
      </c>
      <c r="B19" s="16" t="s">
        <v>22</v>
      </c>
      <c r="C19" s="27"/>
      <c r="D19" s="27"/>
      <c r="E19" s="18">
        <f t="shared" si="0"/>
        <v>0</v>
      </c>
      <c r="F19" s="19">
        <f t="shared" si="1"/>
        <v>11428.5</v>
      </c>
      <c r="G19" s="19">
        <f t="shared" si="1"/>
        <v>11428.5</v>
      </c>
      <c r="H19" s="19">
        <v>11428.5</v>
      </c>
      <c r="I19" s="19">
        <v>11428.5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1">
        <f t="shared" si="2"/>
        <v>0</v>
      </c>
      <c r="Q19" s="22">
        <f t="shared" si="3"/>
        <v>0</v>
      </c>
    </row>
    <row r="20" spans="1:17" x14ac:dyDescent="0.25">
      <c r="A20" s="26">
        <v>13</v>
      </c>
      <c r="B20" s="16" t="s">
        <v>23</v>
      </c>
      <c r="C20" s="27"/>
      <c r="D20" s="27"/>
      <c r="E20" s="18">
        <f t="shared" si="0"/>
        <v>0</v>
      </c>
      <c r="F20" s="19">
        <f t="shared" si="1"/>
        <v>54918.899999999994</v>
      </c>
      <c r="G20" s="19">
        <f t="shared" si="1"/>
        <v>54918.899999999994</v>
      </c>
      <c r="H20" s="19">
        <v>24649.1</v>
      </c>
      <c r="I20" s="19">
        <v>24649.1</v>
      </c>
      <c r="J20" s="19">
        <v>0</v>
      </c>
      <c r="K20" s="19">
        <v>0</v>
      </c>
      <c r="L20" s="19">
        <v>30269.8</v>
      </c>
      <c r="M20" s="19">
        <v>30269.8</v>
      </c>
      <c r="N20" s="19">
        <v>17775.900000000001</v>
      </c>
      <c r="O20" s="19">
        <v>17775.900000000001</v>
      </c>
      <c r="P20" s="28">
        <f t="shared" si="2"/>
        <v>0</v>
      </c>
      <c r="Q20" s="29">
        <f t="shared" si="3"/>
        <v>0</v>
      </c>
    </row>
    <row r="21" spans="1:17" x14ac:dyDescent="0.25">
      <c r="A21" s="26">
        <v>14</v>
      </c>
      <c r="B21" s="39" t="s">
        <v>24</v>
      </c>
      <c r="C21" s="27"/>
      <c r="D21" s="27"/>
      <c r="E21" s="18">
        <f t="shared" si="0"/>
        <v>0</v>
      </c>
      <c r="F21" s="19">
        <f t="shared" si="1"/>
        <v>37682</v>
      </c>
      <c r="G21" s="19">
        <f t="shared" si="1"/>
        <v>37682</v>
      </c>
      <c r="H21" s="19">
        <v>21960.9</v>
      </c>
      <c r="I21" s="19">
        <v>21960.9</v>
      </c>
      <c r="J21" s="19">
        <v>0</v>
      </c>
      <c r="K21" s="19">
        <v>0</v>
      </c>
      <c r="L21" s="36">
        <v>15721.1</v>
      </c>
      <c r="M21" s="36">
        <v>15721.1</v>
      </c>
      <c r="N21" s="36">
        <v>11716.9</v>
      </c>
      <c r="O21" s="36">
        <v>11716.9</v>
      </c>
      <c r="P21" s="21">
        <f t="shared" si="2"/>
        <v>0</v>
      </c>
      <c r="Q21" s="22">
        <f t="shared" si="3"/>
        <v>0</v>
      </c>
    </row>
    <row r="22" spans="1:17" x14ac:dyDescent="0.25">
      <c r="A22" s="26">
        <v>15</v>
      </c>
      <c r="B22" s="16" t="s">
        <v>25</v>
      </c>
      <c r="C22" s="27"/>
      <c r="D22" s="27"/>
      <c r="E22" s="18">
        <f t="shared" si="0"/>
        <v>0</v>
      </c>
      <c r="F22" s="19">
        <f t="shared" si="1"/>
        <v>5548</v>
      </c>
      <c r="G22" s="19">
        <f t="shared" si="1"/>
        <v>5548</v>
      </c>
      <c r="H22" s="19">
        <v>5548</v>
      </c>
      <c r="I22" s="19">
        <v>5548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1">
        <f>F22-G22</f>
        <v>0</v>
      </c>
      <c r="Q22" s="22">
        <f t="shared" si="3"/>
        <v>0</v>
      </c>
    </row>
    <row r="23" spans="1:17" x14ac:dyDescent="0.25">
      <c r="A23" s="26">
        <v>16</v>
      </c>
      <c r="B23" s="16" t="s">
        <v>26</v>
      </c>
      <c r="C23" s="27"/>
      <c r="D23" s="27"/>
      <c r="E23" s="18">
        <f t="shared" si="0"/>
        <v>0</v>
      </c>
      <c r="F23" s="19">
        <f t="shared" si="1"/>
        <v>7785.8</v>
      </c>
      <c r="G23" s="19">
        <f t="shared" si="1"/>
        <v>7785.8</v>
      </c>
      <c r="H23" s="19">
        <v>7785.8</v>
      </c>
      <c r="I23" s="19">
        <v>7785.8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1">
        <f t="shared" si="2"/>
        <v>0</v>
      </c>
      <c r="Q23" s="22">
        <f t="shared" si="3"/>
        <v>0</v>
      </c>
    </row>
    <row r="24" spans="1:17" x14ac:dyDescent="0.25">
      <c r="A24" s="26">
        <v>17</v>
      </c>
      <c r="B24" s="16" t="s">
        <v>27</v>
      </c>
      <c r="C24" s="27"/>
      <c r="D24" s="27"/>
      <c r="E24" s="18">
        <f t="shared" si="0"/>
        <v>0</v>
      </c>
      <c r="F24" s="19">
        <f>H24+J24+L24</f>
        <v>7775.8</v>
      </c>
      <c r="G24" s="19">
        <f>I24+K24+M24</f>
        <v>7775.8</v>
      </c>
      <c r="H24" s="32">
        <v>7775.8</v>
      </c>
      <c r="I24" s="32">
        <v>7775.8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1">
        <f t="shared" si="2"/>
        <v>0</v>
      </c>
      <c r="Q24" s="22">
        <f t="shared" si="3"/>
        <v>0</v>
      </c>
    </row>
    <row r="25" spans="1:17" x14ac:dyDescent="0.25">
      <c r="A25" s="26">
        <v>18</v>
      </c>
      <c r="B25" s="16" t="s">
        <v>28</v>
      </c>
      <c r="C25" s="27"/>
      <c r="D25" s="27"/>
      <c r="E25" s="18">
        <f t="shared" si="0"/>
        <v>0</v>
      </c>
      <c r="F25" s="19">
        <f t="shared" si="1"/>
        <v>14722</v>
      </c>
      <c r="G25" s="19">
        <f t="shared" si="1"/>
        <v>14722</v>
      </c>
      <c r="H25" s="19">
        <v>14722</v>
      </c>
      <c r="I25" s="19">
        <v>14722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1">
        <f t="shared" si="2"/>
        <v>0</v>
      </c>
      <c r="Q25" s="22">
        <f t="shared" si="3"/>
        <v>0</v>
      </c>
    </row>
    <row r="26" spans="1:17" x14ac:dyDescent="0.25">
      <c r="A26" s="26">
        <v>19</v>
      </c>
      <c r="B26" s="16" t="s">
        <v>29</v>
      </c>
      <c r="C26" s="27"/>
      <c r="D26" s="27"/>
      <c r="E26" s="18">
        <f t="shared" si="0"/>
        <v>0</v>
      </c>
      <c r="F26" s="19">
        <f t="shared" si="1"/>
        <v>34623.699999999997</v>
      </c>
      <c r="G26" s="19">
        <f t="shared" si="1"/>
        <v>34623.699999999997</v>
      </c>
      <c r="H26" s="32">
        <v>25624.400000000001</v>
      </c>
      <c r="I26" s="32">
        <v>25624.400000000001</v>
      </c>
      <c r="J26" s="32">
        <v>0</v>
      </c>
      <c r="K26" s="32">
        <v>0</v>
      </c>
      <c r="L26" s="33">
        <f>N26</f>
        <v>8999.2999999999993</v>
      </c>
      <c r="M26" s="33">
        <f>O26</f>
        <v>8999.2999999999993</v>
      </c>
      <c r="N26" s="33">
        <v>8999.2999999999993</v>
      </c>
      <c r="O26" s="33">
        <v>8999.2999999999993</v>
      </c>
      <c r="P26" s="21">
        <f>F26-G26</f>
        <v>0</v>
      </c>
      <c r="Q26" s="22">
        <f t="shared" si="3"/>
        <v>0</v>
      </c>
    </row>
    <row r="27" spans="1:17" x14ac:dyDescent="0.25">
      <c r="A27" s="26">
        <v>20</v>
      </c>
      <c r="B27" s="16" t="s">
        <v>30</v>
      </c>
      <c r="C27" s="27"/>
      <c r="D27" s="27"/>
      <c r="E27" s="18">
        <f t="shared" si="0"/>
        <v>0</v>
      </c>
      <c r="F27" s="19">
        <f t="shared" si="1"/>
        <v>9357.2870000000003</v>
      </c>
      <c r="G27" s="19">
        <f t="shared" si="1"/>
        <v>9357.2870000000003</v>
      </c>
      <c r="H27" s="34">
        <v>9357.2870000000003</v>
      </c>
      <c r="I27" s="34">
        <v>9357.2870000000003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1">
        <f t="shared" si="2"/>
        <v>0</v>
      </c>
      <c r="Q27" s="22">
        <f t="shared" si="3"/>
        <v>0</v>
      </c>
    </row>
    <row r="28" spans="1:17" x14ac:dyDescent="0.25">
      <c r="A28" s="26">
        <v>21</v>
      </c>
      <c r="B28" s="16" t="s">
        <v>31</v>
      </c>
      <c r="C28" s="27"/>
      <c r="D28" s="27"/>
      <c r="E28" s="18">
        <f t="shared" si="0"/>
        <v>0</v>
      </c>
      <c r="F28" s="19">
        <f t="shared" si="1"/>
        <v>8106.9</v>
      </c>
      <c r="G28" s="19">
        <f t="shared" si="1"/>
        <v>8106.9</v>
      </c>
      <c r="H28" s="32">
        <v>8106.9</v>
      </c>
      <c r="I28" s="32">
        <v>8106.9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1">
        <f t="shared" si="2"/>
        <v>0</v>
      </c>
      <c r="Q28" s="22">
        <f t="shared" si="3"/>
        <v>0</v>
      </c>
    </row>
    <row r="29" spans="1:17" x14ac:dyDescent="0.25">
      <c r="A29" s="26">
        <v>22</v>
      </c>
      <c r="B29" s="35" t="s">
        <v>32</v>
      </c>
      <c r="C29" s="27"/>
      <c r="D29" s="27"/>
      <c r="E29" s="18">
        <f t="shared" si="0"/>
        <v>0</v>
      </c>
      <c r="F29" s="19">
        <f t="shared" si="1"/>
        <v>21471.300000000003</v>
      </c>
      <c r="G29" s="19">
        <f t="shared" si="1"/>
        <v>21471.300000000003</v>
      </c>
      <c r="H29" s="19">
        <v>9385.1</v>
      </c>
      <c r="I29" s="19">
        <v>9385.1</v>
      </c>
      <c r="J29" s="19">
        <v>0</v>
      </c>
      <c r="K29" s="19">
        <v>0</v>
      </c>
      <c r="L29" s="36">
        <v>12086.2</v>
      </c>
      <c r="M29" s="36">
        <v>12086.2</v>
      </c>
      <c r="N29" s="36">
        <v>7838.1</v>
      </c>
      <c r="O29" s="36">
        <v>7838.1</v>
      </c>
      <c r="P29" s="21">
        <f t="shared" si="2"/>
        <v>0</v>
      </c>
      <c r="Q29" s="22">
        <f t="shared" si="3"/>
        <v>0</v>
      </c>
    </row>
    <row r="30" spans="1:17" x14ac:dyDescent="0.25">
      <c r="A30" s="26">
        <v>23</v>
      </c>
      <c r="B30" s="35" t="s">
        <v>33</v>
      </c>
      <c r="C30" s="27"/>
      <c r="D30" s="27"/>
      <c r="E30" s="18">
        <f t="shared" si="0"/>
        <v>0</v>
      </c>
      <c r="F30" s="19">
        <f t="shared" si="1"/>
        <v>31168</v>
      </c>
      <c r="G30" s="19">
        <f t="shared" si="1"/>
        <v>31168</v>
      </c>
      <c r="H30" s="19">
        <v>19727.099999999999</v>
      </c>
      <c r="I30" s="19">
        <v>19727.099999999999</v>
      </c>
      <c r="J30" s="19">
        <v>0</v>
      </c>
      <c r="K30" s="19">
        <v>0</v>
      </c>
      <c r="L30" s="36">
        <v>11440.9</v>
      </c>
      <c r="M30" s="36">
        <v>11440.9</v>
      </c>
      <c r="N30" s="36">
        <v>11440.9</v>
      </c>
      <c r="O30" s="36">
        <v>11440.9</v>
      </c>
      <c r="P30" s="21">
        <f t="shared" si="2"/>
        <v>0</v>
      </c>
      <c r="Q30" s="22">
        <f t="shared" si="3"/>
        <v>0</v>
      </c>
    </row>
    <row r="31" spans="1:17" x14ac:dyDescent="0.25">
      <c r="A31" s="26">
        <v>24</v>
      </c>
      <c r="B31" s="35" t="s">
        <v>34</v>
      </c>
      <c r="C31" s="27"/>
      <c r="D31" s="27"/>
      <c r="E31" s="18">
        <f t="shared" si="0"/>
        <v>0</v>
      </c>
      <c r="F31" s="19">
        <f t="shared" si="1"/>
        <v>17412.400000000001</v>
      </c>
      <c r="G31" s="19">
        <f t="shared" si="1"/>
        <v>17412.400000000001</v>
      </c>
      <c r="H31" s="19">
        <v>17412.400000000001</v>
      </c>
      <c r="I31" s="19">
        <v>17412.400000000001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21">
        <f t="shared" si="2"/>
        <v>0</v>
      </c>
      <c r="Q31" s="22">
        <f t="shared" si="3"/>
        <v>0</v>
      </c>
    </row>
    <row r="32" spans="1:17" ht="17.25" customHeight="1" x14ac:dyDescent="0.25">
      <c r="A32" s="62" t="s">
        <v>35</v>
      </c>
      <c r="B32" s="63"/>
      <c r="C32" s="37">
        <f t="shared" ref="C32:Q32" si="4">SUM(C8:C31)</f>
        <v>0</v>
      </c>
      <c r="D32" s="37">
        <f t="shared" si="4"/>
        <v>0</v>
      </c>
      <c r="E32" s="37">
        <f t="shared" si="4"/>
        <v>0</v>
      </c>
      <c r="F32" s="37">
        <f t="shared" si="4"/>
        <v>2590480.7869999995</v>
      </c>
      <c r="G32" s="37">
        <f t="shared" si="4"/>
        <v>2590480.7869999995</v>
      </c>
      <c r="H32" s="37">
        <f t="shared" si="4"/>
        <v>883943.68700000027</v>
      </c>
      <c r="I32" s="37">
        <f t="shared" si="4"/>
        <v>883943.68700000027</v>
      </c>
      <c r="J32" s="37">
        <f t="shared" si="4"/>
        <v>374232.80000000005</v>
      </c>
      <c r="K32" s="37">
        <f t="shared" si="4"/>
        <v>374232.80000000005</v>
      </c>
      <c r="L32" s="37">
        <f t="shared" si="4"/>
        <v>1332304.3000000003</v>
      </c>
      <c r="M32" s="37">
        <f t="shared" si="4"/>
        <v>1332304.3000000003</v>
      </c>
      <c r="N32" s="37">
        <f t="shared" si="4"/>
        <v>640104.90000000014</v>
      </c>
      <c r="O32" s="37">
        <f t="shared" si="4"/>
        <v>640104.90000000014</v>
      </c>
      <c r="P32" s="37">
        <f t="shared" si="4"/>
        <v>0</v>
      </c>
      <c r="Q32" s="37">
        <f t="shared" si="4"/>
        <v>0</v>
      </c>
    </row>
  </sheetData>
  <mergeCells count="19">
    <mergeCell ref="A32:B32"/>
    <mergeCell ref="H4:I5"/>
    <mergeCell ref="J4:K5"/>
    <mergeCell ref="L4:O4"/>
    <mergeCell ref="P4:P6"/>
    <mergeCell ref="Q4:Q6"/>
    <mergeCell ref="L5:L6"/>
    <mergeCell ref="M5:M6"/>
    <mergeCell ref="N5:O5"/>
    <mergeCell ref="C1:P1"/>
    <mergeCell ref="C2:P2"/>
    <mergeCell ref="A3:E3"/>
    <mergeCell ref="P3:Q3"/>
    <mergeCell ref="A4:A6"/>
    <mergeCell ref="B4:B6"/>
    <mergeCell ref="C4:C6"/>
    <mergeCell ref="D4:D6"/>
    <mergeCell ref="E4:E6"/>
    <mergeCell ref="F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Ashkhatavardz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https:/mul2-tavush.gov.am/tasks/41979/oneclick/Ashkhatavardz.xlsx?token=64ba2c4915cb47df116be8d53b8bbb84</cp:keywords>
  <cp:lastModifiedBy/>
  <dcterms:created xsi:type="dcterms:W3CDTF">2006-09-16T00:00:00Z</dcterms:created>
  <dcterms:modified xsi:type="dcterms:W3CDTF">2020-01-20T12:50:10Z</dcterms:modified>
</cp:coreProperties>
</file>