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Ashkhatavardz" sheetId="1" r:id="rId1"/>
  </sheets>
  <calcPr calcId="152511"/>
</workbook>
</file>

<file path=xl/calcChain.xml><?xml version="1.0" encoding="utf-8"?>
<calcChain xmlns="http://schemas.openxmlformats.org/spreadsheetml/2006/main">
  <c r="O32" i="1" l="1"/>
  <c r="N32" i="1"/>
  <c r="K32" i="1"/>
  <c r="J32" i="1"/>
  <c r="I32" i="1"/>
  <c r="H32" i="1"/>
  <c r="D32" i="1"/>
  <c r="C32" i="1"/>
  <c r="G31" i="1"/>
  <c r="F31" i="1"/>
  <c r="P31" i="1" s="1"/>
  <c r="E31" i="1"/>
  <c r="G30" i="1"/>
  <c r="F30" i="1"/>
  <c r="P30" i="1" s="1"/>
  <c r="E30" i="1"/>
  <c r="G29" i="1"/>
  <c r="F29" i="1"/>
  <c r="P29" i="1" s="1"/>
  <c r="E29" i="1"/>
  <c r="G28" i="1"/>
  <c r="F28" i="1"/>
  <c r="E28" i="1"/>
  <c r="G27" i="1"/>
  <c r="F27" i="1"/>
  <c r="P27" i="1" s="1"/>
  <c r="E27" i="1"/>
  <c r="M26" i="1"/>
  <c r="M32" i="1" s="1"/>
  <c r="L26" i="1"/>
  <c r="L32" i="1" s="1"/>
  <c r="G26" i="1"/>
  <c r="F26" i="1"/>
  <c r="E26" i="1"/>
  <c r="G25" i="1"/>
  <c r="F25" i="1"/>
  <c r="P25" i="1" s="1"/>
  <c r="E25" i="1"/>
  <c r="G24" i="1"/>
  <c r="F24" i="1"/>
  <c r="E24" i="1"/>
  <c r="G23" i="1"/>
  <c r="F23" i="1"/>
  <c r="P23" i="1" s="1"/>
  <c r="E23" i="1"/>
  <c r="G22" i="1"/>
  <c r="F22" i="1"/>
  <c r="E22" i="1"/>
  <c r="G21" i="1"/>
  <c r="F21" i="1"/>
  <c r="E21" i="1"/>
  <c r="G20" i="1"/>
  <c r="F20" i="1"/>
  <c r="P20" i="1" s="1"/>
  <c r="E20" i="1"/>
  <c r="G19" i="1"/>
  <c r="F19" i="1"/>
  <c r="E19" i="1"/>
  <c r="G18" i="1"/>
  <c r="F18" i="1"/>
  <c r="P18" i="1" s="1"/>
  <c r="E18" i="1"/>
  <c r="G17" i="1"/>
  <c r="F17" i="1"/>
  <c r="E17" i="1"/>
  <c r="G16" i="1"/>
  <c r="F16" i="1"/>
  <c r="P16" i="1" s="1"/>
  <c r="E16" i="1"/>
  <c r="G15" i="1"/>
  <c r="F15" i="1"/>
  <c r="E15" i="1"/>
  <c r="G14" i="1"/>
  <c r="F14" i="1"/>
  <c r="P14" i="1" s="1"/>
  <c r="E14" i="1"/>
  <c r="G13" i="1"/>
  <c r="F13" i="1"/>
  <c r="E13" i="1"/>
  <c r="G12" i="1"/>
  <c r="F12" i="1"/>
  <c r="P12" i="1" s="1"/>
  <c r="E12" i="1"/>
  <c r="G11" i="1"/>
  <c r="F11" i="1"/>
  <c r="E11" i="1"/>
  <c r="G10" i="1"/>
  <c r="F10" i="1"/>
  <c r="P10" i="1" s="1"/>
  <c r="E10" i="1"/>
  <c r="G9" i="1"/>
  <c r="F9" i="1"/>
  <c r="E9" i="1"/>
  <c r="G8" i="1"/>
  <c r="F8" i="1"/>
  <c r="F32" i="1" s="1"/>
  <c r="E8" i="1"/>
  <c r="E32" i="1" s="1"/>
  <c r="G32" i="1" l="1"/>
  <c r="P9" i="1"/>
  <c r="Q10" i="1"/>
  <c r="P11" i="1"/>
  <c r="Q12" i="1"/>
  <c r="P13" i="1"/>
  <c r="Q14" i="1"/>
  <c r="P15" i="1"/>
  <c r="Q16" i="1"/>
  <c r="P17" i="1"/>
  <c r="Q18" i="1"/>
  <c r="P19" i="1"/>
  <c r="P21" i="1"/>
  <c r="P22" i="1"/>
  <c r="Q22" i="1" s="1"/>
  <c r="P24" i="1"/>
  <c r="Q24" i="1" s="1"/>
  <c r="P26" i="1"/>
  <c r="Q26" i="1" s="1"/>
  <c r="P28" i="1"/>
  <c r="Q29" i="1"/>
  <c r="Q9" i="1"/>
  <c r="Q11" i="1"/>
  <c r="Q13" i="1"/>
  <c r="Q15" i="1"/>
  <c r="Q17" i="1"/>
  <c r="Q19" i="1"/>
  <c r="Q21" i="1"/>
  <c r="Q23" i="1"/>
  <c r="Q25" i="1"/>
  <c r="Q27" i="1"/>
  <c r="Q31" i="1"/>
  <c r="Q20" i="1"/>
  <c r="Q28" i="1"/>
  <c r="Q30" i="1"/>
  <c r="P8" i="1"/>
  <c r="P32" i="1" s="1"/>
  <c r="Q8" i="1" l="1"/>
  <c r="Q32" i="1" s="1"/>
</calcChain>
</file>

<file path=xl/sharedStrings.xml><?xml version="1.0" encoding="utf-8"?>
<sst xmlns="http://schemas.openxmlformats.org/spreadsheetml/2006/main" count="50" uniqueCount="44">
  <si>
    <t>ՏԵՂԵԿԱՏՎՈՒԹՅՈՒՆ</t>
  </si>
  <si>
    <t>հազար դրամ</t>
  </si>
  <si>
    <t>N</t>
  </si>
  <si>
    <t xml:space="preserve">Համայնքի անվանումը </t>
  </si>
  <si>
    <t>Նախորդ տարիների
 պարտքը /31.12.2018թ. դրությամբ/</t>
  </si>
  <si>
    <t xml:space="preserve"> Նախորդ տարիների պարտքի  մարումը
2019թ.
   Ընթացքում</t>
  </si>
  <si>
    <t>հաշվարկ</t>
  </si>
  <si>
    <t>փաստ</t>
  </si>
  <si>
    <t>Այդ թվում` մանկապարտեզներ</t>
  </si>
  <si>
    <r>
      <t xml:space="preserve">հաշվարկ
</t>
    </r>
    <r>
      <rPr>
        <sz val="7"/>
        <rFont val="GHEA Grapalat"/>
        <family val="3"/>
      </rPr>
      <t>(5=7+9+11)</t>
    </r>
  </si>
  <si>
    <r>
      <t xml:space="preserve">փաստ
</t>
    </r>
    <r>
      <rPr>
        <sz val="7"/>
        <rFont val="GHEA Grapalat"/>
        <family val="3"/>
      </rPr>
      <t>(6=8+10+12)</t>
    </r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</si>
  <si>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</si>
  <si>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</si>
  <si>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</si>
  <si>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</si>
  <si>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</si>
  <si>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</si>
  <si>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</si>
  <si>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</si>
  <si>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</si>
  <si>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</si>
  <si>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</si>
  <si>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</si>
  <si>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</si>
  <si>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</si>
  <si>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</si>
  <si>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</si>
  <si>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</si>
  <si>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</si>
  <si>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</si>
  <si>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</si>
  <si>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</si>
  <si>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</si>
  <si>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</si>
  <si>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</si>
  <si>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</si>
  <si>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2019թ_դեկտեմբերի_ «_5_» -ի  դրությամբ</t>
  </si>
  <si>
    <r>
      <t xml:space="preserve"> Նախորդ տարիների պարտքի  մնացորդը
05.12.2019թ.
դրությամբ`     </t>
    </r>
    <r>
      <rPr>
        <sz val="7"/>
        <rFont val="GHEA Grapalat"/>
        <family val="3"/>
      </rPr>
      <t>4=2-3</t>
    </r>
  </si>
  <si>
    <t>Ընդամենը
համայնքապետարանի, ՏԻՄ -ին ենթակա բյուջետային հիմնարկների, ՀՈԱԿ-ների աշխատողների աշխատավարձերը 
2019թ. դեկտեմբերի 5-ի դրությամբ</t>
  </si>
  <si>
    <t xml:space="preserve"> Այդ թվում` համայնքապետարանի աշխատողների  աշխատավարձերը  
 2019թ. դեկտեմբերի 5-ի դրությամբ</t>
  </si>
  <si>
    <t>Այդ թվում` ՏԻՄ-ին ենթակա  բյուջետային հիմնարկների աշխատողների աշխատավարձերը 
  2019թ. դեկտեմբերի 5-ի դրությամբ</t>
  </si>
  <si>
    <t>Այդ թվում` ՀՈԱԿ-ների աշխատողների աշխատավարձերը  2019թ.
դեկտեմբերի 5-ի դրությամբ</t>
  </si>
  <si>
    <r>
      <t xml:space="preserve">2019թ. ընթացիկ տարվա աշխատավարձի պարտքը
2019թ. դեկտեմբերի 5-ի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</si>
  <si>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2019թ. դեկտեմբերի 5-ի դրությամբ`           </t>
    </r>
    <r>
      <rPr>
        <sz val="7"/>
        <rFont val="GHEA Grapalat"/>
        <family val="3"/>
      </rPr>
      <t>(16=4+15)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</si>
</sst>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indexed="8"/>
      <name val="GHEA Grapalat"/>
      <family val="3"/>
    </font>
    <font>
      <sz val="8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1" fillId="2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4" fillId="0" borderId="2" xfId="0" applyFont="1" applyBorder="1"/>
    <xf numFmtId="165" fontId="2" fillId="3" borderId="2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 applyProtection="1">
      <alignment horizontal="center" vertical="center"/>
      <protection locked="0"/>
    </xf>
    <xf numFmtId="165" fontId="2" fillId="4" borderId="2" xfId="1" applyNumberFormat="1" applyFon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>
      <alignment horizontal="center"/>
    </xf>
    <xf numFmtId="165" fontId="6" fillId="4" borderId="2" xfId="1" applyNumberFormat="1" applyFont="1" applyFill="1" applyBorder="1" applyAlignment="1">
      <alignment horizontal="center" vertical="center"/>
    </xf>
    <xf numFmtId="165" fontId="6" fillId="5" borderId="2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"/>
  <sheetViews>
    <sheetView tabSelected="1" workbookViewId="0">
      <selection activeCell="I38" sqref="I38"/>
    </sheetView>
  </sheetViews>
  <sheetFormatPr defaultRowHeight="12.75" x14ac:dyDescent="0.25"/>
  <cols>
    <col min="1" max="1" width="3" style="21" customWidth="1"/>
    <col min="2" max="2" width="11.85546875" style="21" customWidth="1"/>
    <col min="3" max="4" width="6" style="34" customWidth="1"/>
    <col min="5" max="5" width="8.85546875" style="21" customWidth="1"/>
    <col min="6" max="7" width="9.85546875" style="21" customWidth="1"/>
    <col min="8" max="9" width="9.5703125" style="21" customWidth="1"/>
    <col min="10" max="11" width="8.7109375" style="21" customWidth="1"/>
    <col min="12" max="12" width="9.5703125" style="21" customWidth="1"/>
    <col min="13" max="13" width="9.140625" style="21" customWidth="1"/>
    <col min="14" max="15" width="8.7109375" style="21" customWidth="1"/>
    <col min="16" max="16" width="10.5703125" style="21" customWidth="1"/>
    <col min="17" max="17" width="11" style="21" customWidth="1"/>
    <col min="18" max="18" width="1.42578125" style="21" customWidth="1"/>
    <col min="19" max="87" width="9.140625" style="22"/>
    <col min="88" max="16384" width="9.140625" style="21"/>
  </cols>
  <sheetData>
    <row r="1" spans="1:87" s="2" customFormat="1" ht="14.25" customHeight="1" x14ac:dyDescent="0.25">
      <c r="A1" s="1"/>
      <c r="B1" s="1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2" customFormat="1" ht="28.5" customHeight="1" x14ac:dyDescent="0.25">
      <c r="A2" s="3"/>
      <c r="B2" s="3"/>
      <c r="C2" s="46" t="s">
        <v>36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7" customFormat="1" ht="9.75" customHeight="1" x14ac:dyDescent="0.25">
      <c r="A3" s="47"/>
      <c r="B3" s="47"/>
      <c r="C3" s="47"/>
      <c r="D3" s="47"/>
      <c r="E3" s="47"/>
      <c r="F3" s="3"/>
      <c r="G3" s="5"/>
      <c r="H3" s="6"/>
      <c r="I3" s="3"/>
      <c r="J3" s="3"/>
      <c r="K3" s="3"/>
      <c r="L3" s="3"/>
      <c r="M3" s="3"/>
      <c r="N3" s="3"/>
      <c r="O3" s="3"/>
      <c r="P3" s="48" t="s">
        <v>1</v>
      </c>
      <c r="Q3" s="4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spans="1:87" s="2" customFormat="1" ht="93" customHeight="1" x14ac:dyDescent="0.25">
      <c r="A4" s="49" t="s">
        <v>2</v>
      </c>
      <c r="B4" s="49" t="s">
        <v>3</v>
      </c>
      <c r="C4" s="50" t="s">
        <v>4</v>
      </c>
      <c r="D4" s="50" t="s">
        <v>5</v>
      </c>
      <c r="E4" s="53" t="s">
        <v>37</v>
      </c>
      <c r="F4" s="56" t="s">
        <v>38</v>
      </c>
      <c r="G4" s="57"/>
      <c r="H4" s="56" t="s">
        <v>39</v>
      </c>
      <c r="I4" s="57"/>
      <c r="J4" s="56" t="s">
        <v>40</v>
      </c>
      <c r="K4" s="57"/>
      <c r="L4" s="43" t="s">
        <v>41</v>
      </c>
      <c r="M4" s="62"/>
      <c r="N4" s="62"/>
      <c r="O4" s="62"/>
      <c r="P4" s="63" t="s">
        <v>42</v>
      </c>
      <c r="Q4" s="38" t="s">
        <v>43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2" customFormat="1" ht="34.5" customHeight="1" x14ac:dyDescent="0.25">
      <c r="A5" s="49"/>
      <c r="B5" s="49"/>
      <c r="C5" s="51"/>
      <c r="D5" s="51"/>
      <c r="E5" s="54"/>
      <c r="F5" s="58"/>
      <c r="G5" s="59"/>
      <c r="H5" s="58"/>
      <c r="I5" s="59"/>
      <c r="J5" s="58"/>
      <c r="K5" s="59"/>
      <c r="L5" s="41" t="s">
        <v>6</v>
      </c>
      <c r="M5" s="41" t="s">
        <v>7</v>
      </c>
      <c r="N5" s="43" t="s">
        <v>8</v>
      </c>
      <c r="O5" s="44"/>
      <c r="P5" s="64"/>
      <c r="Q5" s="3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s="2" customFormat="1" ht="27.75" customHeight="1" x14ac:dyDescent="0.25">
      <c r="A6" s="49"/>
      <c r="B6" s="49"/>
      <c r="C6" s="52"/>
      <c r="D6" s="52"/>
      <c r="E6" s="55"/>
      <c r="F6" s="37" t="s">
        <v>9</v>
      </c>
      <c r="G6" s="37" t="s">
        <v>10</v>
      </c>
      <c r="H6" s="37" t="s">
        <v>6</v>
      </c>
      <c r="I6" s="37" t="s">
        <v>7</v>
      </c>
      <c r="J6" s="37" t="s">
        <v>6</v>
      </c>
      <c r="K6" s="37" t="s">
        <v>7</v>
      </c>
      <c r="L6" s="42"/>
      <c r="M6" s="42"/>
      <c r="N6" s="37" t="s">
        <v>6</v>
      </c>
      <c r="O6" s="37" t="s">
        <v>7</v>
      </c>
      <c r="P6" s="65"/>
      <c r="Q6" s="4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2" customFormat="1" ht="12.75" customHeight="1" x14ac:dyDescent="0.25">
      <c r="A7" s="8"/>
      <c r="B7" s="36">
        <v>1</v>
      </c>
      <c r="C7" s="9">
        <v>2</v>
      </c>
      <c r="D7" s="9">
        <v>3</v>
      </c>
      <c r="E7" s="10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11">
        <v>15</v>
      </c>
      <c r="Q7" s="12">
        <v>16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x14ac:dyDescent="0.25">
      <c r="A8" s="13">
        <v>1</v>
      </c>
      <c r="B8" s="14" t="s">
        <v>11</v>
      </c>
      <c r="C8" s="15"/>
      <c r="D8" s="15"/>
      <c r="E8" s="16">
        <f>C8-D8</f>
        <v>0</v>
      </c>
      <c r="F8" s="17">
        <f>H8+J8+L8</f>
        <v>455955.8</v>
      </c>
      <c r="G8" s="17">
        <f>I8+K8+M8</f>
        <v>455955.8</v>
      </c>
      <c r="H8" s="18">
        <v>129842.7</v>
      </c>
      <c r="I8" s="18">
        <v>129842.7</v>
      </c>
      <c r="J8" s="17">
        <v>0</v>
      </c>
      <c r="K8" s="17">
        <v>0</v>
      </c>
      <c r="L8" s="17">
        <v>326113.09999999998</v>
      </c>
      <c r="M8" s="17">
        <v>326113.09999999998</v>
      </c>
      <c r="N8" s="17">
        <v>137567.29999999999</v>
      </c>
      <c r="O8" s="17">
        <v>137567.29999999999</v>
      </c>
      <c r="P8" s="19">
        <f>F8-G8</f>
        <v>0</v>
      </c>
      <c r="Q8" s="20">
        <f>E8+P8</f>
        <v>0</v>
      </c>
    </row>
    <row r="9" spans="1:87" x14ac:dyDescent="0.25">
      <c r="A9" s="13">
        <v>2</v>
      </c>
      <c r="B9" s="14" t="s">
        <v>12</v>
      </c>
      <c r="C9" s="23"/>
      <c r="D9" s="23"/>
      <c r="E9" s="16">
        <f t="shared" ref="E9:E31" si="0">C9-D9</f>
        <v>0</v>
      </c>
      <c r="F9" s="17">
        <f t="shared" ref="F9:G31" si="1">H9+J9+L9</f>
        <v>551446.5</v>
      </c>
      <c r="G9" s="17">
        <f t="shared" si="1"/>
        <v>551446.5</v>
      </c>
      <c r="H9" s="17">
        <v>135120.70000000001</v>
      </c>
      <c r="I9" s="17">
        <v>135120.70000000001</v>
      </c>
      <c r="J9" s="17">
        <v>179228.5</v>
      </c>
      <c r="K9" s="17">
        <v>179228.5</v>
      </c>
      <c r="L9" s="17">
        <v>237097.3</v>
      </c>
      <c r="M9" s="17">
        <v>237097.3</v>
      </c>
      <c r="N9" s="17">
        <v>129997.7</v>
      </c>
      <c r="O9" s="17">
        <v>129997.7</v>
      </c>
      <c r="P9" s="19">
        <f t="shared" ref="P9:P31" si="2">F9-G9</f>
        <v>0</v>
      </c>
      <c r="Q9" s="20">
        <f t="shared" ref="Q9:Q31" si="3">E9+P9</f>
        <v>0</v>
      </c>
    </row>
    <row r="10" spans="1:87" x14ac:dyDescent="0.25">
      <c r="A10" s="24">
        <v>3</v>
      </c>
      <c r="B10" s="14" t="s">
        <v>13</v>
      </c>
      <c r="C10" s="25"/>
      <c r="D10" s="25"/>
      <c r="E10" s="16">
        <f t="shared" si="0"/>
        <v>0</v>
      </c>
      <c r="F10" s="17">
        <f t="shared" si="1"/>
        <v>276972.40000000002</v>
      </c>
      <c r="G10" s="17">
        <f t="shared" si="1"/>
        <v>276972.40000000002</v>
      </c>
      <c r="H10" s="17">
        <v>97073.600000000006</v>
      </c>
      <c r="I10" s="17">
        <v>97073.600000000006</v>
      </c>
      <c r="J10" s="17">
        <v>66212.7</v>
      </c>
      <c r="K10" s="17">
        <v>66212.7</v>
      </c>
      <c r="L10" s="17">
        <v>113686.1</v>
      </c>
      <c r="M10" s="17">
        <v>113686.1</v>
      </c>
      <c r="N10" s="17">
        <v>67129.8</v>
      </c>
      <c r="O10" s="17">
        <v>67129.8</v>
      </c>
      <c r="P10" s="19">
        <f t="shared" si="2"/>
        <v>0</v>
      </c>
      <c r="Q10" s="20">
        <f t="shared" si="3"/>
        <v>0</v>
      </c>
    </row>
    <row r="11" spans="1:87" x14ac:dyDescent="0.25">
      <c r="A11" s="24">
        <v>4</v>
      </c>
      <c r="B11" s="14" t="s">
        <v>14</v>
      </c>
      <c r="C11" s="25"/>
      <c r="D11" s="25"/>
      <c r="E11" s="16">
        <f t="shared" si="0"/>
        <v>0</v>
      </c>
      <c r="F11" s="17">
        <f t="shared" si="1"/>
        <v>127405.5</v>
      </c>
      <c r="G11" s="17">
        <f t="shared" si="1"/>
        <v>127405.5</v>
      </c>
      <c r="H11" s="17">
        <v>71963.7</v>
      </c>
      <c r="I11" s="17">
        <v>71963.7</v>
      </c>
      <c r="J11" s="17">
        <v>0</v>
      </c>
      <c r="K11" s="17">
        <v>0</v>
      </c>
      <c r="L11" s="17">
        <v>55441.8</v>
      </c>
      <c r="M11" s="17">
        <v>55441.8</v>
      </c>
      <c r="N11" s="17">
        <v>34013.599999999999</v>
      </c>
      <c r="O11" s="17">
        <v>34013.599999999999</v>
      </c>
      <c r="P11" s="19">
        <f t="shared" si="2"/>
        <v>0</v>
      </c>
      <c r="Q11" s="20">
        <f t="shared" si="3"/>
        <v>0</v>
      </c>
    </row>
    <row r="12" spans="1:87" x14ac:dyDescent="0.25">
      <c r="A12" s="24">
        <v>5</v>
      </c>
      <c r="B12" s="14" t="s">
        <v>15</v>
      </c>
      <c r="C12" s="25"/>
      <c r="D12" s="25"/>
      <c r="E12" s="16">
        <f t="shared" si="0"/>
        <v>0</v>
      </c>
      <c r="F12" s="17">
        <f t="shared" si="1"/>
        <v>101462.79999999999</v>
      </c>
      <c r="G12" s="17">
        <f t="shared" si="1"/>
        <v>101462.79999999999</v>
      </c>
      <c r="H12" s="17">
        <v>32449.4</v>
      </c>
      <c r="I12" s="17">
        <v>32449.4</v>
      </c>
      <c r="J12" s="17">
        <v>0</v>
      </c>
      <c r="K12" s="17">
        <v>0</v>
      </c>
      <c r="L12" s="17">
        <v>69013.399999999994</v>
      </c>
      <c r="M12" s="17">
        <v>69013.399999999994</v>
      </c>
      <c r="N12" s="17">
        <v>30415.7</v>
      </c>
      <c r="O12" s="17">
        <v>30415.7</v>
      </c>
      <c r="P12" s="26">
        <f t="shared" si="2"/>
        <v>0</v>
      </c>
      <c r="Q12" s="27">
        <f t="shared" si="3"/>
        <v>0</v>
      </c>
    </row>
    <row r="13" spans="1:87" x14ac:dyDescent="0.25">
      <c r="A13" s="24">
        <v>6</v>
      </c>
      <c r="B13" s="14" t="s">
        <v>16</v>
      </c>
      <c r="C13" s="25"/>
      <c r="D13" s="25"/>
      <c r="E13" s="16">
        <f t="shared" si="0"/>
        <v>0</v>
      </c>
      <c r="F13" s="17">
        <f t="shared" si="1"/>
        <v>405273.59999999998</v>
      </c>
      <c r="G13" s="17">
        <f t="shared" si="1"/>
        <v>405273.59999999998</v>
      </c>
      <c r="H13" s="17">
        <v>83960.9</v>
      </c>
      <c r="I13" s="17">
        <v>83960.9</v>
      </c>
      <c r="J13" s="17">
        <v>83472</v>
      </c>
      <c r="K13" s="17">
        <v>83472</v>
      </c>
      <c r="L13" s="17">
        <v>237840.7</v>
      </c>
      <c r="M13" s="17">
        <v>237840.7</v>
      </c>
      <c r="N13" s="17">
        <v>79947.899999999994</v>
      </c>
      <c r="O13" s="17">
        <v>79947.899999999994</v>
      </c>
      <c r="P13" s="19">
        <f t="shared" si="2"/>
        <v>0</v>
      </c>
      <c r="Q13" s="20">
        <f t="shared" si="3"/>
        <v>0</v>
      </c>
    </row>
    <row r="14" spans="1:87" x14ac:dyDescent="0.25">
      <c r="A14" s="24">
        <v>7</v>
      </c>
      <c r="B14" s="14" t="s">
        <v>17</v>
      </c>
      <c r="C14" s="25"/>
      <c r="D14" s="25"/>
      <c r="E14" s="16">
        <f t="shared" si="0"/>
        <v>0</v>
      </c>
      <c r="F14" s="17">
        <f t="shared" si="1"/>
        <v>47155.5</v>
      </c>
      <c r="G14" s="17">
        <f t="shared" si="1"/>
        <v>47155.5</v>
      </c>
      <c r="H14" s="17">
        <v>13513.5</v>
      </c>
      <c r="I14" s="17">
        <v>13513.5</v>
      </c>
      <c r="J14" s="17">
        <v>0</v>
      </c>
      <c r="K14" s="17">
        <v>0</v>
      </c>
      <c r="L14" s="17">
        <v>33642</v>
      </c>
      <c r="M14" s="17">
        <v>33642</v>
      </c>
      <c r="N14" s="17">
        <v>11390.1</v>
      </c>
      <c r="O14" s="17">
        <v>11390.1</v>
      </c>
      <c r="P14" s="19">
        <f t="shared" si="2"/>
        <v>0</v>
      </c>
      <c r="Q14" s="20">
        <f t="shared" si="3"/>
        <v>0</v>
      </c>
    </row>
    <row r="15" spans="1:87" x14ac:dyDescent="0.25">
      <c r="A15" s="24">
        <v>8</v>
      </c>
      <c r="B15" s="14" t="s">
        <v>18</v>
      </c>
      <c r="C15" s="25"/>
      <c r="D15" s="25"/>
      <c r="E15" s="16">
        <f t="shared" si="0"/>
        <v>0</v>
      </c>
      <c r="F15" s="17">
        <f t="shared" si="1"/>
        <v>8464.7000000000007</v>
      </c>
      <c r="G15" s="17">
        <f t="shared" si="1"/>
        <v>8464.7000000000007</v>
      </c>
      <c r="H15" s="17">
        <v>8464.7000000000007</v>
      </c>
      <c r="I15" s="17">
        <v>8464.7000000000007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f t="shared" si="2"/>
        <v>0</v>
      </c>
      <c r="Q15" s="20">
        <f t="shared" si="3"/>
        <v>0</v>
      </c>
    </row>
    <row r="16" spans="1:87" x14ac:dyDescent="0.25">
      <c r="A16" s="24">
        <v>9</v>
      </c>
      <c r="B16" s="14" t="s">
        <v>19</v>
      </c>
      <c r="C16" s="25"/>
      <c r="D16" s="25"/>
      <c r="E16" s="16">
        <f t="shared" si="0"/>
        <v>0</v>
      </c>
      <c r="F16" s="17">
        <f t="shared" si="1"/>
        <v>4126.3999999999996</v>
      </c>
      <c r="G16" s="17">
        <f t="shared" si="1"/>
        <v>4126.3999999999996</v>
      </c>
      <c r="H16" s="17">
        <v>4126.3999999999996</v>
      </c>
      <c r="I16" s="17">
        <v>4126.3999999999996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9">
        <f t="shared" si="2"/>
        <v>0</v>
      </c>
      <c r="Q16" s="20">
        <f t="shared" si="3"/>
        <v>0</v>
      </c>
    </row>
    <row r="17" spans="1:17" x14ac:dyDescent="0.25">
      <c r="A17" s="24">
        <v>10</v>
      </c>
      <c r="B17" s="14" t="s">
        <v>20</v>
      </c>
      <c r="C17" s="25"/>
      <c r="D17" s="25"/>
      <c r="E17" s="16">
        <f t="shared" si="0"/>
        <v>0</v>
      </c>
      <c r="F17" s="17">
        <f t="shared" si="1"/>
        <v>53793.5</v>
      </c>
      <c r="G17" s="17">
        <f t="shared" si="1"/>
        <v>53793.5</v>
      </c>
      <c r="H17" s="17">
        <v>25134.2</v>
      </c>
      <c r="I17" s="17">
        <v>25134.2</v>
      </c>
      <c r="J17" s="17">
        <v>0</v>
      </c>
      <c r="K17" s="17">
        <v>0</v>
      </c>
      <c r="L17" s="17">
        <v>28659.3</v>
      </c>
      <c r="M17" s="17">
        <v>28659.3</v>
      </c>
      <c r="N17" s="17">
        <v>18222.2</v>
      </c>
      <c r="O17" s="17">
        <v>18222.2</v>
      </c>
      <c r="P17" s="19">
        <f t="shared" si="2"/>
        <v>0</v>
      </c>
      <c r="Q17" s="20">
        <f t="shared" si="3"/>
        <v>0</v>
      </c>
    </row>
    <row r="18" spans="1:17" x14ac:dyDescent="0.25">
      <c r="A18" s="24">
        <v>11</v>
      </c>
      <c r="B18" s="14" t="s">
        <v>21</v>
      </c>
      <c r="C18" s="25"/>
      <c r="D18" s="25"/>
      <c r="E18" s="16">
        <f t="shared" si="0"/>
        <v>0</v>
      </c>
      <c r="F18" s="17">
        <f t="shared" si="1"/>
        <v>43314</v>
      </c>
      <c r="G18" s="17">
        <f t="shared" si="1"/>
        <v>43314</v>
      </c>
      <c r="H18" s="17">
        <v>19665.5</v>
      </c>
      <c r="I18" s="17">
        <v>19665.5</v>
      </c>
      <c r="J18" s="17"/>
      <c r="K18" s="17"/>
      <c r="L18" s="17">
        <v>23648.5</v>
      </c>
      <c r="M18" s="17">
        <v>23648.5</v>
      </c>
      <c r="N18" s="17">
        <v>10512.6</v>
      </c>
      <c r="O18" s="17">
        <v>10512.6</v>
      </c>
      <c r="P18" s="19">
        <f t="shared" si="2"/>
        <v>0</v>
      </c>
      <c r="Q18" s="20">
        <f t="shared" si="3"/>
        <v>0</v>
      </c>
    </row>
    <row r="19" spans="1:17" x14ac:dyDescent="0.25">
      <c r="A19" s="24">
        <v>12</v>
      </c>
      <c r="B19" s="14" t="s">
        <v>22</v>
      </c>
      <c r="C19" s="25"/>
      <c r="D19" s="25"/>
      <c r="E19" s="16">
        <f t="shared" si="0"/>
        <v>0</v>
      </c>
      <c r="F19" s="17">
        <f t="shared" si="1"/>
        <v>9228.4</v>
      </c>
      <c r="G19" s="17">
        <f t="shared" si="1"/>
        <v>9228.4</v>
      </c>
      <c r="H19" s="17">
        <v>9228.4</v>
      </c>
      <c r="I19" s="17">
        <v>9228.4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9">
        <f t="shared" si="2"/>
        <v>0</v>
      </c>
      <c r="Q19" s="20">
        <f t="shared" si="3"/>
        <v>0</v>
      </c>
    </row>
    <row r="20" spans="1:17" x14ac:dyDescent="0.25">
      <c r="A20" s="24">
        <v>13</v>
      </c>
      <c r="B20" s="14" t="s">
        <v>23</v>
      </c>
      <c r="C20" s="25"/>
      <c r="D20" s="25"/>
      <c r="E20" s="16">
        <f t="shared" si="0"/>
        <v>0</v>
      </c>
      <c r="F20" s="17">
        <f t="shared" si="1"/>
        <v>47941</v>
      </c>
      <c r="G20" s="17">
        <f t="shared" si="1"/>
        <v>47941</v>
      </c>
      <c r="H20" s="17">
        <v>20780.900000000001</v>
      </c>
      <c r="I20" s="17">
        <v>20780.900000000001</v>
      </c>
      <c r="J20" s="17">
        <v>0</v>
      </c>
      <c r="K20" s="17">
        <v>0</v>
      </c>
      <c r="L20" s="17">
        <v>27160.1</v>
      </c>
      <c r="M20" s="17">
        <v>27160.1</v>
      </c>
      <c r="N20" s="17">
        <v>16025</v>
      </c>
      <c r="O20" s="17">
        <v>16025</v>
      </c>
      <c r="P20" s="26">
        <f t="shared" si="2"/>
        <v>0</v>
      </c>
      <c r="Q20" s="27">
        <f t="shared" si="3"/>
        <v>0</v>
      </c>
    </row>
    <row r="21" spans="1:17" x14ac:dyDescent="0.25">
      <c r="A21" s="24">
        <v>14</v>
      </c>
      <c r="B21" s="35" t="s">
        <v>24</v>
      </c>
      <c r="C21" s="25"/>
      <c r="D21" s="25"/>
      <c r="E21" s="16">
        <f t="shared" si="0"/>
        <v>0</v>
      </c>
      <c r="F21" s="17">
        <f t="shared" si="1"/>
        <v>33210.5</v>
      </c>
      <c r="G21" s="17">
        <f t="shared" si="1"/>
        <v>33210.5</v>
      </c>
      <c r="H21" s="17">
        <v>18799.2</v>
      </c>
      <c r="I21" s="17">
        <v>18799.2</v>
      </c>
      <c r="J21" s="17">
        <v>0</v>
      </c>
      <c r="K21" s="17">
        <v>0</v>
      </c>
      <c r="L21" s="32">
        <v>14411.3</v>
      </c>
      <c r="M21" s="32">
        <v>14411.3</v>
      </c>
      <c r="N21" s="32">
        <v>10751.2</v>
      </c>
      <c r="O21" s="32">
        <v>10751.2</v>
      </c>
      <c r="P21" s="19">
        <f t="shared" si="2"/>
        <v>0</v>
      </c>
      <c r="Q21" s="20">
        <f t="shared" si="3"/>
        <v>0</v>
      </c>
    </row>
    <row r="22" spans="1:17" x14ac:dyDescent="0.25">
      <c r="A22" s="24">
        <v>15</v>
      </c>
      <c r="B22" s="14" t="s">
        <v>25</v>
      </c>
      <c r="C22" s="25"/>
      <c r="D22" s="25"/>
      <c r="E22" s="16">
        <f t="shared" si="0"/>
        <v>0</v>
      </c>
      <c r="F22" s="17">
        <f t="shared" si="1"/>
        <v>5121.5</v>
      </c>
      <c r="G22" s="17">
        <f t="shared" si="1"/>
        <v>5121.5</v>
      </c>
      <c r="H22" s="17">
        <v>5121.5</v>
      </c>
      <c r="I22" s="17">
        <v>5121.5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9">
        <f>F22-G22</f>
        <v>0</v>
      </c>
      <c r="Q22" s="20">
        <f t="shared" si="3"/>
        <v>0</v>
      </c>
    </row>
    <row r="23" spans="1:17" x14ac:dyDescent="0.25">
      <c r="A23" s="24">
        <v>16</v>
      </c>
      <c r="B23" s="14" t="s">
        <v>26</v>
      </c>
      <c r="C23" s="25"/>
      <c r="D23" s="25"/>
      <c r="E23" s="16">
        <f t="shared" si="0"/>
        <v>0</v>
      </c>
      <c r="F23" s="17">
        <f t="shared" si="1"/>
        <v>7165.9</v>
      </c>
      <c r="G23" s="17">
        <f t="shared" si="1"/>
        <v>7165.9</v>
      </c>
      <c r="H23" s="17">
        <v>7165.9</v>
      </c>
      <c r="I23" s="17">
        <v>7165.9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9">
        <f t="shared" si="2"/>
        <v>0</v>
      </c>
      <c r="Q23" s="20">
        <f t="shared" si="3"/>
        <v>0</v>
      </c>
    </row>
    <row r="24" spans="1:17" x14ac:dyDescent="0.25">
      <c r="A24" s="24">
        <v>17</v>
      </c>
      <c r="B24" s="14" t="s">
        <v>27</v>
      </c>
      <c r="C24" s="25"/>
      <c r="D24" s="25"/>
      <c r="E24" s="16">
        <f t="shared" si="0"/>
        <v>0</v>
      </c>
      <c r="F24" s="17">
        <f>H24+J24+L24</f>
        <v>5752.9</v>
      </c>
      <c r="G24" s="17">
        <f>I24+K24+M24</f>
        <v>5752.9</v>
      </c>
      <c r="H24" s="28">
        <v>5752.9</v>
      </c>
      <c r="I24" s="28">
        <v>5752.9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9">
        <f t="shared" si="2"/>
        <v>0</v>
      </c>
      <c r="Q24" s="20">
        <f t="shared" si="3"/>
        <v>0</v>
      </c>
    </row>
    <row r="25" spans="1:17" x14ac:dyDescent="0.25">
      <c r="A25" s="24">
        <v>18</v>
      </c>
      <c r="B25" s="14" t="s">
        <v>28</v>
      </c>
      <c r="C25" s="25"/>
      <c r="D25" s="25"/>
      <c r="E25" s="16">
        <f t="shared" si="0"/>
        <v>0</v>
      </c>
      <c r="F25" s="17">
        <f t="shared" si="1"/>
        <v>12803</v>
      </c>
      <c r="G25" s="17">
        <f t="shared" si="1"/>
        <v>12803</v>
      </c>
      <c r="H25" s="17">
        <v>12803</v>
      </c>
      <c r="I25" s="17">
        <v>12803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9">
        <f t="shared" si="2"/>
        <v>0</v>
      </c>
      <c r="Q25" s="20">
        <f t="shared" si="3"/>
        <v>0</v>
      </c>
    </row>
    <row r="26" spans="1:17" x14ac:dyDescent="0.25">
      <c r="A26" s="24">
        <v>19</v>
      </c>
      <c r="B26" s="14" t="s">
        <v>29</v>
      </c>
      <c r="C26" s="25"/>
      <c r="D26" s="25"/>
      <c r="E26" s="16">
        <f t="shared" si="0"/>
        <v>0</v>
      </c>
      <c r="F26" s="17">
        <f t="shared" si="1"/>
        <v>29615.699999999997</v>
      </c>
      <c r="G26" s="17">
        <f t="shared" si="1"/>
        <v>29615.699999999997</v>
      </c>
      <c r="H26" s="28">
        <v>21541.599999999999</v>
      </c>
      <c r="I26" s="28">
        <v>21541.599999999999</v>
      </c>
      <c r="J26" s="28"/>
      <c r="K26" s="28"/>
      <c r="L26" s="29">
        <f>N26</f>
        <v>8074.1</v>
      </c>
      <c r="M26" s="29">
        <f>O26</f>
        <v>8074.1</v>
      </c>
      <c r="N26" s="29">
        <v>8074.1</v>
      </c>
      <c r="O26" s="29">
        <v>8074.1</v>
      </c>
      <c r="P26" s="19">
        <f>F26-G26</f>
        <v>0</v>
      </c>
      <c r="Q26" s="20">
        <f t="shared" si="3"/>
        <v>0</v>
      </c>
    </row>
    <row r="27" spans="1:17" x14ac:dyDescent="0.25">
      <c r="A27" s="24">
        <v>20</v>
      </c>
      <c r="B27" s="14" t="s">
        <v>30</v>
      </c>
      <c r="C27" s="25"/>
      <c r="D27" s="25"/>
      <c r="E27" s="16">
        <f t="shared" si="0"/>
        <v>0</v>
      </c>
      <c r="F27" s="17">
        <f t="shared" si="1"/>
        <v>7935.2250000000004</v>
      </c>
      <c r="G27" s="17">
        <f t="shared" si="1"/>
        <v>7935.2250000000004</v>
      </c>
      <c r="H27" s="30">
        <v>7935.2250000000004</v>
      </c>
      <c r="I27" s="30">
        <v>7935.2250000000004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9">
        <f t="shared" si="2"/>
        <v>0</v>
      </c>
      <c r="Q27" s="20">
        <f t="shared" si="3"/>
        <v>0</v>
      </c>
    </row>
    <row r="28" spans="1:17" x14ac:dyDescent="0.25">
      <c r="A28" s="24">
        <v>21</v>
      </c>
      <c r="B28" s="14" t="s">
        <v>31</v>
      </c>
      <c r="C28" s="25"/>
      <c r="D28" s="25"/>
      <c r="E28" s="16">
        <f t="shared" si="0"/>
        <v>0</v>
      </c>
      <c r="F28" s="17">
        <f t="shared" si="1"/>
        <v>7110.8</v>
      </c>
      <c r="G28" s="17">
        <f t="shared" si="1"/>
        <v>7110.8</v>
      </c>
      <c r="H28" s="28">
        <v>7110.8</v>
      </c>
      <c r="I28" s="28">
        <v>7110.8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9">
        <f t="shared" si="2"/>
        <v>0</v>
      </c>
      <c r="Q28" s="20">
        <f t="shared" si="3"/>
        <v>0</v>
      </c>
    </row>
    <row r="29" spans="1:17" x14ac:dyDescent="0.25">
      <c r="A29" s="24">
        <v>22</v>
      </c>
      <c r="B29" s="31" t="s">
        <v>32</v>
      </c>
      <c r="C29" s="25"/>
      <c r="D29" s="25"/>
      <c r="E29" s="16">
        <f t="shared" si="0"/>
        <v>0</v>
      </c>
      <c r="F29" s="17">
        <f t="shared" si="1"/>
        <v>19757.900000000001</v>
      </c>
      <c r="G29" s="17">
        <f t="shared" si="1"/>
        <v>19757.900000000001</v>
      </c>
      <c r="H29" s="17">
        <v>8712.9</v>
      </c>
      <c r="I29" s="17">
        <v>8712.9</v>
      </c>
      <c r="J29" s="17">
        <v>0</v>
      </c>
      <c r="K29" s="17">
        <v>0</v>
      </c>
      <c r="L29" s="32">
        <v>11045</v>
      </c>
      <c r="M29" s="32">
        <v>11045</v>
      </c>
      <c r="N29" s="32">
        <v>7133.1</v>
      </c>
      <c r="O29" s="32">
        <v>7133.1</v>
      </c>
      <c r="P29" s="19">
        <f t="shared" si="2"/>
        <v>0</v>
      </c>
      <c r="Q29" s="20">
        <f t="shared" si="3"/>
        <v>0</v>
      </c>
    </row>
    <row r="30" spans="1:17" x14ac:dyDescent="0.25">
      <c r="A30" s="24">
        <v>23</v>
      </c>
      <c r="B30" s="31" t="s">
        <v>33</v>
      </c>
      <c r="C30" s="25"/>
      <c r="D30" s="25"/>
      <c r="E30" s="16">
        <f t="shared" si="0"/>
        <v>0</v>
      </c>
      <c r="F30" s="17">
        <f t="shared" si="1"/>
        <v>27259.5</v>
      </c>
      <c r="G30" s="17">
        <f t="shared" si="1"/>
        <v>27259.5</v>
      </c>
      <c r="H30" s="17">
        <v>16725.099999999999</v>
      </c>
      <c r="I30" s="17">
        <v>16725.099999999999</v>
      </c>
      <c r="J30" s="17">
        <v>0</v>
      </c>
      <c r="K30" s="17">
        <v>0</v>
      </c>
      <c r="L30" s="32">
        <v>10534.4</v>
      </c>
      <c r="M30" s="32">
        <v>10534.4</v>
      </c>
      <c r="N30" s="32">
        <v>10534.4</v>
      </c>
      <c r="O30" s="32">
        <v>10534.4</v>
      </c>
      <c r="P30" s="19">
        <f t="shared" si="2"/>
        <v>0</v>
      </c>
      <c r="Q30" s="20">
        <f t="shared" si="3"/>
        <v>0</v>
      </c>
    </row>
    <row r="31" spans="1:17" x14ac:dyDescent="0.25">
      <c r="A31" s="24">
        <v>24</v>
      </c>
      <c r="B31" s="31" t="s">
        <v>34</v>
      </c>
      <c r="C31" s="25"/>
      <c r="D31" s="25"/>
      <c r="E31" s="16">
        <f t="shared" si="0"/>
        <v>0</v>
      </c>
      <c r="F31" s="17">
        <f t="shared" si="1"/>
        <v>14669.8</v>
      </c>
      <c r="G31" s="17">
        <f t="shared" si="1"/>
        <v>14669.8</v>
      </c>
      <c r="H31" s="17">
        <v>14669.8</v>
      </c>
      <c r="I31" s="17">
        <v>14669.8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9">
        <f t="shared" si="2"/>
        <v>0</v>
      </c>
      <c r="Q31" s="20">
        <f t="shared" si="3"/>
        <v>0</v>
      </c>
    </row>
    <row r="32" spans="1:17" ht="17.25" customHeight="1" x14ac:dyDescent="0.25">
      <c r="A32" s="60" t="s">
        <v>35</v>
      </c>
      <c r="B32" s="61"/>
      <c r="C32" s="33">
        <f t="shared" ref="C32:Q32" si="4">SUM(C8:C31)</f>
        <v>0</v>
      </c>
      <c r="D32" s="33">
        <f t="shared" si="4"/>
        <v>0</v>
      </c>
      <c r="E32" s="33">
        <f t="shared" si="4"/>
        <v>0</v>
      </c>
      <c r="F32" s="33">
        <f t="shared" si="4"/>
        <v>2302942.8249999993</v>
      </c>
      <c r="G32" s="33">
        <f t="shared" si="4"/>
        <v>2302942.8249999993</v>
      </c>
      <c r="H32" s="33">
        <f t="shared" si="4"/>
        <v>777662.52500000002</v>
      </c>
      <c r="I32" s="33">
        <f t="shared" si="4"/>
        <v>777662.52500000002</v>
      </c>
      <c r="J32" s="33">
        <f t="shared" si="4"/>
        <v>328913.2</v>
      </c>
      <c r="K32" s="33">
        <f t="shared" si="4"/>
        <v>328913.2</v>
      </c>
      <c r="L32" s="33">
        <f t="shared" si="4"/>
        <v>1196367.1000000001</v>
      </c>
      <c r="M32" s="33">
        <f t="shared" si="4"/>
        <v>1196367.1000000001</v>
      </c>
      <c r="N32" s="33">
        <f t="shared" si="4"/>
        <v>571714.69999999984</v>
      </c>
      <c r="O32" s="33">
        <f t="shared" si="4"/>
        <v>571714.69999999984</v>
      </c>
      <c r="P32" s="33">
        <f t="shared" si="4"/>
        <v>0</v>
      </c>
      <c r="Q32" s="33">
        <f t="shared" si="4"/>
        <v>0</v>
      </c>
    </row>
  </sheetData>
  <mergeCells count="19">
    <mergeCell ref="A32:B32"/>
    <mergeCell ref="H4:I5"/>
    <mergeCell ref="J4:K5"/>
    <mergeCell ref="L4:O4"/>
    <mergeCell ref="P4:P6"/>
    <mergeCell ref="Q4:Q6"/>
    <mergeCell ref="L5:L6"/>
    <mergeCell ref="M5:M6"/>
    <mergeCell ref="N5:O5"/>
    <mergeCell ref="C1:P1"/>
    <mergeCell ref="C2:P2"/>
    <mergeCell ref="A3:E3"/>
    <mergeCell ref="P3:Q3"/>
    <mergeCell ref="A4:A6"/>
    <mergeCell ref="B4:B6"/>
    <mergeCell ref="C4:C6"/>
    <mergeCell ref="D4:D6"/>
    <mergeCell ref="E4:E6"/>
    <mergeCell ref="F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Ashkhatavardz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https:/mul2-tavush.gov.am/tasks/36122/oneclick/Ashkhatavardz.xlsx?token=33ef14924aac688bde2f2a427b92318c</cp:keywords>
  <cp:lastModifiedBy/>
  <dcterms:created xsi:type="dcterms:W3CDTF">2006-09-16T00:00:00Z</dcterms:created>
  <dcterms:modified xsi:type="dcterms:W3CDTF">2019-12-10T05:26:32Z</dcterms:modified>
</cp:coreProperties>
</file>