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11" sheetId="1" r:id="rId1"/>
    <sheet name="11աղբ" sheetId="2" r:id="rId2"/>
  </sheets>
  <calcPr calcId="152511"/>
</workbook>
</file>

<file path=xl/calcChain.xml><?xml version="1.0" encoding="utf-8"?>
<calcChain xmlns="http://schemas.openxmlformats.org/spreadsheetml/2006/main">
  <c r="F25" i="2" l="1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AH25" i="1"/>
  <c r="AG25" i="1"/>
  <c r="AF25" i="1"/>
  <c r="AE25" i="1"/>
  <c r="AB25" i="1"/>
  <c r="AA25" i="1"/>
  <c r="Z25" i="1"/>
  <c r="Y25" i="1"/>
  <c r="X25" i="1"/>
  <c r="W25" i="1"/>
  <c r="V25" i="1"/>
  <c r="U25" i="1"/>
  <c r="R25" i="1"/>
  <c r="Q25" i="1"/>
  <c r="P25" i="1"/>
  <c r="O25" i="1"/>
  <c r="N25" i="1"/>
  <c r="M25" i="1"/>
  <c r="L25" i="1"/>
  <c r="K25" i="1"/>
  <c r="J25" i="1"/>
  <c r="I25" i="1"/>
  <c r="H25" i="1"/>
  <c r="G25" i="1"/>
  <c r="D25" i="1"/>
  <c r="C25" i="1"/>
  <c r="AD24" i="1"/>
  <c r="AC24" i="1"/>
  <c r="T24" i="1"/>
  <c r="S24" i="1"/>
  <c r="AD23" i="1"/>
  <c r="AC23" i="1"/>
  <c r="T23" i="1"/>
  <c r="S23" i="1"/>
  <c r="AD22" i="1"/>
  <c r="AC22" i="1"/>
  <c r="T22" i="1"/>
  <c r="S22" i="1"/>
  <c r="F22" i="1"/>
  <c r="F25" i="1" s="1"/>
  <c r="E22" i="1"/>
  <c r="E25" i="1" s="1"/>
  <c r="AD21" i="1"/>
  <c r="AC21" i="1"/>
  <c r="T21" i="1"/>
  <c r="S21" i="1"/>
  <c r="AD20" i="1"/>
  <c r="AC20" i="1"/>
  <c r="T20" i="1"/>
  <c r="S20" i="1"/>
  <c r="AD19" i="1"/>
  <c r="AC19" i="1"/>
  <c r="T19" i="1"/>
  <c r="S19" i="1"/>
  <c r="AD18" i="1"/>
  <c r="AC18" i="1"/>
  <c r="T18" i="1"/>
  <c r="S18" i="1"/>
  <c r="AD17" i="1"/>
  <c r="AC17" i="1"/>
  <c r="T17" i="1"/>
  <c r="S17" i="1"/>
  <c r="AD16" i="1"/>
  <c r="AC16" i="1"/>
  <c r="T16" i="1"/>
  <c r="S16" i="1"/>
  <c r="AD15" i="1"/>
  <c r="AC15" i="1"/>
  <c r="T15" i="1"/>
  <c r="S15" i="1"/>
  <c r="AD14" i="1"/>
  <c r="AC14" i="1"/>
  <c r="T14" i="1"/>
  <c r="S14" i="1"/>
  <c r="AD13" i="1"/>
  <c r="AC13" i="1"/>
  <c r="T13" i="1"/>
  <c r="S13" i="1"/>
  <c r="AD12" i="1"/>
  <c r="AC12" i="1"/>
  <c r="T12" i="1"/>
  <c r="S12" i="1"/>
  <c r="AD11" i="1"/>
  <c r="AD25" i="1" s="1"/>
  <c r="AC11" i="1"/>
  <c r="AC25" i="1" s="1"/>
  <c r="T11" i="1"/>
  <c r="T25" i="1" s="1"/>
  <c r="S11" i="1"/>
  <c r="S25" i="1" s="1"/>
</calcChain>
</file>

<file path=xl/sharedStrings.xml><?xml version="1.0" encoding="utf-8"?>
<sst xmlns="http://schemas.openxmlformats.org/spreadsheetml/2006/main" count="109" uniqueCount="56">
  <si>
    <t xml:space="preserve">ՏԵՂԵԿԱՏՎՈՒԹՅՈՒՆ
ՀՀ Տավուշի  մարզի համայնքների բյուջետային հիմնարկների, ՀՈԱԿ-ների   վերաբերյալ 
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</si>
  <si>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</si>
  <si>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</si>
  <si>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</si>
  <si>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</si>
  <si>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</si>
  <si>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</si>
  <si>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</si>
  <si>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</si>
  <si>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</si>
  <si>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</si>
  <si>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</si>
  <si>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</si>
  <si>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</si>
  <si>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</si>
  <si>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</si>
  <si>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</si>
  <si>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</si>
  <si>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</si>
  <si>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</si>
  <si>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</si>
  <si>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</si>
  <si>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</si>
  <si>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</si>
  <si>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</si>
  <si>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</si>
  <si>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</si>
  <si>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</si>
  <si>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</si>
  <si>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</si>
  <si>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</si>
  <si>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</si>
  <si>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</si>
  <si>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</si>
  <si>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</si>
  <si>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</si>
  <si>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</si>
  <si>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</si>
  <si>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</si>
  <si>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</si>
  <si>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</si>
  <si>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</si>
  <si>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</si>
  <si>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</si>
  <si>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</si>
  <si>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</si>
  <si>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</si>
  <si>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</si>
  <si>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</si>
  <si>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</si>
  <si>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</si>
  <si>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</si>
  <si>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01.11.2018թ</t>
  </si>
  <si>
    <t>01.11.2019թ</t>
  </si>
  <si>
    <t>01.11.2018թ.</t>
  </si>
  <si>
    <t>01.11.2019թ.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</si>
</sst>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Times Armeni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/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0" fontId="12" fillId="0" borderId="0" xfId="0" applyFont="1"/>
    <xf numFmtId="1" fontId="1" fillId="7" borderId="1" xfId="0" applyNumberFormat="1" applyFont="1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wrapText="1"/>
    </xf>
    <xf numFmtId="165" fontId="6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0" xfId="0" applyNumberFormat="1" applyFont="1" applyFill="1" applyBorder="1" applyAlignment="1" applyProtection="1">
      <alignment horizontal="center" vertical="center" wrapText="1"/>
    </xf>
    <xf numFmtId="0" fontId="1" fillId="6" borderId="0" xfId="1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65" fontId="1" fillId="6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4" workbookViewId="0">
      <selection activeCell="J13" sqref="J13"/>
    </sheetView>
  </sheetViews>
  <sheetFormatPr defaultColWidth="8" defaultRowHeight="13.5" x14ac:dyDescent="0.25"/>
  <cols>
    <col min="1" max="1" width="4" style="1" customWidth="1"/>
    <col min="2" max="2" width="11.85546875" style="1" customWidth="1"/>
    <col min="3" max="4" width="7.7109375" style="2" customWidth="1"/>
    <col min="5" max="5" width="9.140625" style="2" customWidth="1"/>
    <col min="6" max="6" width="8.28515625" style="2" customWidth="1"/>
    <col min="7" max="12" width="7.28515625" style="2" customWidth="1"/>
    <col min="13" max="14" width="7.5703125" style="2" customWidth="1"/>
    <col min="15" max="15" width="10.85546875" style="2" customWidth="1"/>
    <col min="16" max="16" width="12.140625" style="2" customWidth="1"/>
    <col min="17" max="17" width="10.85546875" style="2" customWidth="1"/>
    <col min="18" max="18" width="11.85546875" style="2" customWidth="1"/>
    <col min="19" max="19" width="9.7109375" style="2" customWidth="1"/>
    <col min="20" max="20" width="10.5703125" style="2" customWidth="1"/>
    <col min="21" max="21" width="8.42578125" style="2" customWidth="1"/>
    <col min="22" max="22" width="7.28515625" style="2" customWidth="1"/>
    <col min="23" max="23" width="9" style="2" customWidth="1"/>
    <col min="24" max="24" width="10.42578125" style="2" customWidth="1"/>
    <col min="25" max="25" width="13.140625" style="2" customWidth="1"/>
    <col min="26" max="27" width="10" style="2" customWidth="1"/>
    <col min="28" max="28" width="10.42578125" style="2" customWidth="1"/>
    <col min="29" max="29" width="9.7109375" style="2" customWidth="1"/>
    <col min="30" max="31" width="10.5703125" style="2" customWidth="1"/>
    <col min="32" max="32" width="7.28515625" style="2" customWidth="1"/>
    <col min="33" max="33" width="10.85546875" style="2" customWidth="1"/>
    <col min="34" max="34" width="10.28515625" style="2" customWidth="1"/>
    <col min="35" max="35" width="6.7109375" style="2" customWidth="1"/>
    <col min="36" max="36" width="2.5703125" style="2" customWidth="1"/>
    <col min="37" max="16384" width="8" style="2"/>
  </cols>
  <sheetData>
    <row r="1" spans="1:36" ht="6.75" customHeight="1" x14ac:dyDescent="0.25"/>
    <row r="2" spans="1:36" s="4" customFormat="1" ht="32.25" customHeight="1" x14ac:dyDescent="0.25">
      <c r="A2" s="3"/>
      <c r="B2" s="3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2"/>
      <c r="U2" s="2"/>
      <c r="V2" s="2"/>
    </row>
    <row r="3" spans="1:36" s="4" customFormat="1" ht="15.75" customHeight="1" x14ac:dyDescent="0.25">
      <c r="A3" s="3"/>
      <c r="B3" s="3"/>
      <c r="C3" s="5"/>
      <c r="D3" s="6"/>
      <c r="E3" s="6"/>
      <c r="F3" s="6"/>
      <c r="G3" s="6"/>
      <c r="H3" s="6"/>
      <c r="I3" s="6"/>
      <c r="Q3" s="2"/>
      <c r="R3" s="2"/>
      <c r="U3" s="2"/>
      <c r="V3" s="2"/>
    </row>
    <row r="4" spans="1:36" s="8" customFormat="1" ht="49.5" customHeight="1" x14ac:dyDescent="0.25">
      <c r="A4" s="78" t="s">
        <v>1</v>
      </c>
      <c r="B4" s="79" t="s">
        <v>2</v>
      </c>
      <c r="C4" s="80" t="s">
        <v>3</v>
      </c>
      <c r="D4" s="80"/>
      <c r="E4" s="80"/>
      <c r="F4" s="80"/>
      <c r="G4" s="80"/>
      <c r="H4" s="80"/>
      <c r="I4" s="81" t="s">
        <v>4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3"/>
      <c r="AI4" s="61" t="s">
        <v>5</v>
      </c>
      <c r="AJ4" s="7"/>
    </row>
    <row r="5" spans="1:36" s="9" customFormat="1" ht="16.5" customHeight="1" x14ac:dyDescent="0.25">
      <c r="A5" s="78"/>
      <c r="B5" s="79"/>
      <c r="C5" s="64" t="s">
        <v>6</v>
      </c>
      <c r="D5" s="64"/>
      <c r="E5" s="64" t="s">
        <v>7</v>
      </c>
      <c r="F5" s="64"/>
      <c r="G5" s="65" t="s">
        <v>8</v>
      </c>
      <c r="H5" s="65"/>
      <c r="I5" s="64" t="s">
        <v>9</v>
      </c>
      <c r="J5" s="64"/>
      <c r="K5" s="64" t="s">
        <v>10</v>
      </c>
      <c r="L5" s="64"/>
      <c r="M5" s="86" t="s">
        <v>11</v>
      </c>
      <c r="N5" s="86"/>
      <c r="O5" s="66" t="s">
        <v>12</v>
      </c>
      <c r="P5" s="67"/>
      <c r="Q5" s="67"/>
      <c r="R5" s="68"/>
      <c r="S5" s="75" t="s">
        <v>13</v>
      </c>
      <c r="T5" s="75"/>
      <c r="U5" s="65" t="s">
        <v>14</v>
      </c>
      <c r="V5" s="65"/>
      <c r="W5" s="65"/>
      <c r="X5" s="65"/>
      <c r="Y5" s="76" t="s">
        <v>15</v>
      </c>
      <c r="Z5" s="76"/>
      <c r="AA5" s="76"/>
      <c r="AB5" s="76"/>
      <c r="AC5" s="84" t="s">
        <v>16</v>
      </c>
      <c r="AD5" s="84"/>
      <c r="AE5" s="84"/>
      <c r="AF5" s="84"/>
      <c r="AG5" s="84"/>
      <c r="AH5" s="84"/>
      <c r="AI5" s="62"/>
      <c r="AJ5" s="7"/>
    </row>
    <row r="6" spans="1:36" s="9" customFormat="1" ht="15.75" customHeight="1" x14ac:dyDescent="0.25">
      <c r="A6" s="78"/>
      <c r="B6" s="79"/>
      <c r="C6" s="64"/>
      <c r="D6" s="64"/>
      <c r="E6" s="64"/>
      <c r="F6" s="64"/>
      <c r="G6" s="64" t="s">
        <v>16</v>
      </c>
      <c r="H6" s="64"/>
      <c r="I6" s="64"/>
      <c r="J6" s="64"/>
      <c r="K6" s="64" t="s">
        <v>17</v>
      </c>
      <c r="L6" s="64"/>
      <c r="M6" s="86"/>
      <c r="N6" s="86"/>
      <c r="O6" s="69"/>
      <c r="P6" s="70"/>
      <c r="Q6" s="70"/>
      <c r="R6" s="71"/>
      <c r="S6" s="75"/>
      <c r="T6" s="75"/>
      <c r="U6" s="65"/>
      <c r="V6" s="65"/>
      <c r="W6" s="65"/>
      <c r="X6" s="65"/>
      <c r="Y6" s="76"/>
      <c r="Z6" s="76"/>
      <c r="AA6" s="76"/>
      <c r="AB6" s="76"/>
      <c r="AC6" s="76" t="s">
        <v>18</v>
      </c>
      <c r="AD6" s="76"/>
      <c r="AE6" s="79" t="s">
        <v>19</v>
      </c>
      <c r="AF6" s="79"/>
      <c r="AG6" s="79"/>
      <c r="AH6" s="79"/>
      <c r="AI6" s="62"/>
      <c r="AJ6" s="7"/>
    </row>
    <row r="7" spans="1:36" s="9" customFormat="1" ht="11.25" customHeight="1" x14ac:dyDescent="0.25">
      <c r="A7" s="78"/>
      <c r="B7" s="79"/>
      <c r="C7" s="64"/>
      <c r="D7" s="64"/>
      <c r="E7" s="64"/>
      <c r="F7" s="64"/>
      <c r="G7" s="64"/>
      <c r="H7" s="64"/>
      <c r="I7" s="64"/>
      <c r="J7" s="64"/>
      <c r="K7" s="64"/>
      <c r="L7" s="64"/>
      <c r="M7" s="86"/>
      <c r="N7" s="86"/>
      <c r="O7" s="72"/>
      <c r="P7" s="73"/>
      <c r="Q7" s="73"/>
      <c r="R7" s="74"/>
      <c r="S7" s="75"/>
      <c r="T7" s="75"/>
      <c r="U7" s="84" t="s">
        <v>20</v>
      </c>
      <c r="V7" s="84"/>
      <c r="W7" s="84" t="s">
        <v>21</v>
      </c>
      <c r="X7" s="84"/>
      <c r="Y7" s="76"/>
      <c r="Z7" s="76"/>
      <c r="AA7" s="76"/>
      <c r="AB7" s="76"/>
      <c r="AC7" s="76"/>
      <c r="AD7" s="76"/>
      <c r="AE7" s="84" t="s">
        <v>22</v>
      </c>
      <c r="AF7" s="85"/>
      <c r="AG7" s="84" t="s">
        <v>21</v>
      </c>
      <c r="AH7" s="85"/>
      <c r="AI7" s="62"/>
      <c r="AJ7" s="7"/>
    </row>
    <row r="8" spans="1:36" s="12" customFormat="1" ht="78" customHeight="1" x14ac:dyDescent="0.25">
      <c r="A8" s="78"/>
      <c r="B8" s="79"/>
      <c r="C8" s="64"/>
      <c r="D8" s="64"/>
      <c r="E8" s="64"/>
      <c r="F8" s="64"/>
      <c r="G8" s="64"/>
      <c r="H8" s="64"/>
      <c r="I8" s="64"/>
      <c r="J8" s="64"/>
      <c r="K8" s="64"/>
      <c r="L8" s="64"/>
      <c r="M8" s="86"/>
      <c r="N8" s="86"/>
      <c r="O8" s="11" t="s">
        <v>23</v>
      </c>
      <c r="P8" s="11" t="s">
        <v>24</v>
      </c>
      <c r="Q8" s="11" t="s">
        <v>23</v>
      </c>
      <c r="R8" s="11" t="s">
        <v>25</v>
      </c>
      <c r="S8" s="75"/>
      <c r="T8" s="75"/>
      <c r="U8" s="84"/>
      <c r="V8" s="84"/>
      <c r="W8" s="84"/>
      <c r="X8" s="84"/>
      <c r="Y8" s="11" t="s">
        <v>23</v>
      </c>
      <c r="Z8" s="11" t="s">
        <v>24</v>
      </c>
      <c r="AA8" s="11" t="s">
        <v>23</v>
      </c>
      <c r="AB8" s="11" t="s">
        <v>25</v>
      </c>
      <c r="AC8" s="76"/>
      <c r="AD8" s="76"/>
      <c r="AE8" s="85"/>
      <c r="AF8" s="85"/>
      <c r="AG8" s="85"/>
      <c r="AH8" s="85"/>
      <c r="AI8" s="62"/>
      <c r="AJ8" s="7"/>
    </row>
    <row r="9" spans="1:36" s="10" customFormat="1" ht="21" customHeight="1" x14ac:dyDescent="0.25">
      <c r="A9" s="78"/>
      <c r="B9" s="79"/>
      <c r="C9" s="13" t="s">
        <v>52</v>
      </c>
      <c r="D9" s="13" t="s">
        <v>53</v>
      </c>
      <c r="E9" s="13" t="s">
        <v>52</v>
      </c>
      <c r="F9" s="13" t="s">
        <v>53</v>
      </c>
      <c r="G9" s="13" t="s">
        <v>52</v>
      </c>
      <c r="H9" s="13" t="s">
        <v>53</v>
      </c>
      <c r="I9" s="13" t="s">
        <v>52</v>
      </c>
      <c r="J9" s="13" t="s">
        <v>53</v>
      </c>
      <c r="K9" s="13" t="s">
        <v>52</v>
      </c>
      <c r="L9" s="13" t="s">
        <v>53</v>
      </c>
      <c r="M9" s="13" t="s">
        <v>52</v>
      </c>
      <c r="N9" s="13" t="s">
        <v>53</v>
      </c>
      <c r="O9" s="89" t="s">
        <v>52</v>
      </c>
      <c r="P9" s="89"/>
      <c r="Q9" s="89" t="s">
        <v>53</v>
      </c>
      <c r="R9" s="89"/>
      <c r="S9" s="13" t="s">
        <v>52</v>
      </c>
      <c r="T9" s="13" t="s">
        <v>53</v>
      </c>
      <c r="U9" s="13" t="s">
        <v>52</v>
      </c>
      <c r="V9" s="13" t="s">
        <v>53</v>
      </c>
      <c r="W9" s="13" t="s">
        <v>52</v>
      </c>
      <c r="X9" s="13" t="s">
        <v>53</v>
      </c>
      <c r="Y9" s="89" t="s">
        <v>52</v>
      </c>
      <c r="Z9" s="89"/>
      <c r="AA9" s="89" t="s">
        <v>53</v>
      </c>
      <c r="AB9" s="89"/>
      <c r="AC9" s="13" t="s">
        <v>52</v>
      </c>
      <c r="AD9" s="13" t="s">
        <v>53</v>
      </c>
      <c r="AE9" s="13" t="s">
        <v>52</v>
      </c>
      <c r="AF9" s="13" t="s">
        <v>53</v>
      </c>
      <c r="AG9" s="13" t="s">
        <v>52</v>
      </c>
      <c r="AH9" s="13" t="s">
        <v>53</v>
      </c>
      <c r="AI9" s="63"/>
      <c r="AJ9" s="7"/>
    </row>
    <row r="10" spans="1:36" s="18" customFormat="1" ht="13.5" customHeight="1" x14ac:dyDescent="0.25">
      <c r="A10" s="14"/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6">
        <v>16</v>
      </c>
      <c r="R10" s="16">
        <v>17</v>
      </c>
      <c r="S10" s="15">
        <v>18</v>
      </c>
      <c r="T10" s="15">
        <v>19</v>
      </c>
      <c r="U10" s="16">
        <v>20</v>
      </c>
      <c r="V10" s="16">
        <v>21</v>
      </c>
      <c r="W10" s="15">
        <v>22</v>
      </c>
      <c r="X10" s="15">
        <v>23</v>
      </c>
      <c r="Y10" s="15">
        <v>24</v>
      </c>
      <c r="Z10" s="15">
        <v>25</v>
      </c>
      <c r="AA10" s="15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5">
        <v>32</v>
      </c>
      <c r="AH10" s="15">
        <v>33</v>
      </c>
      <c r="AI10" s="15">
        <v>34</v>
      </c>
      <c r="AJ10" s="17"/>
    </row>
    <row r="11" spans="1:36" s="18" customFormat="1" ht="15.75" customHeight="1" x14ac:dyDescent="0.25">
      <c r="A11" s="19">
        <v>1</v>
      </c>
      <c r="B11" s="20" t="s">
        <v>26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16</v>
      </c>
      <c r="J11" s="15">
        <v>16</v>
      </c>
      <c r="K11" s="15">
        <v>8</v>
      </c>
      <c r="L11" s="15">
        <v>8</v>
      </c>
      <c r="M11" s="15">
        <v>635</v>
      </c>
      <c r="N11" s="15">
        <v>481</v>
      </c>
      <c r="O11" s="15">
        <v>467704.2</v>
      </c>
      <c r="P11" s="15">
        <v>341858.4</v>
      </c>
      <c r="Q11" s="15">
        <v>495032</v>
      </c>
      <c r="R11" s="15">
        <v>350007.6</v>
      </c>
      <c r="S11" s="15">
        <f t="shared" ref="S11:T24" si="0">U11+W11</f>
        <v>33014.300000000003</v>
      </c>
      <c r="T11" s="15">
        <f t="shared" si="0"/>
        <v>31650.6</v>
      </c>
      <c r="U11" s="15">
        <v>0</v>
      </c>
      <c r="V11" s="15">
        <v>0</v>
      </c>
      <c r="W11" s="15">
        <v>33014.300000000003</v>
      </c>
      <c r="X11" s="15">
        <v>31650.6</v>
      </c>
      <c r="Y11" s="15">
        <v>207567.5</v>
      </c>
      <c r="Z11" s="15">
        <v>151237.9</v>
      </c>
      <c r="AA11" s="15">
        <v>222374</v>
      </c>
      <c r="AB11" s="15">
        <v>153275.70000000001</v>
      </c>
      <c r="AC11" s="15">
        <f t="shared" ref="AC11:AD24" si="1">AE11+AG11</f>
        <v>26105.599999999999</v>
      </c>
      <c r="AD11" s="15">
        <f t="shared" si="1"/>
        <v>24953.5</v>
      </c>
      <c r="AE11" s="15">
        <v>0</v>
      </c>
      <c r="AF11" s="15">
        <v>0</v>
      </c>
      <c r="AG11" s="15">
        <v>26105.599999999999</v>
      </c>
      <c r="AH11" s="15">
        <v>24953.5</v>
      </c>
      <c r="AI11" s="16"/>
      <c r="AJ11" s="23"/>
    </row>
    <row r="12" spans="1:36" s="18" customFormat="1" ht="15.75" customHeight="1" x14ac:dyDescent="0.25">
      <c r="A12" s="15">
        <v>2</v>
      </c>
      <c r="B12" s="24" t="s">
        <v>27</v>
      </c>
      <c r="C12" s="15">
        <v>3</v>
      </c>
      <c r="D12" s="15">
        <v>5</v>
      </c>
      <c r="E12" s="15"/>
      <c r="F12" s="15"/>
      <c r="G12" s="15"/>
      <c r="H12" s="15"/>
      <c r="I12" s="15">
        <v>24</v>
      </c>
      <c r="J12" s="15">
        <v>18</v>
      </c>
      <c r="K12" s="15">
        <v>17</v>
      </c>
      <c r="L12" s="15">
        <v>17</v>
      </c>
      <c r="M12" s="15">
        <v>810</v>
      </c>
      <c r="N12" s="15">
        <v>905</v>
      </c>
      <c r="O12" s="15">
        <v>426155</v>
      </c>
      <c r="P12" s="15">
        <v>315938.59999999998</v>
      </c>
      <c r="Q12" s="15">
        <v>471385.1</v>
      </c>
      <c r="R12" s="15">
        <v>330047.7</v>
      </c>
      <c r="S12" s="15">
        <f t="shared" si="0"/>
        <v>27124.799999999999</v>
      </c>
      <c r="T12" s="15">
        <f t="shared" si="0"/>
        <v>32246.799999999999</v>
      </c>
      <c r="U12" s="15">
        <v>0</v>
      </c>
      <c r="V12" s="15"/>
      <c r="W12" s="15">
        <v>27124.799999999999</v>
      </c>
      <c r="X12" s="15">
        <v>32246.799999999999</v>
      </c>
      <c r="Y12" s="15">
        <v>200000</v>
      </c>
      <c r="Z12" s="15">
        <v>164088.70000000001</v>
      </c>
      <c r="AA12" s="15">
        <v>243076.8</v>
      </c>
      <c r="AB12" s="15">
        <v>185352.6</v>
      </c>
      <c r="AC12" s="15">
        <f t="shared" si="1"/>
        <v>27124.799999999999</v>
      </c>
      <c r="AD12" s="15">
        <f t="shared" si="1"/>
        <v>28322.5</v>
      </c>
      <c r="AE12" s="15">
        <v>0</v>
      </c>
      <c r="AF12" s="15">
        <v>0</v>
      </c>
      <c r="AG12" s="15">
        <v>27124.799999999999</v>
      </c>
      <c r="AH12" s="15">
        <v>28322.5</v>
      </c>
      <c r="AI12" s="16"/>
      <c r="AJ12" s="23"/>
    </row>
    <row r="13" spans="1:36" s="18" customFormat="1" ht="15.75" customHeight="1" x14ac:dyDescent="0.25">
      <c r="A13" s="19">
        <v>3</v>
      </c>
      <c r="B13" s="24" t="s">
        <v>28</v>
      </c>
      <c r="C13" s="15">
        <v>2</v>
      </c>
      <c r="D13" s="15">
        <v>2</v>
      </c>
      <c r="E13" s="15">
        <v>5494.6</v>
      </c>
      <c r="F13" s="15">
        <v>7098.1</v>
      </c>
      <c r="G13" s="15">
        <v>0</v>
      </c>
      <c r="H13" s="15">
        <v>0</v>
      </c>
      <c r="I13" s="15">
        <v>11</v>
      </c>
      <c r="J13" s="15">
        <v>11</v>
      </c>
      <c r="K13" s="15">
        <v>5</v>
      </c>
      <c r="L13" s="15">
        <v>5</v>
      </c>
      <c r="M13" s="15">
        <v>376</v>
      </c>
      <c r="N13" s="15">
        <v>427</v>
      </c>
      <c r="O13" s="15">
        <v>152409.1</v>
      </c>
      <c r="P13" s="15">
        <v>120537.7</v>
      </c>
      <c r="Q13" s="15">
        <v>173962.3</v>
      </c>
      <c r="R13" s="15">
        <v>129907.7</v>
      </c>
      <c r="S13" s="15">
        <f t="shared" si="0"/>
        <v>13164.1</v>
      </c>
      <c r="T13" s="15">
        <f t="shared" si="0"/>
        <v>12726.3</v>
      </c>
      <c r="U13" s="15">
        <v>0</v>
      </c>
      <c r="V13" s="15">
        <v>0</v>
      </c>
      <c r="W13" s="15">
        <v>13164.1</v>
      </c>
      <c r="X13" s="15">
        <v>12726.3</v>
      </c>
      <c r="Y13" s="15">
        <v>88060</v>
      </c>
      <c r="Z13" s="15">
        <v>68545.3</v>
      </c>
      <c r="AA13" s="15">
        <v>103810.3</v>
      </c>
      <c r="AB13" s="15">
        <v>78848.100000000006</v>
      </c>
      <c r="AC13" s="15">
        <f t="shared" si="1"/>
        <v>9760.7000000000007</v>
      </c>
      <c r="AD13" s="15">
        <f t="shared" si="1"/>
        <v>10122</v>
      </c>
      <c r="AE13" s="15">
        <v>0</v>
      </c>
      <c r="AF13" s="15">
        <v>0</v>
      </c>
      <c r="AG13" s="15">
        <v>9760.7000000000007</v>
      </c>
      <c r="AH13" s="15">
        <v>10122</v>
      </c>
      <c r="AI13" s="22"/>
      <c r="AJ13" s="25"/>
    </row>
    <row r="14" spans="1:36" s="18" customFormat="1" ht="15.75" customHeight="1" x14ac:dyDescent="0.25">
      <c r="A14" s="19">
        <v>4</v>
      </c>
      <c r="B14" s="24" t="s">
        <v>29</v>
      </c>
      <c r="C14" s="15"/>
      <c r="D14" s="15"/>
      <c r="E14" s="15"/>
      <c r="F14" s="15"/>
      <c r="G14" s="15"/>
      <c r="H14" s="15"/>
      <c r="I14" s="15">
        <v>8</v>
      </c>
      <c r="J14" s="15">
        <v>8</v>
      </c>
      <c r="K14" s="15">
        <v>5</v>
      </c>
      <c r="L14" s="15">
        <v>5</v>
      </c>
      <c r="M14" s="15">
        <v>223</v>
      </c>
      <c r="N14" s="15">
        <v>215</v>
      </c>
      <c r="O14" s="15">
        <v>81406.8</v>
      </c>
      <c r="P14" s="15">
        <v>62680.800000000003</v>
      </c>
      <c r="Q14" s="15">
        <v>86860</v>
      </c>
      <c r="R14" s="15">
        <v>64407.4</v>
      </c>
      <c r="S14" s="15">
        <f t="shared" si="0"/>
        <v>8269</v>
      </c>
      <c r="T14" s="15">
        <f t="shared" si="0"/>
        <v>6938.9</v>
      </c>
      <c r="U14" s="15">
        <v>0</v>
      </c>
      <c r="V14" s="15">
        <v>0</v>
      </c>
      <c r="W14" s="15">
        <v>8269</v>
      </c>
      <c r="X14" s="15">
        <v>6938.9</v>
      </c>
      <c r="Y14" s="15">
        <v>54906.8</v>
      </c>
      <c r="Z14" s="15">
        <v>41867.5</v>
      </c>
      <c r="AA14" s="15">
        <v>58860</v>
      </c>
      <c r="AB14" s="15">
        <v>41695.9</v>
      </c>
      <c r="AC14" s="15">
        <f t="shared" si="1"/>
        <v>6616</v>
      </c>
      <c r="AD14" s="15">
        <f t="shared" si="1"/>
        <v>5433.3</v>
      </c>
      <c r="AE14" s="15">
        <v>0</v>
      </c>
      <c r="AF14" s="15">
        <v>0</v>
      </c>
      <c r="AG14" s="15">
        <v>6616</v>
      </c>
      <c r="AH14" s="15">
        <v>5433.3</v>
      </c>
      <c r="AI14" s="16"/>
      <c r="AJ14" s="23"/>
    </row>
    <row r="15" spans="1:36" s="18" customFormat="1" ht="15.75" customHeight="1" x14ac:dyDescent="0.25">
      <c r="A15" s="19">
        <v>5</v>
      </c>
      <c r="B15" s="24" t="s">
        <v>30</v>
      </c>
      <c r="C15" s="15"/>
      <c r="D15" s="15"/>
      <c r="E15" s="15"/>
      <c r="F15" s="15"/>
      <c r="G15" s="15"/>
      <c r="H15" s="15"/>
      <c r="I15" s="15">
        <v>6</v>
      </c>
      <c r="J15" s="15">
        <v>6</v>
      </c>
      <c r="K15" s="15">
        <v>3</v>
      </c>
      <c r="L15" s="15">
        <v>3</v>
      </c>
      <c r="M15" s="15">
        <v>56</v>
      </c>
      <c r="N15" s="15">
        <v>222</v>
      </c>
      <c r="O15" s="15">
        <v>87020.1</v>
      </c>
      <c r="P15" s="15">
        <v>69491.899999999994</v>
      </c>
      <c r="Q15" s="15">
        <v>93386.1</v>
      </c>
      <c r="R15" s="15">
        <v>76040.899999999994</v>
      </c>
      <c r="S15" s="15">
        <f t="shared" si="0"/>
        <v>5566.1</v>
      </c>
      <c r="T15" s="15">
        <f t="shared" si="0"/>
        <v>4855.8</v>
      </c>
      <c r="U15" s="15">
        <v>0</v>
      </c>
      <c r="V15" s="15">
        <v>0</v>
      </c>
      <c r="W15" s="15">
        <v>5566.1</v>
      </c>
      <c r="X15" s="15">
        <v>4855.8</v>
      </c>
      <c r="Y15" s="15">
        <v>40149.599999999999</v>
      </c>
      <c r="Z15" s="15">
        <v>31045.1</v>
      </c>
      <c r="AA15" s="15">
        <v>42305</v>
      </c>
      <c r="AB15" s="15">
        <v>34565.9</v>
      </c>
      <c r="AC15" s="15">
        <f t="shared" si="1"/>
        <v>5566.1</v>
      </c>
      <c r="AD15" s="15">
        <f t="shared" si="1"/>
        <v>4052.7</v>
      </c>
      <c r="AE15" s="15">
        <v>0</v>
      </c>
      <c r="AF15" s="15">
        <v>0</v>
      </c>
      <c r="AG15" s="15">
        <v>5566.1</v>
      </c>
      <c r="AH15" s="15">
        <v>4052.7</v>
      </c>
      <c r="AI15" s="16"/>
      <c r="AJ15" s="23"/>
    </row>
    <row r="16" spans="1:36" s="26" customFormat="1" ht="15.75" customHeight="1" x14ac:dyDescent="0.25">
      <c r="A16" s="19">
        <v>6</v>
      </c>
      <c r="B16" s="24" t="s">
        <v>31</v>
      </c>
      <c r="C16" s="15">
        <v>0</v>
      </c>
      <c r="D16" s="15">
        <v>0</v>
      </c>
      <c r="E16" s="15">
        <v>21707.200000000001</v>
      </c>
      <c r="F16" s="15">
        <v>23673.9</v>
      </c>
      <c r="G16" s="15"/>
      <c r="H16" s="15"/>
      <c r="I16" s="15">
        <v>9</v>
      </c>
      <c r="J16" s="15">
        <v>9</v>
      </c>
      <c r="K16" s="15">
        <v>3</v>
      </c>
      <c r="L16" s="15">
        <v>3</v>
      </c>
      <c r="M16" s="15">
        <v>410</v>
      </c>
      <c r="N16" s="15">
        <v>435</v>
      </c>
      <c r="O16" s="15">
        <v>248814.7</v>
      </c>
      <c r="P16" s="15">
        <v>181643.9</v>
      </c>
      <c r="Q16" s="15">
        <v>251315</v>
      </c>
      <c r="R16" s="15">
        <v>216487.1</v>
      </c>
      <c r="S16" s="15">
        <f t="shared" si="0"/>
        <v>18098</v>
      </c>
      <c r="T16" s="15">
        <f t="shared" si="0"/>
        <v>184827.6</v>
      </c>
      <c r="U16" s="15">
        <v>18098</v>
      </c>
      <c r="V16" s="15">
        <v>0</v>
      </c>
      <c r="W16" s="15">
        <v>0</v>
      </c>
      <c r="X16" s="15">
        <v>184827.6</v>
      </c>
      <c r="Y16" s="15">
        <v>86312</v>
      </c>
      <c r="Z16" s="15">
        <v>68104.899999999994</v>
      </c>
      <c r="AA16" s="15">
        <v>88397</v>
      </c>
      <c r="AB16" s="15">
        <v>72539</v>
      </c>
      <c r="AC16" s="15">
        <f t="shared" si="1"/>
        <v>18098</v>
      </c>
      <c r="AD16" s="15">
        <f t="shared" si="1"/>
        <v>166221.70000000001</v>
      </c>
      <c r="AE16" s="15">
        <v>18098</v>
      </c>
      <c r="AF16" s="15">
        <v>0</v>
      </c>
      <c r="AG16" s="15">
        <v>0</v>
      </c>
      <c r="AH16" s="15">
        <v>166221.70000000001</v>
      </c>
      <c r="AI16" s="16"/>
      <c r="AJ16" s="23"/>
    </row>
    <row r="17" spans="1:36" s="18" customFormat="1" ht="15.75" customHeight="1" x14ac:dyDescent="0.25">
      <c r="A17" s="19">
        <v>7</v>
      </c>
      <c r="B17" s="27" t="s">
        <v>32</v>
      </c>
      <c r="C17" s="15"/>
      <c r="D17" s="15"/>
      <c r="E17" s="15"/>
      <c r="F17" s="15"/>
      <c r="G17" s="15"/>
      <c r="H17" s="15"/>
      <c r="I17" s="15">
        <v>4</v>
      </c>
      <c r="J17" s="15">
        <v>4</v>
      </c>
      <c r="K17" s="15">
        <v>1</v>
      </c>
      <c r="L17" s="15">
        <v>1</v>
      </c>
      <c r="M17" s="15">
        <v>0</v>
      </c>
      <c r="N17" s="15">
        <v>69</v>
      </c>
      <c r="O17" s="15">
        <v>39134</v>
      </c>
      <c r="P17" s="15">
        <v>20696.5</v>
      </c>
      <c r="Q17" s="15">
        <v>45160</v>
      </c>
      <c r="R17" s="15">
        <v>37305.85</v>
      </c>
      <c r="S17" s="15">
        <f t="shared" si="0"/>
        <v>862.5</v>
      </c>
      <c r="T17" s="15">
        <f t="shared" si="0"/>
        <v>2514.5</v>
      </c>
      <c r="U17" s="15">
        <v>862.5</v>
      </c>
      <c r="V17" s="15">
        <v>0</v>
      </c>
      <c r="W17" s="15">
        <v>0</v>
      </c>
      <c r="X17" s="15">
        <v>2514.5</v>
      </c>
      <c r="Y17" s="15">
        <v>11965</v>
      </c>
      <c r="Z17" s="15">
        <v>495</v>
      </c>
      <c r="AA17" s="15">
        <v>16470</v>
      </c>
      <c r="AB17" s="15">
        <v>12863.9</v>
      </c>
      <c r="AC17" s="15">
        <f t="shared" si="1"/>
        <v>0</v>
      </c>
      <c r="AD17" s="15">
        <f t="shared" si="1"/>
        <v>1938.9</v>
      </c>
      <c r="AE17" s="15">
        <v>0</v>
      </c>
      <c r="AF17" s="15">
        <v>0</v>
      </c>
      <c r="AG17" s="15">
        <v>0</v>
      </c>
      <c r="AH17" s="15">
        <v>1938.9</v>
      </c>
      <c r="AI17" s="16"/>
      <c r="AJ17" s="23"/>
    </row>
    <row r="18" spans="1:36" s="26" customFormat="1" ht="15.75" customHeight="1" x14ac:dyDescent="0.25">
      <c r="A18" s="19">
        <v>8</v>
      </c>
      <c r="B18" s="24" t="s">
        <v>33</v>
      </c>
      <c r="C18" s="15"/>
      <c r="D18" s="15"/>
      <c r="E18" s="15"/>
      <c r="F18" s="15"/>
      <c r="G18" s="15"/>
      <c r="H18" s="15"/>
      <c r="I18" s="15">
        <v>2</v>
      </c>
      <c r="J18" s="15">
        <v>2</v>
      </c>
      <c r="K18" s="15">
        <v>1</v>
      </c>
      <c r="L18" s="15">
        <v>1</v>
      </c>
      <c r="M18" s="15">
        <v>86</v>
      </c>
      <c r="N18" s="15">
        <v>96</v>
      </c>
      <c r="O18" s="15">
        <v>33650</v>
      </c>
      <c r="P18" s="15">
        <v>28329.7</v>
      </c>
      <c r="Q18" s="15">
        <v>39030</v>
      </c>
      <c r="R18" s="15">
        <v>32525</v>
      </c>
      <c r="S18" s="15">
        <f t="shared" si="0"/>
        <v>2862</v>
      </c>
      <c r="T18" s="15">
        <f t="shared" si="0"/>
        <v>0</v>
      </c>
      <c r="U18" s="15">
        <v>0</v>
      </c>
      <c r="V18" s="15">
        <v>0</v>
      </c>
      <c r="W18" s="15">
        <v>2862</v>
      </c>
      <c r="X18" s="15">
        <v>0</v>
      </c>
      <c r="Y18" s="15">
        <v>25790</v>
      </c>
      <c r="Z18" s="15">
        <v>21491.7</v>
      </c>
      <c r="AA18" s="15">
        <v>26524</v>
      </c>
      <c r="AB18" s="15">
        <v>22103.3</v>
      </c>
      <c r="AC18" s="15">
        <f t="shared" si="1"/>
        <v>2862</v>
      </c>
      <c r="AD18" s="15">
        <f t="shared" si="1"/>
        <v>0</v>
      </c>
      <c r="AE18" s="15">
        <v>0</v>
      </c>
      <c r="AF18" s="15">
        <v>0</v>
      </c>
      <c r="AG18" s="15">
        <v>2862</v>
      </c>
      <c r="AH18" s="15">
        <v>0</v>
      </c>
      <c r="AI18" s="16"/>
      <c r="AJ18" s="23"/>
    </row>
    <row r="19" spans="1:36" s="18" customFormat="1" ht="15.75" customHeight="1" x14ac:dyDescent="0.25">
      <c r="A19" s="19">
        <v>9</v>
      </c>
      <c r="B19" s="27" t="s">
        <v>34</v>
      </c>
      <c r="C19" s="15"/>
      <c r="D19" s="15"/>
      <c r="E19" s="15"/>
      <c r="F19" s="15"/>
      <c r="G19" s="15"/>
      <c r="H19" s="15"/>
      <c r="I19" s="15">
        <v>3</v>
      </c>
      <c r="J19" s="15">
        <v>3</v>
      </c>
      <c r="K19" s="15">
        <v>1</v>
      </c>
      <c r="L19" s="15">
        <v>1</v>
      </c>
      <c r="M19" s="15">
        <v>0</v>
      </c>
      <c r="N19" s="15">
        <v>95</v>
      </c>
      <c r="O19" s="15">
        <v>0</v>
      </c>
      <c r="P19" s="15">
        <v>0</v>
      </c>
      <c r="Q19" s="15">
        <v>52000</v>
      </c>
      <c r="R19" s="15">
        <v>45352.4</v>
      </c>
      <c r="S19" s="15">
        <f t="shared" si="0"/>
        <v>0</v>
      </c>
      <c r="T19" s="15">
        <f t="shared" si="0"/>
        <v>4000.4</v>
      </c>
      <c r="U19" s="15">
        <v>0</v>
      </c>
      <c r="V19" s="15">
        <v>0</v>
      </c>
      <c r="W19" s="15">
        <v>0</v>
      </c>
      <c r="X19" s="15">
        <v>4000.4</v>
      </c>
      <c r="Y19" s="15">
        <v>0</v>
      </c>
      <c r="Z19" s="15">
        <v>0</v>
      </c>
      <c r="AA19" s="15">
        <v>26000</v>
      </c>
      <c r="AB19" s="15">
        <v>21601.8</v>
      </c>
      <c r="AC19" s="15">
        <f t="shared" si="1"/>
        <v>0</v>
      </c>
      <c r="AD19" s="15">
        <f t="shared" si="1"/>
        <v>3074.9</v>
      </c>
      <c r="AE19" s="15">
        <v>0</v>
      </c>
      <c r="AF19" s="15">
        <v>0</v>
      </c>
      <c r="AG19" s="15">
        <v>0</v>
      </c>
      <c r="AH19" s="15">
        <v>3074.9</v>
      </c>
      <c r="AI19" s="15"/>
      <c r="AJ19" s="17"/>
    </row>
    <row r="20" spans="1:36" s="18" customFormat="1" ht="15.75" customHeight="1" x14ac:dyDescent="0.25">
      <c r="A20" s="19">
        <v>10</v>
      </c>
      <c r="B20" s="24" t="s">
        <v>35</v>
      </c>
      <c r="C20" s="15"/>
      <c r="D20" s="15"/>
      <c r="E20" s="15"/>
      <c r="F20" s="15"/>
      <c r="G20" s="15"/>
      <c r="H20" s="15"/>
      <c r="I20" s="15">
        <v>3</v>
      </c>
      <c r="J20" s="15">
        <v>3</v>
      </c>
      <c r="K20" s="15">
        <v>1</v>
      </c>
      <c r="L20" s="15">
        <v>1</v>
      </c>
      <c r="M20" s="15">
        <v>85</v>
      </c>
      <c r="N20" s="15">
        <v>85</v>
      </c>
      <c r="O20" s="15">
        <v>34675</v>
      </c>
      <c r="P20" s="15">
        <v>30190.6</v>
      </c>
      <c r="Q20" s="15">
        <v>45142</v>
      </c>
      <c r="R20" s="15">
        <v>35732.400000000001</v>
      </c>
      <c r="S20" s="15">
        <f t="shared" si="0"/>
        <v>2113</v>
      </c>
      <c r="T20" s="15">
        <f t="shared" si="0"/>
        <v>2338.1999999999998</v>
      </c>
      <c r="U20" s="15">
        <v>0</v>
      </c>
      <c r="V20" s="15">
        <v>0</v>
      </c>
      <c r="W20" s="15">
        <v>2113</v>
      </c>
      <c r="X20" s="15">
        <v>2338.1999999999998</v>
      </c>
      <c r="Y20" s="15">
        <v>21810</v>
      </c>
      <c r="Z20" s="15">
        <v>20159.2</v>
      </c>
      <c r="AA20" s="15">
        <v>25056</v>
      </c>
      <c r="AB20" s="15">
        <v>20570</v>
      </c>
      <c r="AC20" s="15">
        <f t="shared" si="1"/>
        <v>2113</v>
      </c>
      <c r="AD20" s="15">
        <f t="shared" si="1"/>
        <v>2338.1999999999998</v>
      </c>
      <c r="AE20" s="15">
        <v>0</v>
      </c>
      <c r="AF20" s="15">
        <v>0</v>
      </c>
      <c r="AG20" s="15">
        <v>2113</v>
      </c>
      <c r="AH20" s="15">
        <v>2338.1999999999998</v>
      </c>
      <c r="AI20" s="16"/>
      <c r="AJ20" s="23"/>
    </row>
    <row r="21" spans="1:36" s="28" customFormat="1" ht="15.75" customHeight="1" x14ac:dyDescent="0.25">
      <c r="A21" s="19">
        <v>11</v>
      </c>
      <c r="B21" s="24" t="s">
        <v>36</v>
      </c>
      <c r="C21" s="15"/>
      <c r="D21" s="15"/>
      <c r="E21" s="15">
        <v>0</v>
      </c>
      <c r="F21" s="15">
        <v>0</v>
      </c>
      <c r="G21" s="15">
        <v>0</v>
      </c>
      <c r="H21" s="15">
        <v>0</v>
      </c>
      <c r="I21" s="15">
        <v>2</v>
      </c>
      <c r="J21" s="15">
        <v>2</v>
      </c>
      <c r="K21" s="15">
        <v>1</v>
      </c>
      <c r="L21" s="15">
        <v>1</v>
      </c>
      <c r="M21" s="15">
        <v>54</v>
      </c>
      <c r="N21" s="15">
        <v>60</v>
      </c>
      <c r="O21" s="15">
        <v>19872</v>
      </c>
      <c r="P21" s="15">
        <v>16002</v>
      </c>
      <c r="Q21" s="15">
        <v>20500</v>
      </c>
      <c r="R21" s="15">
        <v>17275</v>
      </c>
      <c r="S21" s="15">
        <f t="shared" si="0"/>
        <v>884</v>
      </c>
      <c r="T21" s="15">
        <f t="shared" si="0"/>
        <v>880</v>
      </c>
      <c r="U21" s="15">
        <v>0</v>
      </c>
      <c r="V21" s="15">
        <v>0</v>
      </c>
      <c r="W21" s="15">
        <v>884</v>
      </c>
      <c r="X21" s="15">
        <v>880</v>
      </c>
      <c r="Y21" s="15">
        <v>15727</v>
      </c>
      <c r="Z21" s="15">
        <v>12557</v>
      </c>
      <c r="AA21" s="15">
        <v>16300</v>
      </c>
      <c r="AB21" s="15">
        <v>13925</v>
      </c>
      <c r="AC21" s="15">
        <f t="shared" si="1"/>
        <v>884</v>
      </c>
      <c r="AD21" s="15">
        <f t="shared" si="1"/>
        <v>880</v>
      </c>
      <c r="AE21" s="15">
        <v>0</v>
      </c>
      <c r="AF21" s="15">
        <v>0</v>
      </c>
      <c r="AG21" s="15">
        <v>884</v>
      </c>
      <c r="AH21" s="15">
        <v>880</v>
      </c>
      <c r="AI21" s="22"/>
      <c r="AJ21" s="25"/>
    </row>
    <row r="22" spans="1:36" s="28" customFormat="1" ht="15.75" customHeight="1" x14ac:dyDescent="0.25">
      <c r="A22" s="19">
        <v>12</v>
      </c>
      <c r="B22" s="24" t="s">
        <v>37</v>
      </c>
      <c r="C22" s="15">
        <v>1</v>
      </c>
      <c r="D22" s="15">
        <v>1</v>
      </c>
      <c r="E22" s="15">
        <f>G22</f>
        <v>0</v>
      </c>
      <c r="F22" s="15">
        <f>H22</f>
        <v>0</v>
      </c>
      <c r="G22" s="15">
        <v>0</v>
      </c>
      <c r="H22" s="15">
        <v>0</v>
      </c>
      <c r="I22" s="15">
        <v>1</v>
      </c>
      <c r="J22" s="15">
        <v>1</v>
      </c>
      <c r="K22" s="15">
        <v>1</v>
      </c>
      <c r="L22" s="15">
        <v>1</v>
      </c>
      <c r="M22" s="15">
        <v>32</v>
      </c>
      <c r="N22" s="15">
        <v>0</v>
      </c>
      <c r="O22" s="15">
        <v>9800</v>
      </c>
      <c r="P22" s="15">
        <v>8287</v>
      </c>
      <c r="Q22" s="15">
        <v>13000</v>
      </c>
      <c r="R22" s="15">
        <v>6410</v>
      </c>
      <c r="S22" s="15">
        <f>U22+W22</f>
        <v>648.29999999999995</v>
      </c>
      <c r="T22" s="15">
        <f>V22+X22</f>
        <v>0</v>
      </c>
      <c r="U22" s="15">
        <v>0</v>
      </c>
      <c r="V22" s="15">
        <v>0</v>
      </c>
      <c r="W22" s="15">
        <v>648.29999999999995</v>
      </c>
      <c r="X22" s="15">
        <v>0</v>
      </c>
      <c r="Y22" s="15">
        <v>9800</v>
      </c>
      <c r="Z22" s="15">
        <v>8287</v>
      </c>
      <c r="AA22" s="15">
        <v>13000</v>
      </c>
      <c r="AB22" s="15">
        <v>6410</v>
      </c>
      <c r="AC22" s="15">
        <f>AE22+AG22</f>
        <v>648.29999999999995</v>
      </c>
      <c r="AD22" s="15">
        <f>AF22+AH22</f>
        <v>0</v>
      </c>
      <c r="AE22" s="15">
        <v>0</v>
      </c>
      <c r="AF22" s="15">
        <v>0</v>
      </c>
      <c r="AG22" s="15">
        <v>648.29999999999995</v>
      </c>
      <c r="AH22" s="15">
        <v>0</v>
      </c>
      <c r="AI22" s="21"/>
      <c r="AJ22" s="29"/>
    </row>
    <row r="23" spans="1:36" s="28" customFormat="1" ht="15.75" customHeight="1" x14ac:dyDescent="0.25">
      <c r="A23" s="19">
        <v>13</v>
      </c>
      <c r="B23" s="2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2</v>
      </c>
      <c r="J23" s="15">
        <v>2</v>
      </c>
      <c r="K23" s="15">
        <v>1</v>
      </c>
      <c r="L23" s="15">
        <v>1</v>
      </c>
      <c r="M23" s="15">
        <v>35</v>
      </c>
      <c r="N23" s="15">
        <v>35</v>
      </c>
      <c r="O23" s="15">
        <v>16200</v>
      </c>
      <c r="P23" s="15">
        <v>11559</v>
      </c>
      <c r="Q23" s="15">
        <v>14640</v>
      </c>
      <c r="R23" s="15">
        <v>10151.9</v>
      </c>
      <c r="S23" s="15">
        <f t="shared" si="0"/>
        <v>0</v>
      </c>
      <c r="T23" s="15">
        <f t="shared" si="0"/>
        <v>0</v>
      </c>
      <c r="U23" s="15">
        <v>0</v>
      </c>
      <c r="V23" s="15">
        <v>0</v>
      </c>
      <c r="W23" s="15">
        <v>0</v>
      </c>
      <c r="X23" s="15">
        <v>0</v>
      </c>
      <c r="Y23" s="15">
        <v>9276</v>
      </c>
      <c r="Z23" s="15">
        <v>5886</v>
      </c>
      <c r="AA23" s="15">
        <v>9000</v>
      </c>
      <c r="AB23" s="15">
        <v>5757</v>
      </c>
      <c r="AC23" s="15">
        <f t="shared" si="1"/>
        <v>0</v>
      </c>
      <c r="AD23" s="15">
        <f t="shared" si="1"/>
        <v>0</v>
      </c>
      <c r="AE23" s="15">
        <v>0</v>
      </c>
      <c r="AF23" s="15">
        <v>0</v>
      </c>
      <c r="AG23" s="15">
        <v>0</v>
      </c>
      <c r="AH23" s="15">
        <v>0</v>
      </c>
      <c r="AI23" s="21"/>
      <c r="AJ23" s="29"/>
    </row>
    <row r="24" spans="1:36" s="28" customFormat="1" ht="15.75" customHeight="1" x14ac:dyDescent="0.25">
      <c r="A24" s="19">
        <v>14</v>
      </c>
      <c r="B24" s="24" t="s">
        <v>39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1</v>
      </c>
      <c r="J24" s="15">
        <v>1</v>
      </c>
      <c r="K24" s="15">
        <v>1</v>
      </c>
      <c r="L24" s="15">
        <v>1</v>
      </c>
      <c r="M24" s="15">
        <v>50</v>
      </c>
      <c r="N24" s="15">
        <v>50</v>
      </c>
      <c r="O24" s="15">
        <v>14214</v>
      </c>
      <c r="P24" s="15">
        <v>10826.4</v>
      </c>
      <c r="Q24" s="15">
        <v>15174</v>
      </c>
      <c r="R24" s="15">
        <v>12052.9</v>
      </c>
      <c r="S24" s="15">
        <f t="shared" si="0"/>
        <v>1319</v>
      </c>
      <c r="T24" s="15">
        <f t="shared" si="0"/>
        <v>1469.5</v>
      </c>
      <c r="U24" s="15">
        <v>0</v>
      </c>
      <c r="V24" s="15">
        <v>0</v>
      </c>
      <c r="W24" s="15">
        <v>1319</v>
      </c>
      <c r="X24" s="15">
        <v>1469.5</v>
      </c>
      <c r="Y24" s="15">
        <v>14214</v>
      </c>
      <c r="Z24" s="15">
        <v>10826.4</v>
      </c>
      <c r="AA24" s="15">
        <v>15174</v>
      </c>
      <c r="AB24" s="15">
        <v>12052.9</v>
      </c>
      <c r="AC24" s="15">
        <f t="shared" si="1"/>
        <v>1319</v>
      </c>
      <c r="AD24" s="15">
        <f t="shared" si="1"/>
        <v>1469.5</v>
      </c>
      <c r="AE24" s="15">
        <v>0</v>
      </c>
      <c r="AF24" s="15">
        <v>0</v>
      </c>
      <c r="AG24" s="15">
        <v>1319</v>
      </c>
      <c r="AH24" s="15">
        <v>1469.5</v>
      </c>
      <c r="AI24" s="21"/>
      <c r="AJ24" s="29"/>
    </row>
    <row r="25" spans="1:36" s="33" customFormat="1" ht="29.25" customHeight="1" x14ac:dyDescent="0.25">
      <c r="A25" s="87" t="s">
        <v>40</v>
      </c>
      <c r="B25" s="88"/>
      <c r="C25" s="30">
        <f t="shared" ref="C25:AH25" si="2">SUM(C11:C24)</f>
        <v>6</v>
      </c>
      <c r="D25" s="30">
        <f t="shared" si="2"/>
        <v>8</v>
      </c>
      <c r="E25" s="31">
        <f t="shared" si="2"/>
        <v>27201.800000000003</v>
      </c>
      <c r="F25" s="31">
        <f t="shared" si="2"/>
        <v>30772</v>
      </c>
      <c r="G25" s="30">
        <f t="shared" si="2"/>
        <v>0</v>
      </c>
      <c r="H25" s="30">
        <f t="shared" si="2"/>
        <v>0</v>
      </c>
      <c r="I25" s="30">
        <f t="shared" si="2"/>
        <v>92</v>
      </c>
      <c r="J25" s="30">
        <f t="shared" si="2"/>
        <v>86</v>
      </c>
      <c r="K25" s="30">
        <f t="shared" si="2"/>
        <v>49</v>
      </c>
      <c r="L25" s="30">
        <f t="shared" si="2"/>
        <v>49</v>
      </c>
      <c r="M25" s="30">
        <f t="shared" si="2"/>
        <v>2852</v>
      </c>
      <c r="N25" s="30">
        <f t="shared" si="2"/>
        <v>3175</v>
      </c>
      <c r="O25" s="31">
        <f t="shared" si="2"/>
        <v>1631054.9</v>
      </c>
      <c r="P25" s="31">
        <f t="shared" si="2"/>
        <v>1218042.5</v>
      </c>
      <c r="Q25" s="31">
        <f t="shared" si="2"/>
        <v>1816586.5</v>
      </c>
      <c r="R25" s="31">
        <f t="shared" si="2"/>
        <v>1363703.8499999999</v>
      </c>
      <c r="S25" s="31">
        <f t="shared" si="2"/>
        <v>113925.10000000002</v>
      </c>
      <c r="T25" s="31">
        <f t="shared" si="2"/>
        <v>284448.60000000003</v>
      </c>
      <c r="U25" s="31">
        <f t="shared" si="2"/>
        <v>18960.5</v>
      </c>
      <c r="V25" s="31">
        <f t="shared" si="2"/>
        <v>0</v>
      </c>
      <c r="W25" s="31">
        <f t="shared" si="2"/>
        <v>94964.60000000002</v>
      </c>
      <c r="X25" s="31">
        <f t="shared" si="2"/>
        <v>284448.60000000003</v>
      </c>
      <c r="Y25" s="31">
        <f t="shared" si="2"/>
        <v>785577.9</v>
      </c>
      <c r="Z25" s="31">
        <f t="shared" si="2"/>
        <v>604591.69999999984</v>
      </c>
      <c r="AA25" s="31">
        <f t="shared" si="2"/>
        <v>906347.1</v>
      </c>
      <c r="AB25" s="31">
        <f t="shared" si="2"/>
        <v>681561.10000000021</v>
      </c>
      <c r="AC25" s="31">
        <f t="shared" si="2"/>
        <v>101097.5</v>
      </c>
      <c r="AD25" s="31">
        <f t="shared" si="2"/>
        <v>248807.2</v>
      </c>
      <c r="AE25" s="31">
        <f t="shared" si="2"/>
        <v>18098</v>
      </c>
      <c r="AF25" s="31">
        <f t="shared" si="2"/>
        <v>0</v>
      </c>
      <c r="AG25" s="31">
        <f t="shared" si="2"/>
        <v>82999.5</v>
      </c>
      <c r="AH25" s="31">
        <f t="shared" si="2"/>
        <v>248807.2</v>
      </c>
      <c r="AI25" s="30"/>
      <c r="AJ25" s="32"/>
    </row>
    <row r="26" spans="1:36" s="28" customFormat="1" x14ac:dyDescent="0.25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6" s="28" customFormat="1" x14ac:dyDescent="0.25">
      <c r="A27" s="34"/>
      <c r="B27" s="34"/>
    </row>
    <row r="28" spans="1:36" s="28" customFormat="1" x14ac:dyDescent="0.25">
      <c r="A28" s="34"/>
      <c r="B28" s="34"/>
    </row>
    <row r="29" spans="1:36" s="28" customFormat="1" x14ac:dyDescent="0.25">
      <c r="A29" s="34"/>
      <c r="B29" s="34"/>
    </row>
    <row r="30" spans="1:36" s="36" customFormat="1" x14ac:dyDescent="0.25">
      <c r="A30" s="34"/>
      <c r="B30" s="34"/>
    </row>
    <row r="31" spans="1:36" s="36" customFormat="1" x14ac:dyDescent="0.25">
      <c r="A31" s="34"/>
      <c r="B31" s="34"/>
    </row>
    <row r="32" spans="1:36" s="36" customFormat="1" x14ac:dyDescent="0.25">
      <c r="A32" s="34"/>
      <c r="B32" s="34"/>
    </row>
    <row r="33" spans="1:2" s="36" customFormat="1" x14ac:dyDescent="0.25">
      <c r="A33" s="34"/>
      <c r="B33" s="34"/>
    </row>
    <row r="34" spans="1:2" s="36" customFormat="1" x14ac:dyDescent="0.25">
      <c r="A34" s="34"/>
      <c r="B34" s="34"/>
    </row>
    <row r="35" spans="1:2" s="36" customFormat="1" x14ac:dyDescent="0.25">
      <c r="A35" s="34"/>
      <c r="B35" s="34"/>
    </row>
    <row r="36" spans="1:2" s="36" customFormat="1" x14ac:dyDescent="0.25">
      <c r="A36" s="34"/>
      <c r="B36" s="34"/>
    </row>
  </sheetData>
  <mergeCells count="30">
    <mergeCell ref="A25:B25"/>
    <mergeCell ref="O9:P9"/>
    <mergeCell ref="Q9:R9"/>
    <mergeCell ref="Y9:Z9"/>
    <mergeCell ref="AA9:AB9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topLeftCell="B1" workbookViewId="0">
      <selection activeCell="N10" sqref="N10"/>
    </sheetView>
  </sheetViews>
  <sheetFormatPr defaultRowHeight="15" x14ac:dyDescent="0.25"/>
  <cols>
    <col min="1" max="1" width="9.140625" hidden="1" customWidth="1"/>
    <col min="2" max="2" width="4.42578125" customWidth="1"/>
    <col min="3" max="3" width="9.140625" hidden="1" customWidth="1"/>
    <col min="4" max="4" width="14.140625" customWidth="1"/>
    <col min="5" max="10" width="13" customWidth="1"/>
    <col min="11" max="11" width="22.7109375" customWidth="1"/>
    <col min="12" max="12" width="3.140625" customWidth="1"/>
  </cols>
  <sheetData>
    <row r="2" spans="1:12" s="37" customFormat="1" ht="36" customHeight="1" x14ac:dyDescent="0.3">
      <c r="C2" s="38"/>
      <c r="D2" s="90" t="s">
        <v>41</v>
      </c>
      <c r="E2" s="90"/>
      <c r="F2" s="90"/>
      <c r="G2" s="90"/>
      <c r="H2" s="90"/>
      <c r="I2" s="90"/>
      <c r="J2" s="90"/>
      <c r="K2" s="90"/>
      <c r="L2" s="53"/>
    </row>
    <row r="3" spans="1:12" s="37" customFormat="1" ht="14.25" customHeight="1" x14ac:dyDescent="0.3">
      <c r="C3" s="39"/>
      <c r="D3" s="40"/>
      <c r="E3" s="40"/>
      <c r="F3" s="40"/>
      <c r="G3" s="91"/>
      <c r="H3" s="91"/>
      <c r="I3" s="41"/>
      <c r="K3" s="54" t="s">
        <v>42</v>
      </c>
      <c r="L3" s="41"/>
    </row>
    <row r="4" spans="1:12" s="37" customFormat="1" ht="18" customHeight="1" x14ac:dyDescent="0.3">
      <c r="B4" s="92" t="s">
        <v>43</v>
      </c>
      <c r="C4" s="92" t="s">
        <v>44</v>
      </c>
      <c r="D4" s="95" t="s">
        <v>2</v>
      </c>
      <c r="E4" s="98" t="s">
        <v>45</v>
      </c>
      <c r="F4" s="84"/>
      <c r="G4" s="99" t="s">
        <v>46</v>
      </c>
      <c r="H4" s="100"/>
      <c r="I4" s="100"/>
      <c r="J4" s="100"/>
      <c r="K4" s="101"/>
      <c r="L4" s="55"/>
    </row>
    <row r="5" spans="1:12" s="37" customFormat="1" ht="27.75" customHeight="1" x14ac:dyDescent="0.3">
      <c r="B5" s="93"/>
      <c r="C5" s="93"/>
      <c r="D5" s="96"/>
      <c r="E5" s="84"/>
      <c r="F5" s="84"/>
      <c r="G5" s="102" t="s">
        <v>47</v>
      </c>
      <c r="H5" s="102"/>
      <c r="I5" s="66" t="s">
        <v>48</v>
      </c>
      <c r="J5" s="68"/>
      <c r="K5" s="84" t="s">
        <v>49</v>
      </c>
      <c r="L5" s="52"/>
    </row>
    <row r="6" spans="1:12" s="37" customFormat="1" ht="26.25" customHeight="1" x14ac:dyDescent="0.3">
      <c r="B6" s="93"/>
      <c r="C6" s="93"/>
      <c r="D6" s="96"/>
      <c r="E6" s="84"/>
      <c r="F6" s="84"/>
      <c r="G6" s="102"/>
      <c r="H6" s="102"/>
      <c r="I6" s="69"/>
      <c r="J6" s="71"/>
      <c r="K6" s="84"/>
      <c r="L6" s="52"/>
    </row>
    <row r="7" spans="1:12" s="37" customFormat="1" ht="22.5" customHeight="1" x14ac:dyDescent="0.3">
      <c r="B7" s="93"/>
      <c r="C7" s="93"/>
      <c r="D7" s="96"/>
      <c r="E7" s="84"/>
      <c r="F7" s="84"/>
      <c r="G7" s="102"/>
      <c r="H7" s="102"/>
      <c r="I7" s="69"/>
      <c r="J7" s="71"/>
      <c r="K7" s="84"/>
      <c r="L7" s="52"/>
    </row>
    <row r="8" spans="1:12" s="42" customFormat="1" ht="19.5" customHeight="1" x14ac:dyDescent="0.3">
      <c r="B8" s="94"/>
      <c r="C8" s="94"/>
      <c r="D8" s="97"/>
      <c r="E8" s="15" t="s">
        <v>54</v>
      </c>
      <c r="F8" s="15" t="s">
        <v>55</v>
      </c>
      <c r="G8" s="15" t="s">
        <v>54</v>
      </c>
      <c r="H8" s="15" t="s">
        <v>55</v>
      </c>
      <c r="I8" s="15" t="s">
        <v>54</v>
      </c>
      <c r="J8" s="15" t="s">
        <v>55</v>
      </c>
      <c r="K8" s="15" t="s">
        <v>55</v>
      </c>
      <c r="L8" s="17"/>
    </row>
    <row r="9" spans="1:12" s="37" customFormat="1" ht="15.75" customHeight="1" x14ac:dyDescent="0.3">
      <c r="A9" s="43"/>
      <c r="B9" s="44"/>
      <c r="C9" s="44"/>
      <c r="D9" s="45">
        <v>1</v>
      </c>
      <c r="E9" s="45">
        <v>2</v>
      </c>
      <c r="F9" s="45">
        <v>3</v>
      </c>
      <c r="G9" s="45">
        <v>4</v>
      </c>
      <c r="H9" s="45">
        <v>5</v>
      </c>
      <c r="I9" s="45">
        <v>6</v>
      </c>
      <c r="J9" s="45">
        <v>7</v>
      </c>
      <c r="K9" s="46">
        <v>8</v>
      </c>
      <c r="L9" s="56"/>
    </row>
    <row r="10" spans="1:12" s="37" customFormat="1" ht="17.25" customHeight="1" x14ac:dyDescent="0.3">
      <c r="A10" s="43">
        <v>35</v>
      </c>
      <c r="B10" s="47">
        <v>1</v>
      </c>
      <c r="C10" s="48">
        <v>2</v>
      </c>
      <c r="D10" s="20" t="s">
        <v>26</v>
      </c>
      <c r="E10" s="49">
        <f t="shared" ref="E10:E25" si="0">G10+I10</f>
        <v>23485.5</v>
      </c>
      <c r="F10" s="49">
        <f t="shared" ref="F10:F25" si="1">H10+J10+K10</f>
        <v>21174</v>
      </c>
      <c r="G10" s="50">
        <v>23485.5</v>
      </c>
      <c r="H10" s="50">
        <v>21174</v>
      </c>
      <c r="I10" s="50">
        <v>0</v>
      </c>
      <c r="J10" s="50">
        <v>0</v>
      </c>
      <c r="K10" s="51">
        <v>0</v>
      </c>
      <c r="L10" s="57"/>
    </row>
    <row r="11" spans="1:12" s="37" customFormat="1" ht="17.25" customHeight="1" x14ac:dyDescent="0.3">
      <c r="A11" s="43">
        <v>36</v>
      </c>
      <c r="B11" s="47">
        <v>2</v>
      </c>
      <c r="C11" s="48">
        <v>3</v>
      </c>
      <c r="D11" s="20" t="s">
        <v>27</v>
      </c>
      <c r="E11" s="49">
        <f t="shared" si="0"/>
        <v>10827</v>
      </c>
      <c r="F11" s="49">
        <f t="shared" si="1"/>
        <v>13295</v>
      </c>
      <c r="G11" s="50">
        <v>10827</v>
      </c>
      <c r="H11" s="50">
        <v>13295</v>
      </c>
      <c r="I11" s="50">
        <v>0</v>
      </c>
      <c r="J11" s="50">
        <v>0</v>
      </c>
      <c r="K11" s="51">
        <v>0</v>
      </c>
      <c r="L11" s="57"/>
    </row>
    <row r="12" spans="1:12" s="37" customFormat="1" ht="17.25" customHeight="1" x14ac:dyDescent="0.3">
      <c r="A12" s="43">
        <v>38</v>
      </c>
      <c r="B12" s="47">
        <v>3</v>
      </c>
      <c r="C12" s="48">
        <v>5</v>
      </c>
      <c r="D12" s="24" t="s">
        <v>28</v>
      </c>
      <c r="E12" s="49">
        <f t="shared" si="0"/>
        <v>3963.5</v>
      </c>
      <c r="F12" s="49">
        <f t="shared" si="1"/>
        <v>4870.2</v>
      </c>
      <c r="G12" s="50">
        <v>3963.5</v>
      </c>
      <c r="H12" s="50">
        <v>4870.2</v>
      </c>
      <c r="I12" s="50">
        <v>0</v>
      </c>
      <c r="J12" s="50">
        <v>0</v>
      </c>
      <c r="K12" s="51">
        <v>0</v>
      </c>
      <c r="L12" s="57"/>
    </row>
    <row r="13" spans="1:12" s="37" customFormat="1" ht="17.25" customHeight="1" x14ac:dyDescent="0.3">
      <c r="A13" s="43">
        <v>40</v>
      </c>
      <c r="B13" s="47">
        <v>4</v>
      </c>
      <c r="C13" s="48">
        <v>6</v>
      </c>
      <c r="D13" s="24" t="s">
        <v>29</v>
      </c>
      <c r="E13" s="49">
        <f t="shared" si="0"/>
        <v>804.15</v>
      </c>
      <c r="F13" s="49">
        <f t="shared" si="1"/>
        <v>1505.7</v>
      </c>
      <c r="G13" s="50">
        <v>803.15</v>
      </c>
      <c r="H13" s="50">
        <v>1505.7</v>
      </c>
      <c r="I13" s="50">
        <v>1</v>
      </c>
      <c r="J13" s="50">
        <v>0</v>
      </c>
      <c r="K13" s="50">
        <v>0</v>
      </c>
      <c r="L13" s="59"/>
    </row>
    <row r="14" spans="1:12" s="37" customFormat="1" ht="17.25" customHeight="1" x14ac:dyDescent="0.3">
      <c r="A14" s="43"/>
      <c r="B14" s="47">
        <v>5</v>
      </c>
      <c r="C14" s="48"/>
      <c r="D14" s="24" t="s">
        <v>30</v>
      </c>
      <c r="E14" s="49">
        <f t="shared" si="0"/>
        <v>367.6</v>
      </c>
      <c r="F14" s="49">
        <f t="shared" si="1"/>
        <v>688.7</v>
      </c>
      <c r="G14" s="50">
        <v>367.6</v>
      </c>
      <c r="H14" s="50">
        <v>688.7</v>
      </c>
      <c r="I14" s="50">
        <v>0</v>
      </c>
      <c r="J14" s="50">
        <v>0</v>
      </c>
      <c r="K14" s="51">
        <v>0</v>
      </c>
      <c r="L14" s="57"/>
    </row>
    <row r="15" spans="1:12" s="37" customFormat="1" ht="17.25" customHeight="1" x14ac:dyDescent="0.3">
      <c r="A15" s="43">
        <v>34</v>
      </c>
      <c r="B15" s="47">
        <v>6</v>
      </c>
      <c r="C15" s="48">
        <v>1</v>
      </c>
      <c r="D15" s="24" t="s">
        <v>31</v>
      </c>
      <c r="E15" s="49">
        <f t="shared" si="0"/>
        <v>21707.200000000001</v>
      </c>
      <c r="F15" s="49">
        <f>H15+J15+K15</f>
        <v>23673.9</v>
      </c>
      <c r="G15" s="50">
        <v>21707.200000000001</v>
      </c>
      <c r="H15" s="50">
        <v>23673.9</v>
      </c>
      <c r="I15" s="50">
        <v>0</v>
      </c>
      <c r="J15" s="50">
        <v>0</v>
      </c>
      <c r="K15" s="50">
        <v>0</v>
      </c>
      <c r="L15" s="25"/>
    </row>
    <row r="16" spans="1:12" s="37" customFormat="1" ht="17.25" customHeight="1" x14ac:dyDescent="0.3">
      <c r="A16" s="43"/>
      <c r="B16" s="47">
        <v>7</v>
      </c>
      <c r="C16" s="48"/>
      <c r="D16" s="24" t="s">
        <v>32</v>
      </c>
      <c r="E16" s="49">
        <f t="shared" si="0"/>
        <v>1271.0999999999999</v>
      </c>
      <c r="F16" s="49">
        <f t="shared" si="1"/>
        <v>1308.3</v>
      </c>
      <c r="G16" s="50">
        <v>1271.0999999999999</v>
      </c>
      <c r="H16" s="50">
        <v>1308.3</v>
      </c>
      <c r="I16" s="50">
        <v>0</v>
      </c>
      <c r="J16" s="50">
        <v>0</v>
      </c>
      <c r="K16" s="50">
        <v>0</v>
      </c>
      <c r="L16" s="58"/>
    </row>
    <row r="17" spans="1:12" s="37" customFormat="1" ht="17.25" x14ac:dyDescent="0.3">
      <c r="A17" s="43"/>
      <c r="B17" s="47">
        <v>8</v>
      </c>
      <c r="C17" s="48"/>
      <c r="D17" s="24" t="s">
        <v>33</v>
      </c>
      <c r="E17" s="49">
        <f t="shared" si="0"/>
        <v>88</v>
      </c>
      <c r="F17" s="49">
        <f t="shared" si="1"/>
        <v>106.1</v>
      </c>
      <c r="G17" s="50">
        <v>88</v>
      </c>
      <c r="H17" s="50">
        <v>106.1</v>
      </c>
      <c r="I17" s="50">
        <v>0</v>
      </c>
      <c r="J17" s="50">
        <v>0</v>
      </c>
      <c r="K17" s="50">
        <v>0</v>
      </c>
      <c r="L17" s="58"/>
    </row>
    <row r="18" spans="1:12" s="37" customFormat="1" ht="17.25" x14ac:dyDescent="0.3">
      <c r="A18" s="43"/>
      <c r="B18" s="47">
        <v>9</v>
      </c>
      <c r="C18" s="48"/>
      <c r="D18" s="24" t="s">
        <v>34</v>
      </c>
      <c r="E18" s="49">
        <f t="shared" si="0"/>
        <v>0</v>
      </c>
      <c r="F18" s="49">
        <f t="shared" si="1"/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37" customFormat="1" ht="17.25" x14ac:dyDescent="0.3">
      <c r="A19" s="43"/>
      <c r="B19" s="47">
        <v>10</v>
      </c>
      <c r="C19" s="48"/>
      <c r="D19" s="24" t="s">
        <v>35</v>
      </c>
      <c r="E19" s="49">
        <f t="shared" si="0"/>
        <v>230.3</v>
      </c>
      <c r="F19" s="49">
        <f t="shared" si="1"/>
        <v>209.2</v>
      </c>
      <c r="G19" s="50">
        <v>230.3</v>
      </c>
      <c r="H19" s="50">
        <v>209.2</v>
      </c>
      <c r="I19" s="50">
        <v>0</v>
      </c>
      <c r="J19" s="50">
        <v>0</v>
      </c>
      <c r="K19" s="50">
        <v>0</v>
      </c>
      <c r="L19" s="57"/>
    </row>
    <row r="20" spans="1:12" s="37" customFormat="1" ht="17.25" x14ac:dyDescent="0.3">
      <c r="A20" s="43"/>
      <c r="B20" s="47">
        <v>11</v>
      </c>
      <c r="C20" s="48"/>
      <c r="D20" s="24" t="s">
        <v>36</v>
      </c>
      <c r="E20" s="49">
        <f t="shared" si="0"/>
        <v>100</v>
      </c>
      <c r="F20" s="49">
        <f t="shared" si="1"/>
        <v>31.4</v>
      </c>
      <c r="G20" s="50">
        <v>100</v>
      </c>
      <c r="H20" s="50">
        <v>31.4</v>
      </c>
      <c r="I20" s="50">
        <v>0</v>
      </c>
      <c r="J20" s="50">
        <v>0</v>
      </c>
      <c r="K20" s="50">
        <v>0</v>
      </c>
      <c r="L20" s="60"/>
    </row>
    <row r="21" spans="1:12" s="37" customFormat="1" ht="17.25" x14ac:dyDescent="0.3">
      <c r="A21" s="43"/>
      <c r="B21" s="47">
        <v>12</v>
      </c>
      <c r="C21" s="48"/>
      <c r="D21" s="24" t="s">
        <v>50</v>
      </c>
      <c r="E21" s="49">
        <f t="shared" si="0"/>
        <v>90.9</v>
      </c>
      <c r="F21" s="49">
        <f t="shared" si="1"/>
        <v>46.3</v>
      </c>
      <c r="G21" s="50">
        <v>90.9</v>
      </c>
      <c r="H21" s="50">
        <v>46.3</v>
      </c>
      <c r="I21" s="50">
        <v>0</v>
      </c>
      <c r="J21" s="50">
        <v>0</v>
      </c>
      <c r="K21" s="50">
        <v>0</v>
      </c>
      <c r="L21" s="57"/>
    </row>
    <row r="22" spans="1:12" s="37" customFormat="1" ht="17.25" x14ac:dyDescent="0.3">
      <c r="A22" s="43"/>
      <c r="B22" s="47">
        <v>13</v>
      </c>
      <c r="C22" s="48"/>
      <c r="D22" s="24" t="s">
        <v>51</v>
      </c>
      <c r="E22" s="49">
        <f t="shared" si="0"/>
        <v>0</v>
      </c>
      <c r="F22" s="49">
        <f t="shared" si="1"/>
        <v>19.2</v>
      </c>
      <c r="G22" s="50">
        <v>0</v>
      </c>
      <c r="H22" s="50">
        <v>19.2</v>
      </c>
      <c r="I22" s="50">
        <v>0</v>
      </c>
      <c r="J22" s="50">
        <v>0</v>
      </c>
      <c r="K22" s="50">
        <v>0</v>
      </c>
      <c r="L22" s="57"/>
    </row>
    <row r="23" spans="1:12" s="37" customFormat="1" ht="17.25" x14ac:dyDescent="0.3">
      <c r="A23" s="43"/>
      <c r="B23" s="47">
        <v>14</v>
      </c>
      <c r="C23" s="48"/>
      <c r="D23" s="24" t="s">
        <v>37</v>
      </c>
      <c r="E23" s="49">
        <f t="shared" si="0"/>
        <v>386.8</v>
      </c>
      <c r="F23" s="49">
        <f t="shared" si="1"/>
        <v>242.5</v>
      </c>
      <c r="G23" s="50">
        <v>386.8</v>
      </c>
      <c r="H23" s="50">
        <v>242.5</v>
      </c>
      <c r="I23" s="50">
        <v>0</v>
      </c>
      <c r="J23" s="50">
        <v>0</v>
      </c>
      <c r="K23" s="50">
        <v>0</v>
      </c>
      <c r="L23" s="57"/>
    </row>
    <row r="24" spans="1:12" s="37" customFormat="1" ht="17.25" x14ac:dyDescent="0.3">
      <c r="A24" s="43"/>
      <c r="B24" s="47">
        <v>15</v>
      </c>
      <c r="C24" s="48"/>
      <c r="D24" s="24" t="s">
        <v>38</v>
      </c>
      <c r="E24" s="49">
        <f t="shared" si="0"/>
        <v>655.29999999999995</v>
      </c>
      <c r="F24" s="49">
        <f t="shared" si="1"/>
        <v>721.8</v>
      </c>
      <c r="G24" s="50">
        <v>655.29999999999995</v>
      </c>
      <c r="H24" s="50">
        <v>721.8</v>
      </c>
      <c r="I24" s="50">
        <v>0</v>
      </c>
      <c r="J24" s="50">
        <v>0</v>
      </c>
      <c r="K24" s="50">
        <v>0</v>
      </c>
      <c r="L24" s="58"/>
    </row>
    <row r="25" spans="1:12" s="37" customFormat="1" ht="17.25" x14ac:dyDescent="0.3">
      <c r="A25" s="43"/>
      <c r="B25" s="47">
        <v>16</v>
      </c>
      <c r="C25" s="48"/>
      <c r="D25" s="24" t="s">
        <v>39</v>
      </c>
      <c r="E25" s="49">
        <f t="shared" si="0"/>
        <v>0</v>
      </c>
      <c r="F25" s="49">
        <f t="shared" si="1"/>
        <v>126.3</v>
      </c>
      <c r="G25" s="50">
        <v>0</v>
      </c>
      <c r="H25" s="50">
        <v>126.3</v>
      </c>
      <c r="I25" s="50">
        <v>0</v>
      </c>
      <c r="J25" s="50">
        <v>0</v>
      </c>
      <c r="K25" s="50">
        <v>0</v>
      </c>
      <c r="L25" s="58"/>
    </row>
  </sheetData>
  <mergeCells count="10"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L19 I21:L25 G10:K25">
    <cfRule type="cellIs" dxfId="1" priority="8" stopIfTrue="1" operator="lessThan">
      <formula>-100</formula>
    </cfRule>
  </conditionalFormatting>
  <conditionalFormatting sqref="I10:L19 I21:L25 G10:K25">
    <cfRule type="cellIs" dxfId="0" priority="7" stopIfTrue="1" operator="lessThan">
      <formula>-60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</vt:lpstr>
      <vt:lpstr>11աղբ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Mulberry 2.0</cp:keywords>
  <cp:lastModifiedBy/>
  <dcterms:created xsi:type="dcterms:W3CDTF">2006-09-16T00:00:00Z</dcterms:created>
  <dcterms:modified xsi:type="dcterms:W3CDTF">2019-11-13T07:45:19Z</dcterms:modified>
</cp:coreProperties>
</file>