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400" windowHeight="9105"/>
  </bookViews>
  <sheets>
    <sheet name="09" sheetId="1" r:id="rId1"/>
    <sheet name="09աղբ" sheetId="2" r:id="rId2"/>
  </sheets>
  <calcPr calcId="152511"/>
</workbook>
</file>

<file path=xl/calcChain.xml><?xml version="1.0" encoding="utf-8"?>
<calcChain xmlns="http://schemas.openxmlformats.org/spreadsheetml/2006/main">
  <c r="F25" i="2" l="1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AH25" i="1"/>
  <c r="AG25" i="1"/>
  <c r="AF25" i="1"/>
  <c r="AE25" i="1"/>
  <c r="AB25" i="1"/>
  <c r="AA25" i="1"/>
  <c r="Z25" i="1"/>
  <c r="Y25" i="1"/>
  <c r="X25" i="1"/>
  <c r="W25" i="1"/>
  <c r="V25" i="1"/>
  <c r="U25" i="1"/>
  <c r="R25" i="1"/>
  <c r="Q25" i="1"/>
  <c r="P25" i="1"/>
  <c r="O25" i="1"/>
  <c r="N25" i="1"/>
  <c r="M25" i="1"/>
  <c r="L25" i="1"/>
  <c r="K25" i="1"/>
  <c r="J25" i="1"/>
  <c r="I25" i="1"/>
  <c r="H25" i="1"/>
  <c r="G25" i="1"/>
  <c r="D25" i="1"/>
  <c r="C25" i="1"/>
  <c r="AD24" i="1"/>
  <c r="AC24" i="1"/>
  <c r="T24" i="1"/>
  <c r="S24" i="1"/>
  <c r="AD23" i="1"/>
  <c r="AC23" i="1"/>
  <c r="T23" i="1"/>
  <c r="S23" i="1"/>
  <c r="AD22" i="1"/>
  <c r="AC22" i="1"/>
  <c r="T22" i="1"/>
  <c r="S22" i="1"/>
  <c r="F22" i="1"/>
  <c r="F25" i="1" s="1"/>
  <c r="E22" i="1"/>
  <c r="E25" i="1" s="1"/>
  <c r="AD21" i="1"/>
  <c r="AC21" i="1"/>
  <c r="T21" i="1"/>
  <c r="S21" i="1"/>
  <c r="AD20" i="1"/>
  <c r="AC20" i="1"/>
  <c r="T20" i="1"/>
  <c r="S20" i="1"/>
  <c r="AD19" i="1"/>
  <c r="AC19" i="1"/>
  <c r="T19" i="1"/>
  <c r="S19" i="1"/>
  <c r="AD18" i="1"/>
  <c r="AC18" i="1"/>
  <c r="T18" i="1"/>
  <c r="S18" i="1"/>
  <c r="AD17" i="1"/>
  <c r="AC17" i="1"/>
  <c r="T17" i="1"/>
  <c r="S17" i="1"/>
  <c r="AD16" i="1"/>
  <c r="AC16" i="1"/>
  <c r="T16" i="1"/>
  <c r="S16" i="1"/>
  <c r="AD15" i="1"/>
  <c r="AC15" i="1"/>
  <c r="T15" i="1"/>
  <c r="S15" i="1"/>
  <c r="AD14" i="1"/>
  <c r="AC14" i="1"/>
  <c r="T14" i="1"/>
  <c r="S14" i="1"/>
  <c r="AD13" i="1"/>
  <c r="AC13" i="1"/>
  <c r="T13" i="1"/>
  <c r="S13" i="1"/>
  <c r="AD12" i="1"/>
  <c r="AC12" i="1"/>
  <c r="T12" i="1"/>
  <c r="S12" i="1"/>
  <c r="AD11" i="1"/>
  <c r="AD25" i="1" s="1"/>
  <c r="AC11" i="1"/>
  <c r="AC25" i="1" s="1"/>
  <c r="T11" i="1"/>
  <c r="T25" i="1" s="1"/>
  <c r="S11" i="1"/>
  <c r="S25" i="1" s="1"/>
</calcChain>
</file>

<file path=xl/sharedStrings.xml><?xml version="1.0" encoding="utf-8"?>
<sst xmlns="http://schemas.openxmlformats.org/spreadsheetml/2006/main" count="109" uniqueCount="56">
  <si>
    <t xml:space="preserve">ՏԵՂԵԿԱՏՎՈՒԹՅՈՒՆ
ՀՀ Տավուշի  մարզի համայնքների բյուջետային հիմնարկների, ՀՈԱԿ-ների   վերաբերյալ 
</t>
  </si>
  <si>
    <t>Հ/Հ</t>
  </si>
  <si>
    <t>Համայնքի անվանումը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</si>
  <si>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</si>
  <si>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</si>
  <si>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</si>
  <si>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</si>
  <si>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</si>
  <si>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</si>
  <si>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</si>
  <si>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</si>
  <si>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</si>
  <si>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</si>
  <si>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</si>
  <si>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</si>
  <si>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</si>
  <si>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</si>
  <si>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</si>
  <si>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</si>
  <si>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այդ թվում`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</si>
  <si>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</si>
  <si>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</si>
  <si>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</si>
  <si>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</si>
  <si>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</si>
  <si>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</si>
  <si>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01.09.2018թ</t>
  </si>
  <si>
    <t>01.09.2019թ</t>
  </si>
  <si>
    <t>Դիլիջան</t>
  </si>
  <si>
    <t>Բերդ</t>
  </si>
  <si>
    <t>Նոյեմբերյան</t>
  </si>
  <si>
    <t>Այրում</t>
  </si>
  <si>
    <t>Կողբ</t>
  </si>
  <si>
    <t>Իջևան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</si>
  <si>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</si>
  <si>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</si>
  <si>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</si>
  <si>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</si>
  <si>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</si>
  <si>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</si>
  <si>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</si>
  <si>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</si>
  <si>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Ընդամենը մարզ</t>
  </si>
  <si>
    <t xml:space="preserve">Տեղեկատվություն 
ՀՀ Տավուշի մարզի համայնքներում աղբահանության վճարների հավաքագրման վերաբերյալ </t>
  </si>
  <si>
    <t>հազար դրամ</t>
  </si>
  <si>
    <t>h/հ</t>
  </si>
  <si>
    <t>Հ/հ</t>
  </si>
  <si>
    <t xml:space="preserve">Ընդամենը աղբահանության վճարներ  </t>
  </si>
  <si>
    <t xml:space="preserve">այդ թվում` 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</si>
  <si>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</si>
  <si>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</si>
  <si>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բնակչութից., իրավաբան
 անձից հավաքագրված գումարներ</t>
  </si>
  <si>
    <t>01.09.2018թ.</t>
  </si>
  <si>
    <t>01.09.2019թ.</t>
  </si>
  <si>
    <t>Ենոքավան</t>
  </si>
  <si>
    <t>Լուսաձոր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</si>
</sst>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b/>
      <sz val="11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sz val="7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sz val="11"/>
      <name val="GHEA Grapalat"/>
      <family val="3"/>
    </font>
    <font>
      <u/>
      <sz val="10"/>
      <name val="GHEA Grapalat"/>
      <family val="3"/>
    </font>
    <font>
      <sz val="12"/>
      <color rgb="FFFF0000"/>
      <name val="GHEA Grapalat"/>
      <family val="3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0" fillId="0" borderId="0" xfId="0" applyFont="1"/>
    <xf numFmtId="0" fontId="1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164" fontId="10" fillId="0" borderId="0" xfId="0" applyNumberFormat="1" applyFont="1"/>
    <xf numFmtId="166" fontId="1" fillId="0" borderId="0" xfId="0" applyNumberFormat="1" applyFont="1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/>
    </xf>
    <xf numFmtId="0" fontId="13" fillId="0" borderId="0" xfId="0" applyFont="1"/>
    <xf numFmtId="1" fontId="1" fillId="7" borderId="1" xfId="0" applyNumberFormat="1" applyFont="1" applyFill="1" applyBorder="1" applyAlignment="1">
      <alignment horizontal="center" wrapText="1"/>
    </xf>
    <xf numFmtId="1" fontId="1" fillId="6" borderId="1" xfId="0" applyNumberFormat="1" applyFont="1" applyFill="1" applyBorder="1" applyAlignment="1">
      <alignment horizontal="center" wrapText="1"/>
    </xf>
    <xf numFmtId="0" fontId="1" fillId="6" borderId="2" xfId="1" applyNumberFormat="1" applyFont="1" applyFill="1" applyBorder="1" applyAlignment="1">
      <alignment horizontal="center" vertical="center"/>
    </xf>
    <xf numFmtId="0" fontId="1" fillId="6" borderId="1" xfId="1" applyNumberFormat="1" applyFont="1" applyFill="1" applyBorder="1" applyAlignment="1">
      <alignment horizontal="center" vertical="center"/>
    </xf>
    <xf numFmtId="1" fontId="1" fillId="7" borderId="2" xfId="0" applyNumberFormat="1" applyFont="1" applyFill="1" applyBorder="1" applyAlignment="1">
      <alignment horizontal="center" vertical="center" wrapText="1"/>
    </xf>
    <xf numFmtId="1" fontId="1" fillId="7" borderId="2" xfId="0" applyNumberFormat="1" applyFont="1" applyFill="1" applyBorder="1" applyAlignment="1">
      <alignment horizontal="center" wrapText="1"/>
    </xf>
    <xf numFmtId="165" fontId="6" fillId="6" borderId="1" xfId="0" applyNumberFormat="1" applyFont="1" applyFill="1" applyBorder="1" applyAlignment="1" applyProtection="1">
      <alignment horizontal="center" vertical="center"/>
      <protection locked="0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5" fontId="1" fillId="6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6" borderId="2" xfId="0" applyNumberFormat="1" applyFont="1" applyFill="1" applyBorder="1" applyAlignment="1" applyProtection="1">
      <alignment horizontal="center" vertical="center" wrapText="1"/>
    </xf>
    <xf numFmtId="0" fontId="1" fillId="6" borderId="3" xfId="0" applyNumberFormat="1" applyFont="1" applyFill="1" applyBorder="1" applyAlignment="1" applyProtection="1">
      <alignment horizontal="center" vertical="center" wrapText="1"/>
    </xf>
    <xf numFmtId="0" fontId="1" fillId="6" borderId="4" xfId="0" applyNumberFormat="1" applyFont="1" applyFill="1" applyBorder="1" applyAlignment="1" applyProtection="1">
      <alignment horizontal="center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Sheet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workbookViewId="0">
      <selection activeCell="K13" sqref="K13"/>
    </sheetView>
  </sheetViews>
  <sheetFormatPr defaultColWidth="8" defaultRowHeight="13.5" x14ac:dyDescent="0.25"/>
  <cols>
    <col min="1" max="1" width="4" style="1" customWidth="1"/>
    <col min="2" max="2" width="11.85546875" style="1" customWidth="1"/>
    <col min="3" max="4" width="7.7109375" style="2" customWidth="1"/>
    <col min="5" max="5" width="9.140625" style="2" customWidth="1"/>
    <col min="6" max="6" width="8.28515625" style="2" customWidth="1"/>
    <col min="7" max="12" width="7.28515625" style="2" customWidth="1"/>
    <col min="13" max="14" width="7.5703125" style="2" customWidth="1"/>
    <col min="15" max="15" width="10.85546875" style="2" customWidth="1"/>
    <col min="16" max="16" width="10.140625" style="2" customWidth="1"/>
    <col min="17" max="17" width="10.85546875" style="2" customWidth="1"/>
    <col min="18" max="18" width="11.85546875" style="2" customWidth="1"/>
    <col min="19" max="19" width="9.7109375" style="2" customWidth="1"/>
    <col min="20" max="20" width="10.5703125" style="2" customWidth="1"/>
    <col min="21" max="21" width="8.42578125" style="2" customWidth="1"/>
    <col min="22" max="22" width="7.28515625" style="2" customWidth="1"/>
    <col min="23" max="23" width="9" style="2" customWidth="1"/>
    <col min="24" max="24" width="9.42578125" style="2" customWidth="1"/>
    <col min="25" max="25" width="13.140625" style="2" customWidth="1"/>
    <col min="26" max="27" width="10" style="2" customWidth="1"/>
    <col min="28" max="28" width="10.42578125" style="2" customWidth="1"/>
    <col min="29" max="29" width="9.7109375" style="2" customWidth="1"/>
    <col min="30" max="30" width="9.28515625" style="2" customWidth="1"/>
    <col min="31" max="31" width="8.28515625" style="2" customWidth="1"/>
    <col min="32" max="32" width="7.28515625" style="2" customWidth="1"/>
    <col min="33" max="33" width="10.85546875" style="2" customWidth="1"/>
    <col min="34" max="34" width="9" style="2" customWidth="1"/>
    <col min="35" max="35" width="6.7109375" style="2" customWidth="1"/>
    <col min="36" max="36" width="1.28515625" style="2" customWidth="1"/>
    <col min="37" max="16384" width="8" style="2"/>
  </cols>
  <sheetData>
    <row r="1" spans="1:35" ht="6.75" customHeight="1" x14ac:dyDescent="0.25"/>
    <row r="2" spans="1:35" s="4" customFormat="1" ht="37.5" customHeight="1" x14ac:dyDescent="0.25">
      <c r="A2" s="3"/>
      <c r="B2" s="3"/>
      <c r="C2" s="53" t="s">
        <v>0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2"/>
      <c r="U2" s="2"/>
      <c r="V2" s="2"/>
    </row>
    <row r="3" spans="1:35" s="4" customFormat="1" ht="15.75" customHeight="1" x14ac:dyDescent="0.25">
      <c r="A3" s="3"/>
      <c r="B3" s="3"/>
      <c r="C3" s="5"/>
      <c r="D3" s="6"/>
      <c r="E3" s="6"/>
      <c r="F3" s="6"/>
      <c r="G3" s="6"/>
      <c r="H3" s="6"/>
      <c r="I3" s="6"/>
      <c r="Q3" s="2"/>
      <c r="R3" s="2"/>
      <c r="U3" s="2"/>
      <c r="V3" s="2"/>
    </row>
    <row r="4" spans="1:35" s="7" customFormat="1" ht="49.5" customHeight="1" x14ac:dyDescent="0.25">
      <c r="A4" s="54" t="s">
        <v>1</v>
      </c>
      <c r="B4" s="55" t="s">
        <v>2</v>
      </c>
      <c r="C4" s="56" t="s">
        <v>3</v>
      </c>
      <c r="D4" s="56"/>
      <c r="E4" s="56"/>
      <c r="F4" s="56"/>
      <c r="G4" s="56"/>
      <c r="H4" s="56"/>
      <c r="I4" s="57" t="s">
        <v>4</v>
      </c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9"/>
      <c r="AI4" s="67" t="s">
        <v>5</v>
      </c>
    </row>
    <row r="5" spans="1:35" s="49" customFormat="1" ht="16.5" customHeight="1" x14ac:dyDescent="0.25">
      <c r="A5" s="54"/>
      <c r="B5" s="55"/>
      <c r="C5" s="61" t="s">
        <v>6</v>
      </c>
      <c r="D5" s="61"/>
      <c r="E5" s="61" t="s">
        <v>7</v>
      </c>
      <c r="F5" s="61"/>
      <c r="G5" s="65" t="s">
        <v>8</v>
      </c>
      <c r="H5" s="65"/>
      <c r="I5" s="61" t="s">
        <v>9</v>
      </c>
      <c r="J5" s="61"/>
      <c r="K5" s="65" t="s">
        <v>10</v>
      </c>
      <c r="L5" s="65"/>
      <c r="M5" s="66" t="s">
        <v>11</v>
      </c>
      <c r="N5" s="66"/>
      <c r="O5" s="70" t="s">
        <v>12</v>
      </c>
      <c r="P5" s="71"/>
      <c r="Q5" s="71"/>
      <c r="R5" s="72"/>
      <c r="S5" s="79" t="s">
        <v>13</v>
      </c>
      <c r="T5" s="79"/>
      <c r="U5" s="80" t="s">
        <v>14</v>
      </c>
      <c r="V5" s="80"/>
      <c r="W5" s="80"/>
      <c r="X5" s="80"/>
      <c r="Y5" s="62" t="s">
        <v>15</v>
      </c>
      <c r="Z5" s="62"/>
      <c r="AA5" s="62"/>
      <c r="AB5" s="62"/>
      <c r="AC5" s="60" t="s">
        <v>16</v>
      </c>
      <c r="AD5" s="60"/>
      <c r="AE5" s="60"/>
      <c r="AF5" s="60"/>
      <c r="AG5" s="60"/>
      <c r="AH5" s="60"/>
      <c r="AI5" s="68"/>
    </row>
    <row r="6" spans="1:35" s="8" customFormat="1" ht="15.75" customHeight="1" x14ac:dyDescent="0.25">
      <c r="A6" s="54"/>
      <c r="B6" s="55"/>
      <c r="C6" s="61"/>
      <c r="D6" s="61"/>
      <c r="E6" s="61"/>
      <c r="F6" s="61"/>
      <c r="G6" s="61" t="s">
        <v>16</v>
      </c>
      <c r="H6" s="61"/>
      <c r="I6" s="61"/>
      <c r="J6" s="61"/>
      <c r="K6" s="61" t="s">
        <v>17</v>
      </c>
      <c r="L6" s="61"/>
      <c r="M6" s="66"/>
      <c r="N6" s="66"/>
      <c r="O6" s="73"/>
      <c r="P6" s="74"/>
      <c r="Q6" s="74"/>
      <c r="R6" s="75"/>
      <c r="S6" s="79"/>
      <c r="T6" s="79"/>
      <c r="U6" s="80"/>
      <c r="V6" s="80"/>
      <c r="W6" s="80"/>
      <c r="X6" s="80"/>
      <c r="Y6" s="62"/>
      <c r="Z6" s="62"/>
      <c r="AA6" s="62"/>
      <c r="AB6" s="62"/>
      <c r="AC6" s="62" t="s">
        <v>18</v>
      </c>
      <c r="AD6" s="62"/>
      <c r="AE6" s="55" t="s">
        <v>19</v>
      </c>
      <c r="AF6" s="55"/>
      <c r="AG6" s="55"/>
      <c r="AH6" s="55"/>
      <c r="AI6" s="68"/>
    </row>
    <row r="7" spans="1:35" s="8" customFormat="1" ht="11.25" customHeight="1" x14ac:dyDescent="0.25">
      <c r="A7" s="54"/>
      <c r="B7" s="55"/>
      <c r="C7" s="61"/>
      <c r="D7" s="61"/>
      <c r="E7" s="61"/>
      <c r="F7" s="61"/>
      <c r="G7" s="61"/>
      <c r="H7" s="61"/>
      <c r="I7" s="61"/>
      <c r="J7" s="61"/>
      <c r="K7" s="61"/>
      <c r="L7" s="61"/>
      <c r="M7" s="66"/>
      <c r="N7" s="66"/>
      <c r="O7" s="76"/>
      <c r="P7" s="77"/>
      <c r="Q7" s="77"/>
      <c r="R7" s="78"/>
      <c r="S7" s="79"/>
      <c r="T7" s="79"/>
      <c r="U7" s="63" t="s">
        <v>20</v>
      </c>
      <c r="V7" s="63"/>
      <c r="W7" s="63" t="s">
        <v>21</v>
      </c>
      <c r="X7" s="63"/>
      <c r="Y7" s="62"/>
      <c r="Z7" s="62"/>
      <c r="AA7" s="62"/>
      <c r="AB7" s="62"/>
      <c r="AC7" s="62"/>
      <c r="AD7" s="62"/>
      <c r="AE7" s="63" t="s">
        <v>22</v>
      </c>
      <c r="AF7" s="64"/>
      <c r="AG7" s="63" t="s">
        <v>21</v>
      </c>
      <c r="AH7" s="64"/>
      <c r="AI7" s="68"/>
    </row>
    <row r="8" spans="1:35" s="11" customFormat="1" ht="78" customHeight="1" x14ac:dyDescent="0.25">
      <c r="A8" s="54"/>
      <c r="B8" s="55"/>
      <c r="C8" s="61"/>
      <c r="D8" s="61"/>
      <c r="E8" s="61"/>
      <c r="F8" s="61"/>
      <c r="G8" s="61"/>
      <c r="H8" s="61"/>
      <c r="I8" s="61"/>
      <c r="J8" s="61"/>
      <c r="K8" s="61"/>
      <c r="L8" s="61"/>
      <c r="M8" s="66"/>
      <c r="N8" s="66"/>
      <c r="O8" s="10" t="s">
        <v>23</v>
      </c>
      <c r="P8" s="10" t="s">
        <v>24</v>
      </c>
      <c r="Q8" s="10" t="s">
        <v>23</v>
      </c>
      <c r="R8" s="10" t="s">
        <v>25</v>
      </c>
      <c r="S8" s="79"/>
      <c r="T8" s="79"/>
      <c r="U8" s="63"/>
      <c r="V8" s="63"/>
      <c r="W8" s="63"/>
      <c r="X8" s="63"/>
      <c r="Y8" s="10" t="s">
        <v>23</v>
      </c>
      <c r="Z8" s="10" t="s">
        <v>24</v>
      </c>
      <c r="AA8" s="10" t="s">
        <v>23</v>
      </c>
      <c r="AB8" s="10" t="s">
        <v>25</v>
      </c>
      <c r="AC8" s="62"/>
      <c r="AD8" s="62"/>
      <c r="AE8" s="64"/>
      <c r="AF8" s="64"/>
      <c r="AG8" s="64"/>
      <c r="AH8" s="64"/>
      <c r="AI8" s="68"/>
    </row>
    <row r="9" spans="1:35" s="9" customFormat="1" ht="21" customHeight="1" x14ac:dyDescent="0.25">
      <c r="A9" s="54"/>
      <c r="B9" s="55"/>
      <c r="C9" s="12" t="s">
        <v>26</v>
      </c>
      <c r="D9" s="12" t="s">
        <v>27</v>
      </c>
      <c r="E9" s="12" t="s">
        <v>26</v>
      </c>
      <c r="F9" s="12" t="s">
        <v>27</v>
      </c>
      <c r="G9" s="12" t="s">
        <v>26</v>
      </c>
      <c r="H9" s="12" t="s">
        <v>27</v>
      </c>
      <c r="I9" s="12" t="s">
        <v>26</v>
      </c>
      <c r="J9" s="12" t="s">
        <v>27</v>
      </c>
      <c r="K9" s="12" t="s">
        <v>26</v>
      </c>
      <c r="L9" s="12" t="s">
        <v>26</v>
      </c>
      <c r="M9" s="12" t="s">
        <v>26</v>
      </c>
      <c r="N9" s="12" t="s">
        <v>27</v>
      </c>
      <c r="O9" s="52" t="s">
        <v>26</v>
      </c>
      <c r="P9" s="52"/>
      <c r="Q9" s="52" t="s">
        <v>27</v>
      </c>
      <c r="R9" s="52"/>
      <c r="S9" s="12" t="s">
        <v>26</v>
      </c>
      <c r="T9" s="12" t="s">
        <v>27</v>
      </c>
      <c r="U9" s="12" t="s">
        <v>26</v>
      </c>
      <c r="V9" s="12" t="s">
        <v>27</v>
      </c>
      <c r="W9" s="12" t="s">
        <v>26</v>
      </c>
      <c r="X9" s="12" t="s">
        <v>27</v>
      </c>
      <c r="Y9" s="52" t="s">
        <v>26</v>
      </c>
      <c r="Z9" s="52"/>
      <c r="AA9" s="52" t="s">
        <v>27</v>
      </c>
      <c r="AB9" s="52"/>
      <c r="AC9" s="12" t="s">
        <v>26</v>
      </c>
      <c r="AD9" s="12" t="s">
        <v>27</v>
      </c>
      <c r="AE9" s="12" t="s">
        <v>26</v>
      </c>
      <c r="AF9" s="12" t="s">
        <v>27</v>
      </c>
      <c r="AG9" s="12" t="s">
        <v>26</v>
      </c>
      <c r="AH9" s="12" t="s">
        <v>27</v>
      </c>
      <c r="AI9" s="69"/>
    </row>
    <row r="10" spans="1:35" s="16" customFormat="1" ht="13.5" customHeight="1" x14ac:dyDescent="0.25">
      <c r="A10" s="13"/>
      <c r="B10" s="14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  <c r="J10" s="14">
        <v>9</v>
      </c>
      <c r="K10" s="14">
        <v>10</v>
      </c>
      <c r="L10" s="14">
        <v>11</v>
      </c>
      <c r="M10" s="14">
        <v>12</v>
      </c>
      <c r="N10" s="14">
        <v>13</v>
      </c>
      <c r="O10" s="14">
        <v>14</v>
      </c>
      <c r="P10" s="14">
        <v>15</v>
      </c>
      <c r="Q10" s="15">
        <v>16</v>
      </c>
      <c r="R10" s="15">
        <v>17</v>
      </c>
      <c r="S10" s="14">
        <v>18</v>
      </c>
      <c r="T10" s="14">
        <v>19</v>
      </c>
      <c r="U10" s="15">
        <v>20</v>
      </c>
      <c r="V10" s="15">
        <v>21</v>
      </c>
      <c r="W10" s="14">
        <v>22</v>
      </c>
      <c r="X10" s="14">
        <v>23</v>
      </c>
      <c r="Y10" s="14">
        <v>24</v>
      </c>
      <c r="Z10" s="14">
        <v>25</v>
      </c>
      <c r="AA10" s="14">
        <v>26</v>
      </c>
      <c r="AB10" s="14">
        <v>27</v>
      </c>
      <c r="AC10" s="14">
        <v>28</v>
      </c>
      <c r="AD10" s="14">
        <v>29</v>
      </c>
      <c r="AE10" s="14">
        <v>30</v>
      </c>
      <c r="AF10" s="14">
        <v>31</v>
      </c>
      <c r="AG10" s="14">
        <v>32</v>
      </c>
      <c r="AH10" s="14">
        <v>33</v>
      </c>
      <c r="AI10" s="14">
        <v>34</v>
      </c>
    </row>
    <row r="11" spans="1:35" s="16" customFormat="1" ht="15.75" customHeight="1" x14ac:dyDescent="0.25">
      <c r="A11" s="17">
        <v>1</v>
      </c>
      <c r="B11" s="18" t="s">
        <v>28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17</v>
      </c>
      <c r="J11" s="18">
        <v>16</v>
      </c>
      <c r="K11" s="18">
        <v>8</v>
      </c>
      <c r="L11" s="18">
        <v>8</v>
      </c>
      <c r="M11" s="18">
        <v>624</v>
      </c>
      <c r="N11" s="18">
        <v>582</v>
      </c>
      <c r="O11" s="18">
        <v>467704.2</v>
      </c>
      <c r="P11" s="18">
        <v>267417</v>
      </c>
      <c r="Q11" s="18">
        <v>495032</v>
      </c>
      <c r="R11" s="18">
        <v>276161.3</v>
      </c>
      <c r="S11" s="18">
        <f t="shared" ref="S11:T24" si="0">U11+W11</f>
        <v>29415.200000000001</v>
      </c>
      <c r="T11" s="18">
        <f t="shared" si="0"/>
        <v>26600</v>
      </c>
      <c r="U11" s="18">
        <v>0</v>
      </c>
      <c r="V11" s="18">
        <v>0</v>
      </c>
      <c r="W11" s="18">
        <v>29415.200000000001</v>
      </c>
      <c r="X11" s="18">
        <v>26600</v>
      </c>
      <c r="Y11" s="18">
        <v>207567.5</v>
      </c>
      <c r="Z11" s="18">
        <v>120638.7</v>
      </c>
      <c r="AA11" s="18">
        <v>222374</v>
      </c>
      <c r="AB11" s="18">
        <v>122199.7</v>
      </c>
      <c r="AC11" s="18">
        <f t="shared" ref="AC11:AD24" si="1">AE11+AG11</f>
        <v>23508.799999999999</v>
      </c>
      <c r="AD11" s="18">
        <f t="shared" si="1"/>
        <v>20882.400000000001</v>
      </c>
      <c r="AE11" s="18">
        <v>0</v>
      </c>
      <c r="AF11" s="18">
        <v>0</v>
      </c>
      <c r="AG11" s="18">
        <v>23508.799999999999</v>
      </c>
      <c r="AH11" s="18">
        <v>20882.400000000001</v>
      </c>
      <c r="AI11" s="15"/>
    </row>
    <row r="12" spans="1:35" s="16" customFormat="1" ht="15.75" customHeight="1" x14ac:dyDescent="0.25">
      <c r="A12" s="14">
        <v>2</v>
      </c>
      <c r="B12" s="18" t="s">
        <v>29</v>
      </c>
      <c r="C12" s="18">
        <v>3</v>
      </c>
      <c r="D12" s="18">
        <v>5</v>
      </c>
      <c r="E12" s="18"/>
      <c r="F12" s="18"/>
      <c r="G12" s="18"/>
      <c r="H12" s="18"/>
      <c r="I12" s="18">
        <v>24</v>
      </c>
      <c r="J12" s="18">
        <v>18</v>
      </c>
      <c r="K12" s="18">
        <v>17</v>
      </c>
      <c r="L12" s="18">
        <v>17</v>
      </c>
      <c r="M12" s="18">
        <v>760</v>
      </c>
      <c r="N12" s="18">
        <v>840</v>
      </c>
      <c r="O12" s="18">
        <v>426155</v>
      </c>
      <c r="P12" s="18">
        <v>248097.9</v>
      </c>
      <c r="Q12" s="18">
        <v>471385.1</v>
      </c>
      <c r="R12" s="18">
        <v>292677.3</v>
      </c>
      <c r="S12" s="18">
        <f t="shared" si="0"/>
        <v>21135.7</v>
      </c>
      <c r="T12" s="18">
        <f t="shared" si="0"/>
        <v>25674.6</v>
      </c>
      <c r="U12" s="18">
        <v>0</v>
      </c>
      <c r="V12" s="18"/>
      <c r="W12" s="18">
        <v>21135.7</v>
      </c>
      <c r="X12" s="18">
        <v>25674.6</v>
      </c>
      <c r="Y12" s="18">
        <v>200000</v>
      </c>
      <c r="Z12" s="18">
        <v>128754.7</v>
      </c>
      <c r="AA12" s="18">
        <v>243076.8</v>
      </c>
      <c r="AB12" s="18">
        <v>146955.5</v>
      </c>
      <c r="AC12" s="18">
        <f t="shared" si="1"/>
        <v>21135.7</v>
      </c>
      <c r="AD12" s="18">
        <f t="shared" si="1"/>
        <v>25674.6</v>
      </c>
      <c r="AE12" s="18">
        <v>0</v>
      </c>
      <c r="AF12" s="18">
        <v>0</v>
      </c>
      <c r="AG12" s="18">
        <v>21135.7</v>
      </c>
      <c r="AH12" s="18">
        <v>25674.6</v>
      </c>
      <c r="AI12" s="15"/>
    </row>
    <row r="13" spans="1:35" s="16" customFormat="1" ht="15.75" customHeight="1" x14ac:dyDescent="0.25">
      <c r="A13" s="17">
        <v>3</v>
      </c>
      <c r="B13" s="21" t="s">
        <v>30</v>
      </c>
      <c r="C13" s="21">
        <v>2</v>
      </c>
      <c r="D13" s="21">
        <v>2</v>
      </c>
      <c r="E13" s="21">
        <v>4421.8</v>
      </c>
      <c r="F13" s="21">
        <v>5457.7</v>
      </c>
      <c r="G13" s="21">
        <v>0</v>
      </c>
      <c r="H13" s="21">
        <v>0</v>
      </c>
      <c r="I13" s="21">
        <v>11</v>
      </c>
      <c r="J13" s="21">
        <v>11</v>
      </c>
      <c r="K13" s="21">
        <v>5</v>
      </c>
      <c r="L13" s="21">
        <v>5</v>
      </c>
      <c r="M13" s="21">
        <v>0</v>
      </c>
      <c r="N13" s="21">
        <v>67</v>
      </c>
      <c r="O13" s="21">
        <v>145659.1</v>
      </c>
      <c r="P13" s="21">
        <v>94503</v>
      </c>
      <c r="Q13" s="21">
        <v>173962.3</v>
      </c>
      <c r="R13" s="21">
        <v>103745</v>
      </c>
      <c r="S13" s="21">
        <f t="shared" si="0"/>
        <v>9868.1</v>
      </c>
      <c r="T13" s="21">
        <f t="shared" si="0"/>
        <v>9574.4</v>
      </c>
      <c r="U13" s="21">
        <v>0</v>
      </c>
      <c r="V13" s="21">
        <v>0</v>
      </c>
      <c r="W13" s="21">
        <v>9868.1</v>
      </c>
      <c r="X13" s="21">
        <v>9574.4</v>
      </c>
      <c r="Y13" s="21">
        <v>83010</v>
      </c>
      <c r="Z13" s="21">
        <v>54210.1</v>
      </c>
      <c r="AA13" s="21">
        <v>103810.3</v>
      </c>
      <c r="AB13" s="21">
        <v>62515.9</v>
      </c>
      <c r="AC13" s="21">
        <f t="shared" si="1"/>
        <v>7263.5</v>
      </c>
      <c r="AD13" s="21">
        <f t="shared" si="1"/>
        <v>7490.2</v>
      </c>
      <c r="AE13" s="21">
        <v>0</v>
      </c>
      <c r="AF13" s="21">
        <v>0</v>
      </c>
      <c r="AG13" s="21">
        <v>7263.5</v>
      </c>
      <c r="AH13" s="21">
        <v>7490.2</v>
      </c>
      <c r="AI13" s="20"/>
    </row>
    <row r="14" spans="1:35" s="16" customFormat="1" ht="15.75" customHeight="1" x14ac:dyDescent="0.25">
      <c r="A14" s="17">
        <v>4</v>
      </c>
      <c r="B14" s="21" t="s">
        <v>31</v>
      </c>
      <c r="C14" s="21"/>
      <c r="D14" s="21"/>
      <c r="E14" s="21"/>
      <c r="F14" s="21"/>
      <c r="G14" s="21"/>
      <c r="H14" s="21"/>
      <c r="I14" s="21">
        <v>8</v>
      </c>
      <c r="J14" s="21">
        <v>8</v>
      </c>
      <c r="K14" s="21">
        <v>5</v>
      </c>
      <c r="L14" s="21">
        <v>5</v>
      </c>
      <c r="M14" s="21">
        <v>223</v>
      </c>
      <c r="N14" s="21">
        <v>215</v>
      </c>
      <c r="O14" s="21">
        <v>81406.8</v>
      </c>
      <c r="P14" s="21">
        <v>48625</v>
      </c>
      <c r="Q14" s="21">
        <v>86860</v>
      </c>
      <c r="R14" s="21">
        <v>54149.9</v>
      </c>
      <c r="S14" s="21">
        <f t="shared" si="0"/>
        <v>6354.2</v>
      </c>
      <c r="T14" s="21">
        <f t="shared" si="0"/>
        <v>5687.4</v>
      </c>
      <c r="U14" s="21">
        <v>0</v>
      </c>
      <c r="V14" s="21">
        <v>0</v>
      </c>
      <c r="W14" s="21">
        <v>6354.2</v>
      </c>
      <c r="X14" s="21">
        <v>5687.4</v>
      </c>
      <c r="Y14" s="21">
        <v>54906.8</v>
      </c>
      <c r="Z14" s="21">
        <v>32087.7</v>
      </c>
      <c r="AA14" s="21">
        <v>58860</v>
      </c>
      <c r="AB14" s="21">
        <v>36153.9</v>
      </c>
      <c r="AC14" s="21">
        <f t="shared" si="1"/>
        <v>5273.2</v>
      </c>
      <c r="AD14" s="21">
        <f t="shared" si="1"/>
        <v>4669.3</v>
      </c>
      <c r="AE14" s="21">
        <v>0</v>
      </c>
      <c r="AF14" s="21">
        <v>0</v>
      </c>
      <c r="AG14" s="21">
        <v>5273.2</v>
      </c>
      <c r="AH14" s="21">
        <v>4669.3</v>
      </c>
      <c r="AI14" s="15"/>
    </row>
    <row r="15" spans="1:35" s="16" customFormat="1" ht="15.75" customHeight="1" x14ac:dyDescent="0.25">
      <c r="A15" s="17">
        <v>5</v>
      </c>
      <c r="B15" s="21" t="s">
        <v>32</v>
      </c>
      <c r="C15" s="21"/>
      <c r="D15" s="21"/>
      <c r="E15" s="21"/>
      <c r="F15" s="21"/>
      <c r="G15" s="21"/>
      <c r="H15" s="21"/>
      <c r="I15" s="21">
        <v>6</v>
      </c>
      <c r="J15" s="21">
        <v>6</v>
      </c>
      <c r="K15" s="21">
        <v>3</v>
      </c>
      <c r="L15" s="21">
        <v>3</v>
      </c>
      <c r="M15" s="21">
        <v>56</v>
      </c>
      <c r="N15" s="21">
        <v>0</v>
      </c>
      <c r="O15" s="21">
        <v>87020.1</v>
      </c>
      <c r="P15" s="21">
        <v>50497.599999999999</v>
      </c>
      <c r="Q15" s="21">
        <v>93386.1</v>
      </c>
      <c r="R15" s="21">
        <v>52023</v>
      </c>
      <c r="S15" s="21">
        <f t="shared" si="0"/>
        <v>4159.8999999999996</v>
      </c>
      <c r="T15" s="21">
        <f t="shared" si="0"/>
        <v>3534.3</v>
      </c>
      <c r="U15" s="21">
        <v>0</v>
      </c>
      <c r="V15" s="21">
        <v>0</v>
      </c>
      <c r="W15" s="21">
        <v>4159.8999999999996</v>
      </c>
      <c r="X15" s="21">
        <v>3534.3</v>
      </c>
      <c r="Y15" s="21">
        <v>40149.599999999999</v>
      </c>
      <c r="Z15" s="21">
        <v>19513.8</v>
      </c>
      <c r="AA15" s="21">
        <v>42305</v>
      </c>
      <c r="AB15" s="21">
        <v>20522.8</v>
      </c>
      <c r="AC15" s="21">
        <f t="shared" si="1"/>
        <v>3438.9</v>
      </c>
      <c r="AD15" s="21">
        <f t="shared" si="1"/>
        <v>2937.3</v>
      </c>
      <c r="AE15" s="21">
        <v>0</v>
      </c>
      <c r="AF15" s="21">
        <v>0</v>
      </c>
      <c r="AG15" s="21">
        <v>3438.9</v>
      </c>
      <c r="AH15" s="21">
        <v>2937.3</v>
      </c>
      <c r="AI15" s="15"/>
    </row>
    <row r="16" spans="1:35" s="24" customFormat="1" ht="15.75" customHeight="1" x14ac:dyDescent="0.25">
      <c r="A16" s="17">
        <v>6</v>
      </c>
      <c r="B16" s="21" t="s">
        <v>33</v>
      </c>
      <c r="C16" s="18">
        <v>1</v>
      </c>
      <c r="D16" s="18">
        <v>1</v>
      </c>
      <c r="E16" s="18">
        <v>17047.3</v>
      </c>
      <c r="F16" s="18">
        <v>18750.900000000001</v>
      </c>
      <c r="G16" s="18"/>
      <c r="H16" s="18"/>
      <c r="I16" s="18">
        <v>9</v>
      </c>
      <c r="J16" s="18">
        <v>9</v>
      </c>
      <c r="K16" s="18">
        <v>3</v>
      </c>
      <c r="L16" s="18">
        <v>3</v>
      </c>
      <c r="M16" s="18">
        <v>0</v>
      </c>
      <c r="N16" s="18">
        <v>0</v>
      </c>
      <c r="O16" s="18">
        <v>248814.7</v>
      </c>
      <c r="P16" s="18">
        <v>152307.9</v>
      </c>
      <c r="Q16" s="18">
        <v>251315</v>
      </c>
      <c r="R16" s="18">
        <v>169254.5</v>
      </c>
      <c r="S16" s="18">
        <f t="shared" si="0"/>
        <v>25345.599999999999</v>
      </c>
      <c r="T16" s="18">
        <f t="shared" si="0"/>
        <v>25332.799999999999</v>
      </c>
      <c r="U16" s="18">
        <v>25345.599999999999</v>
      </c>
      <c r="V16" s="18">
        <v>0</v>
      </c>
      <c r="W16" s="18">
        <v>0</v>
      </c>
      <c r="X16" s="18">
        <v>25332.799999999999</v>
      </c>
      <c r="Y16" s="18">
        <v>86312</v>
      </c>
      <c r="Z16" s="18">
        <v>86312</v>
      </c>
      <c r="AA16" s="18">
        <v>55808.800000000003</v>
      </c>
      <c r="AB16" s="18">
        <v>55808.800000000003</v>
      </c>
      <c r="AC16" s="18">
        <f t="shared" si="1"/>
        <v>25345.599999999999</v>
      </c>
      <c r="AD16" s="18">
        <f t="shared" si="1"/>
        <v>10578.9</v>
      </c>
      <c r="AE16" s="18">
        <v>25345.599999999999</v>
      </c>
      <c r="AF16" s="18">
        <v>0</v>
      </c>
      <c r="AG16" s="18">
        <v>0</v>
      </c>
      <c r="AH16" s="18">
        <v>10578.9</v>
      </c>
      <c r="AI16" s="15"/>
    </row>
    <row r="17" spans="1:35" s="16" customFormat="1" ht="15.75" customHeight="1" x14ac:dyDescent="0.25">
      <c r="A17" s="17">
        <v>7</v>
      </c>
      <c r="B17" s="21" t="s">
        <v>34</v>
      </c>
      <c r="C17" s="18"/>
      <c r="D17" s="18"/>
      <c r="E17" s="18"/>
      <c r="F17" s="18"/>
      <c r="G17" s="18"/>
      <c r="H17" s="18"/>
      <c r="I17" s="18">
        <v>4</v>
      </c>
      <c r="J17" s="18">
        <v>4</v>
      </c>
      <c r="K17" s="18">
        <v>1</v>
      </c>
      <c r="L17" s="18">
        <v>1</v>
      </c>
      <c r="M17" s="18">
        <v>0</v>
      </c>
      <c r="N17" s="18">
        <v>67</v>
      </c>
      <c r="O17" s="18">
        <v>39134</v>
      </c>
      <c r="P17" s="18">
        <v>19066.5</v>
      </c>
      <c r="Q17" s="18">
        <v>45160</v>
      </c>
      <c r="R17" s="18">
        <v>29952.5</v>
      </c>
      <c r="S17" s="18">
        <f t="shared" si="0"/>
        <v>760</v>
      </c>
      <c r="T17" s="18">
        <f t="shared" si="0"/>
        <v>1931.8</v>
      </c>
      <c r="U17" s="18">
        <v>760</v>
      </c>
      <c r="V17" s="18">
        <v>0</v>
      </c>
      <c r="W17" s="18">
        <v>0</v>
      </c>
      <c r="X17" s="18">
        <v>1931.8</v>
      </c>
      <c r="Y17" s="18">
        <v>11965</v>
      </c>
      <c r="Z17" s="18">
        <v>450</v>
      </c>
      <c r="AA17" s="18">
        <v>16470</v>
      </c>
      <c r="AB17" s="18">
        <v>9500</v>
      </c>
      <c r="AC17" s="18">
        <f t="shared" si="1"/>
        <v>0</v>
      </c>
      <c r="AD17" s="18">
        <f t="shared" si="1"/>
        <v>1351.7</v>
      </c>
      <c r="AE17" s="18">
        <v>0</v>
      </c>
      <c r="AF17" s="18">
        <v>0</v>
      </c>
      <c r="AG17" s="18">
        <v>0</v>
      </c>
      <c r="AH17" s="18">
        <v>1351.7</v>
      </c>
      <c r="AI17" s="15"/>
    </row>
    <row r="18" spans="1:35" s="24" customFormat="1" ht="15.75" customHeight="1" x14ac:dyDescent="0.25">
      <c r="A18" s="17">
        <v>8</v>
      </c>
      <c r="B18" s="21" t="s">
        <v>35</v>
      </c>
      <c r="C18" s="21"/>
      <c r="D18" s="21"/>
      <c r="E18" s="21"/>
      <c r="F18" s="21"/>
      <c r="G18" s="21"/>
      <c r="H18" s="21"/>
      <c r="I18" s="21">
        <v>2</v>
      </c>
      <c r="J18" s="21">
        <v>2</v>
      </c>
      <c r="K18" s="21">
        <v>1</v>
      </c>
      <c r="L18" s="21">
        <v>1</v>
      </c>
      <c r="M18" s="21">
        <v>83</v>
      </c>
      <c r="N18" s="21">
        <v>84</v>
      </c>
      <c r="O18" s="21">
        <v>33650</v>
      </c>
      <c r="P18" s="21">
        <v>22696.400000000001</v>
      </c>
      <c r="Q18" s="21">
        <v>39030</v>
      </c>
      <c r="R18" s="21">
        <v>26020</v>
      </c>
      <c r="S18" s="21">
        <f t="shared" si="0"/>
        <v>2257</v>
      </c>
      <c r="T18" s="21">
        <f t="shared" si="0"/>
        <v>0</v>
      </c>
      <c r="U18" s="21">
        <v>0</v>
      </c>
      <c r="V18" s="21">
        <v>0</v>
      </c>
      <c r="W18" s="21">
        <v>2257</v>
      </c>
      <c r="X18" s="21">
        <v>0</v>
      </c>
      <c r="Y18" s="21">
        <v>25790</v>
      </c>
      <c r="Z18" s="21">
        <v>17193.400000000001</v>
      </c>
      <c r="AA18" s="21">
        <v>26524</v>
      </c>
      <c r="AB18" s="21">
        <v>17682.599999999999</v>
      </c>
      <c r="AC18" s="21">
        <f t="shared" si="1"/>
        <v>2257</v>
      </c>
      <c r="AD18" s="21">
        <f t="shared" si="1"/>
        <v>0</v>
      </c>
      <c r="AE18" s="21">
        <v>0</v>
      </c>
      <c r="AF18" s="21">
        <v>0</v>
      </c>
      <c r="AG18" s="21">
        <v>2257</v>
      </c>
      <c r="AH18" s="21">
        <v>0</v>
      </c>
      <c r="AI18" s="15"/>
    </row>
    <row r="19" spans="1:35" s="16" customFormat="1" ht="15.75" customHeight="1" x14ac:dyDescent="0.25">
      <c r="A19" s="17">
        <v>9</v>
      </c>
      <c r="B19" s="22" t="s">
        <v>36</v>
      </c>
      <c r="C19" s="18"/>
      <c r="D19" s="18"/>
      <c r="E19" s="18"/>
      <c r="F19" s="18"/>
      <c r="G19" s="18"/>
      <c r="H19" s="18"/>
      <c r="I19" s="18">
        <v>3</v>
      </c>
      <c r="J19" s="18">
        <v>3</v>
      </c>
      <c r="K19" s="18">
        <v>1</v>
      </c>
      <c r="L19" s="18">
        <v>1</v>
      </c>
      <c r="M19" s="18">
        <v>0</v>
      </c>
      <c r="N19" s="18">
        <v>95</v>
      </c>
      <c r="O19" s="18">
        <v>0</v>
      </c>
      <c r="P19" s="18">
        <v>0</v>
      </c>
      <c r="Q19" s="18">
        <v>52000</v>
      </c>
      <c r="R19" s="18">
        <v>35247</v>
      </c>
      <c r="S19" s="18">
        <f t="shared" si="0"/>
        <v>0</v>
      </c>
      <c r="T19" s="18">
        <f t="shared" si="0"/>
        <v>2931.1</v>
      </c>
      <c r="U19" s="18">
        <v>0</v>
      </c>
      <c r="V19" s="18">
        <v>0</v>
      </c>
      <c r="W19" s="18">
        <v>0</v>
      </c>
      <c r="X19" s="18">
        <v>2931.1</v>
      </c>
      <c r="Y19" s="18">
        <v>0</v>
      </c>
      <c r="Z19" s="18">
        <v>0</v>
      </c>
      <c r="AA19" s="18">
        <v>26000</v>
      </c>
      <c r="AB19" s="18">
        <v>17211</v>
      </c>
      <c r="AC19" s="18">
        <f t="shared" si="1"/>
        <v>0</v>
      </c>
      <c r="AD19" s="18">
        <f t="shared" si="1"/>
        <v>2242.3000000000002</v>
      </c>
      <c r="AE19" s="18">
        <v>0</v>
      </c>
      <c r="AF19" s="18">
        <v>0</v>
      </c>
      <c r="AG19" s="18">
        <v>0</v>
      </c>
      <c r="AH19" s="18">
        <v>2242.3000000000002</v>
      </c>
      <c r="AI19" s="14"/>
    </row>
    <row r="20" spans="1:35" s="16" customFormat="1" ht="15.75" customHeight="1" x14ac:dyDescent="0.25">
      <c r="A20" s="17">
        <v>10</v>
      </c>
      <c r="B20" s="21" t="s">
        <v>37</v>
      </c>
      <c r="C20" s="21"/>
      <c r="D20" s="21"/>
      <c r="E20" s="21"/>
      <c r="F20" s="21"/>
      <c r="G20" s="21"/>
      <c r="H20" s="21"/>
      <c r="I20" s="21">
        <v>3</v>
      </c>
      <c r="J20" s="21">
        <v>3</v>
      </c>
      <c r="K20" s="21">
        <v>1</v>
      </c>
      <c r="L20" s="21">
        <v>1</v>
      </c>
      <c r="M20" s="21">
        <v>78</v>
      </c>
      <c r="N20" s="21">
        <v>65</v>
      </c>
      <c r="O20" s="21">
        <v>34675</v>
      </c>
      <c r="P20" s="21">
        <v>24884.799999999999</v>
      </c>
      <c r="Q20" s="21">
        <v>45142</v>
      </c>
      <c r="R20" s="21">
        <v>28799.3</v>
      </c>
      <c r="S20" s="21">
        <f t="shared" si="0"/>
        <v>1613</v>
      </c>
      <c r="T20" s="21">
        <f t="shared" si="0"/>
        <v>1770.8</v>
      </c>
      <c r="U20" s="21">
        <v>0</v>
      </c>
      <c r="V20" s="21">
        <v>0</v>
      </c>
      <c r="W20" s="21">
        <v>1613</v>
      </c>
      <c r="X20" s="21">
        <v>1770.8</v>
      </c>
      <c r="Y20" s="21">
        <v>21810</v>
      </c>
      <c r="Z20" s="21">
        <v>16187.2</v>
      </c>
      <c r="AA20" s="21">
        <v>25056</v>
      </c>
      <c r="AB20" s="21">
        <v>16522.5</v>
      </c>
      <c r="AC20" s="21">
        <f t="shared" si="1"/>
        <v>1469</v>
      </c>
      <c r="AD20" s="21">
        <f t="shared" si="1"/>
        <v>1602.2</v>
      </c>
      <c r="AE20" s="21">
        <v>0</v>
      </c>
      <c r="AF20" s="21">
        <v>0</v>
      </c>
      <c r="AG20" s="21">
        <v>1469</v>
      </c>
      <c r="AH20" s="21">
        <v>1602.2</v>
      </c>
      <c r="AI20" s="15"/>
    </row>
    <row r="21" spans="1:35" s="25" customFormat="1" ht="15.75" customHeight="1" x14ac:dyDescent="0.25">
      <c r="A21" s="17">
        <v>11</v>
      </c>
      <c r="B21" s="21" t="s">
        <v>38</v>
      </c>
      <c r="C21" s="21"/>
      <c r="D21" s="21"/>
      <c r="E21" s="21">
        <v>0</v>
      </c>
      <c r="F21" s="21">
        <v>0</v>
      </c>
      <c r="G21" s="21">
        <v>0</v>
      </c>
      <c r="H21" s="21">
        <v>0</v>
      </c>
      <c r="I21" s="21">
        <v>2</v>
      </c>
      <c r="J21" s="21">
        <v>2</v>
      </c>
      <c r="K21" s="21">
        <v>1</v>
      </c>
      <c r="L21" s="21">
        <v>1</v>
      </c>
      <c r="M21" s="21">
        <v>39</v>
      </c>
      <c r="N21" s="21">
        <v>46</v>
      </c>
      <c r="O21" s="21">
        <v>19727</v>
      </c>
      <c r="P21" s="21">
        <v>12685</v>
      </c>
      <c r="Q21" s="21">
        <v>20200</v>
      </c>
      <c r="R21" s="21">
        <v>13955</v>
      </c>
      <c r="S21" s="21">
        <f t="shared" si="0"/>
        <v>616</v>
      </c>
      <c r="T21" s="21">
        <f t="shared" si="0"/>
        <v>662</v>
      </c>
      <c r="U21" s="21">
        <v>0</v>
      </c>
      <c r="V21" s="21">
        <v>0</v>
      </c>
      <c r="W21" s="21">
        <v>616</v>
      </c>
      <c r="X21" s="21">
        <v>662</v>
      </c>
      <c r="Y21" s="21">
        <v>15727</v>
      </c>
      <c r="Z21" s="21">
        <v>9895</v>
      </c>
      <c r="AA21" s="21">
        <v>16000</v>
      </c>
      <c r="AB21" s="21">
        <v>11255</v>
      </c>
      <c r="AC21" s="21">
        <f t="shared" si="1"/>
        <v>616</v>
      </c>
      <c r="AD21" s="21">
        <f t="shared" si="1"/>
        <v>662</v>
      </c>
      <c r="AE21" s="21">
        <v>0</v>
      </c>
      <c r="AF21" s="21">
        <v>0</v>
      </c>
      <c r="AG21" s="21">
        <v>616</v>
      </c>
      <c r="AH21" s="21">
        <v>662</v>
      </c>
      <c r="AI21" s="20"/>
    </row>
    <row r="22" spans="1:35" s="25" customFormat="1" ht="15.75" customHeight="1" x14ac:dyDescent="0.25">
      <c r="A22" s="17">
        <v>12</v>
      </c>
      <c r="B22" s="21" t="s">
        <v>39</v>
      </c>
      <c r="C22" s="21">
        <v>1</v>
      </c>
      <c r="D22" s="21">
        <v>1</v>
      </c>
      <c r="E22" s="21">
        <f>G22</f>
        <v>0</v>
      </c>
      <c r="F22" s="21">
        <f>H22</f>
        <v>0</v>
      </c>
      <c r="G22" s="21">
        <v>0</v>
      </c>
      <c r="H22" s="21">
        <v>0</v>
      </c>
      <c r="I22" s="21">
        <v>1</v>
      </c>
      <c r="J22" s="21">
        <v>1</v>
      </c>
      <c r="K22" s="21">
        <v>1</v>
      </c>
      <c r="L22" s="21">
        <v>1</v>
      </c>
      <c r="M22" s="21">
        <v>20</v>
      </c>
      <c r="N22" s="21">
        <v>0</v>
      </c>
      <c r="O22" s="21">
        <v>9800</v>
      </c>
      <c r="P22" s="21">
        <v>6580</v>
      </c>
      <c r="Q22" s="21">
        <v>13000</v>
      </c>
      <c r="R22" s="21">
        <v>5510</v>
      </c>
      <c r="S22" s="21">
        <f>U22+W22</f>
        <v>480.3</v>
      </c>
      <c r="T22" s="21">
        <f>V22+X22</f>
        <v>0</v>
      </c>
      <c r="U22" s="21">
        <v>0</v>
      </c>
      <c r="V22" s="21">
        <v>0</v>
      </c>
      <c r="W22" s="21">
        <v>480.3</v>
      </c>
      <c r="X22" s="21">
        <v>0</v>
      </c>
      <c r="Y22" s="21">
        <v>9800</v>
      </c>
      <c r="Z22" s="21">
        <v>6580</v>
      </c>
      <c r="AA22" s="21">
        <v>13000</v>
      </c>
      <c r="AB22" s="21">
        <v>5510</v>
      </c>
      <c r="AC22" s="21">
        <f>AE22+AG22</f>
        <v>480.3</v>
      </c>
      <c r="AD22" s="21">
        <f>AF22+AH22</f>
        <v>0</v>
      </c>
      <c r="AE22" s="21">
        <v>0</v>
      </c>
      <c r="AF22" s="21">
        <v>0</v>
      </c>
      <c r="AG22" s="21">
        <v>480.3</v>
      </c>
      <c r="AH22" s="21">
        <v>0</v>
      </c>
      <c r="AI22" s="19"/>
    </row>
    <row r="23" spans="1:35" s="25" customFormat="1" ht="15.75" customHeight="1" x14ac:dyDescent="0.25">
      <c r="A23" s="17">
        <v>13</v>
      </c>
      <c r="B23" s="21" t="s">
        <v>40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2</v>
      </c>
      <c r="J23" s="21">
        <v>2</v>
      </c>
      <c r="K23" s="21">
        <v>1</v>
      </c>
      <c r="L23" s="21">
        <v>1</v>
      </c>
      <c r="M23" s="21">
        <v>35</v>
      </c>
      <c r="N23" s="21">
        <v>35</v>
      </c>
      <c r="O23" s="21">
        <v>16200</v>
      </c>
      <c r="P23" s="21">
        <v>11559</v>
      </c>
      <c r="Q23" s="21">
        <v>14640</v>
      </c>
      <c r="R23" s="21">
        <v>10151.9</v>
      </c>
      <c r="S23" s="21">
        <f t="shared" si="0"/>
        <v>0</v>
      </c>
      <c r="T23" s="21">
        <f t="shared" si="0"/>
        <v>0</v>
      </c>
      <c r="U23" s="21">
        <v>0</v>
      </c>
      <c r="V23" s="21">
        <v>0</v>
      </c>
      <c r="W23" s="21">
        <v>0</v>
      </c>
      <c r="X23" s="21">
        <v>0</v>
      </c>
      <c r="Y23" s="21">
        <v>9276</v>
      </c>
      <c r="Z23" s="21">
        <v>5886</v>
      </c>
      <c r="AA23" s="21">
        <v>9000</v>
      </c>
      <c r="AB23" s="21">
        <v>5757</v>
      </c>
      <c r="AC23" s="21">
        <f t="shared" si="1"/>
        <v>0</v>
      </c>
      <c r="AD23" s="21">
        <f t="shared" si="1"/>
        <v>0</v>
      </c>
      <c r="AE23" s="21">
        <v>0</v>
      </c>
      <c r="AF23" s="21">
        <v>0</v>
      </c>
      <c r="AG23" s="21">
        <v>0</v>
      </c>
      <c r="AH23" s="21">
        <v>0</v>
      </c>
      <c r="AI23" s="19"/>
    </row>
    <row r="24" spans="1:35" s="25" customFormat="1" ht="15.75" customHeight="1" x14ac:dyDescent="0.25">
      <c r="A24" s="17">
        <v>14</v>
      </c>
      <c r="B24" s="21" t="s">
        <v>41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1</v>
      </c>
      <c r="J24" s="21">
        <v>1</v>
      </c>
      <c r="K24" s="21">
        <v>1</v>
      </c>
      <c r="L24" s="21">
        <v>1</v>
      </c>
      <c r="M24" s="21">
        <v>20</v>
      </c>
      <c r="N24" s="21">
        <v>20</v>
      </c>
      <c r="O24" s="21">
        <v>14214</v>
      </c>
      <c r="P24" s="21">
        <v>8607.2000000000007</v>
      </c>
      <c r="Q24" s="21">
        <v>15174</v>
      </c>
      <c r="R24" s="21">
        <v>9696.7999999999993</v>
      </c>
      <c r="S24" s="21">
        <f t="shared" si="0"/>
        <v>969</v>
      </c>
      <c r="T24" s="21">
        <f t="shared" si="0"/>
        <v>1119.5</v>
      </c>
      <c r="U24" s="21">
        <v>0</v>
      </c>
      <c r="V24" s="21">
        <v>0</v>
      </c>
      <c r="W24" s="21">
        <v>969</v>
      </c>
      <c r="X24" s="21">
        <v>1119.5</v>
      </c>
      <c r="Y24" s="21">
        <v>14214</v>
      </c>
      <c r="Z24" s="21">
        <v>8607.2000000000007</v>
      </c>
      <c r="AA24" s="21">
        <v>15174</v>
      </c>
      <c r="AB24" s="21">
        <v>9696.7999999999993</v>
      </c>
      <c r="AC24" s="21">
        <f t="shared" si="1"/>
        <v>969</v>
      </c>
      <c r="AD24" s="21">
        <f t="shared" si="1"/>
        <v>1119.5</v>
      </c>
      <c r="AE24" s="21">
        <v>0</v>
      </c>
      <c r="AF24" s="21">
        <v>0</v>
      </c>
      <c r="AG24" s="21">
        <v>969</v>
      </c>
      <c r="AH24" s="21">
        <v>1119.5</v>
      </c>
      <c r="AI24" s="19"/>
    </row>
    <row r="25" spans="1:35" s="27" customFormat="1" ht="29.25" customHeight="1" x14ac:dyDescent="0.25">
      <c r="A25" s="50" t="s">
        <v>42</v>
      </c>
      <c r="B25" s="51"/>
      <c r="C25" s="23">
        <f t="shared" ref="C25:AH25" si="2">SUM(C11:C24)</f>
        <v>7</v>
      </c>
      <c r="D25" s="23">
        <f t="shared" si="2"/>
        <v>9</v>
      </c>
      <c r="E25" s="26">
        <f t="shared" si="2"/>
        <v>21469.1</v>
      </c>
      <c r="F25" s="26">
        <f t="shared" si="2"/>
        <v>24208.600000000002</v>
      </c>
      <c r="G25" s="23">
        <f t="shared" si="2"/>
        <v>0</v>
      </c>
      <c r="H25" s="23">
        <f t="shared" si="2"/>
        <v>0</v>
      </c>
      <c r="I25" s="23">
        <f t="shared" si="2"/>
        <v>93</v>
      </c>
      <c r="J25" s="23">
        <f t="shared" si="2"/>
        <v>86</v>
      </c>
      <c r="K25" s="23">
        <f t="shared" si="2"/>
        <v>49</v>
      </c>
      <c r="L25" s="23">
        <f t="shared" si="2"/>
        <v>49</v>
      </c>
      <c r="M25" s="23">
        <f t="shared" si="2"/>
        <v>1938</v>
      </c>
      <c r="N25" s="23">
        <f t="shared" si="2"/>
        <v>2116</v>
      </c>
      <c r="O25" s="26">
        <f t="shared" si="2"/>
        <v>1624159.9</v>
      </c>
      <c r="P25" s="26">
        <f t="shared" si="2"/>
        <v>967527.3</v>
      </c>
      <c r="Q25" s="26">
        <f t="shared" si="2"/>
        <v>1816286.5</v>
      </c>
      <c r="R25" s="26">
        <f t="shared" si="2"/>
        <v>1107343.5</v>
      </c>
      <c r="S25" s="26">
        <f t="shared" si="2"/>
        <v>102973.99999999999</v>
      </c>
      <c r="T25" s="26">
        <f t="shared" si="2"/>
        <v>104818.70000000001</v>
      </c>
      <c r="U25" s="26">
        <f t="shared" si="2"/>
        <v>26105.599999999999</v>
      </c>
      <c r="V25" s="26">
        <f t="shared" si="2"/>
        <v>0</v>
      </c>
      <c r="W25" s="26">
        <f t="shared" si="2"/>
        <v>76868.399999999994</v>
      </c>
      <c r="X25" s="26">
        <f t="shared" si="2"/>
        <v>104818.70000000001</v>
      </c>
      <c r="Y25" s="26">
        <f t="shared" si="2"/>
        <v>780527.9</v>
      </c>
      <c r="Z25" s="26">
        <f t="shared" si="2"/>
        <v>506315.80000000005</v>
      </c>
      <c r="AA25" s="26">
        <f t="shared" si="2"/>
        <v>873458.9</v>
      </c>
      <c r="AB25" s="26">
        <f t="shared" si="2"/>
        <v>537291.5</v>
      </c>
      <c r="AC25" s="26">
        <f t="shared" si="2"/>
        <v>91757</v>
      </c>
      <c r="AD25" s="26">
        <f t="shared" si="2"/>
        <v>79210.399999999994</v>
      </c>
      <c r="AE25" s="26">
        <f t="shared" si="2"/>
        <v>25345.599999999999</v>
      </c>
      <c r="AF25" s="26">
        <f t="shared" si="2"/>
        <v>0</v>
      </c>
      <c r="AG25" s="26">
        <f t="shared" si="2"/>
        <v>66411.399999999994</v>
      </c>
      <c r="AH25" s="26">
        <f t="shared" si="2"/>
        <v>79210.399999999994</v>
      </c>
      <c r="AI25" s="23"/>
    </row>
    <row r="26" spans="1:35" s="25" customFormat="1" x14ac:dyDescent="0.25">
      <c r="A26" s="28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</row>
    <row r="27" spans="1:35" s="25" customFormat="1" x14ac:dyDescent="0.25">
      <c r="A27" s="28"/>
      <c r="B27" s="28"/>
    </row>
    <row r="28" spans="1:35" s="25" customFormat="1" x14ac:dyDescent="0.25">
      <c r="A28" s="28"/>
      <c r="B28" s="28"/>
    </row>
    <row r="29" spans="1:35" s="25" customFormat="1" x14ac:dyDescent="0.25">
      <c r="A29" s="28"/>
      <c r="B29" s="28"/>
    </row>
    <row r="30" spans="1:35" s="30" customFormat="1" x14ac:dyDescent="0.25">
      <c r="A30" s="28"/>
      <c r="B30" s="28"/>
    </row>
    <row r="31" spans="1:35" s="30" customFormat="1" x14ac:dyDescent="0.25">
      <c r="A31" s="28"/>
      <c r="B31" s="28"/>
    </row>
    <row r="32" spans="1:35" s="30" customFormat="1" x14ac:dyDescent="0.25">
      <c r="A32" s="28"/>
      <c r="B32" s="28"/>
    </row>
    <row r="33" spans="1:2" s="30" customFormat="1" x14ac:dyDescent="0.25">
      <c r="A33" s="28"/>
      <c r="B33" s="28"/>
    </row>
    <row r="34" spans="1:2" s="30" customFormat="1" x14ac:dyDescent="0.25">
      <c r="A34" s="28"/>
      <c r="B34" s="28"/>
    </row>
    <row r="35" spans="1:2" s="30" customFormat="1" x14ac:dyDescent="0.25">
      <c r="A35" s="28"/>
      <c r="B35" s="28"/>
    </row>
    <row r="36" spans="1:2" s="30" customFormat="1" x14ac:dyDescent="0.25">
      <c r="A36" s="28"/>
      <c r="B36" s="28"/>
    </row>
  </sheetData>
  <mergeCells count="30">
    <mergeCell ref="AI4:AI9"/>
    <mergeCell ref="C5:D8"/>
    <mergeCell ref="E5:F8"/>
    <mergeCell ref="G5:H5"/>
    <mergeCell ref="I5:J8"/>
    <mergeCell ref="O5:R7"/>
    <mergeCell ref="S5:T8"/>
    <mergeCell ref="U5:X6"/>
    <mergeCell ref="Y5:AB7"/>
    <mergeCell ref="C2:Q2"/>
    <mergeCell ref="A4:A9"/>
    <mergeCell ref="B4:B9"/>
    <mergeCell ref="C4:H4"/>
    <mergeCell ref="I4:AH4"/>
    <mergeCell ref="AC5:AH5"/>
    <mergeCell ref="G6:H8"/>
    <mergeCell ref="K6:L8"/>
    <mergeCell ref="AC6:AD8"/>
    <mergeCell ref="AE6:AH6"/>
    <mergeCell ref="U7:V8"/>
    <mergeCell ref="W7:X8"/>
    <mergeCell ref="AE7:AF8"/>
    <mergeCell ref="AG7:AH8"/>
    <mergeCell ref="K5:L5"/>
    <mergeCell ref="M5:N8"/>
    <mergeCell ref="A25:B25"/>
    <mergeCell ref="O9:P9"/>
    <mergeCell ref="Q9:R9"/>
    <mergeCell ref="Y9:Z9"/>
    <mergeCell ref="AA9:AB9"/>
  </mergeCells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topLeftCell="B4" workbookViewId="0">
      <selection activeCell="M17" sqref="M17"/>
    </sheetView>
  </sheetViews>
  <sheetFormatPr defaultRowHeight="15" x14ac:dyDescent="0.25"/>
  <cols>
    <col min="1" max="1" width="9.140625" hidden="1" customWidth="1"/>
    <col min="2" max="2" width="4.42578125" customWidth="1"/>
    <col min="3" max="3" width="9.140625" hidden="1" customWidth="1"/>
    <col min="4" max="4" width="14.140625" customWidth="1"/>
    <col min="5" max="10" width="13" customWidth="1"/>
    <col min="11" max="11" width="22.7109375" customWidth="1"/>
  </cols>
  <sheetData>
    <row r="2" spans="1:12" s="31" customFormat="1" ht="36" customHeight="1" x14ac:dyDescent="0.3">
      <c r="C2" s="32"/>
      <c r="D2" s="81" t="s">
        <v>43</v>
      </c>
      <c r="E2" s="81"/>
      <c r="F2" s="81"/>
      <c r="G2" s="81"/>
      <c r="H2" s="81"/>
      <c r="I2" s="81"/>
      <c r="J2" s="81"/>
      <c r="K2" s="81"/>
    </row>
    <row r="3" spans="1:12" s="31" customFormat="1" ht="14.25" customHeight="1" x14ac:dyDescent="0.3">
      <c r="C3" s="33"/>
      <c r="D3" s="34"/>
      <c r="E3" s="34"/>
      <c r="F3" s="34"/>
      <c r="G3" s="82"/>
      <c r="H3" s="82"/>
      <c r="I3" s="35"/>
      <c r="K3" s="36" t="s">
        <v>44</v>
      </c>
    </row>
    <row r="4" spans="1:12" s="31" customFormat="1" ht="18" customHeight="1" x14ac:dyDescent="0.3">
      <c r="B4" s="83" t="s">
        <v>45</v>
      </c>
      <c r="C4" s="83" t="s">
        <v>46</v>
      </c>
      <c r="D4" s="86" t="s">
        <v>2</v>
      </c>
      <c r="E4" s="89" t="s">
        <v>47</v>
      </c>
      <c r="F4" s="63"/>
      <c r="G4" s="90" t="s">
        <v>48</v>
      </c>
      <c r="H4" s="91"/>
      <c r="I4" s="91"/>
      <c r="J4" s="91"/>
      <c r="K4" s="92"/>
    </row>
    <row r="5" spans="1:12" s="31" customFormat="1" ht="27.75" customHeight="1" x14ac:dyDescent="0.3">
      <c r="B5" s="84"/>
      <c r="C5" s="84"/>
      <c r="D5" s="87"/>
      <c r="E5" s="63"/>
      <c r="F5" s="63"/>
      <c r="G5" s="93" t="s">
        <v>49</v>
      </c>
      <c r="H5" s="93"/>
      <c r="I5" s="70" t="s">
        <v>50</v>
      </c>
      <c r="J5" s="72"/>
      <c r="K5" s="63" t="s">
        <v>51</v>
      </c>
    </row>
    <row r="6" spans="1:12" s="31" customFormat="1" ht="26.25" customHeight="1" x14ac:dyDescent="0.3">
      <c r="B6" s="84"/>
      <c r="C6" s="84"/>
      <c r="D6" s="87"/>
      <c r="E6" s="63"/>
      <c r="F6" s="63"/>
      <c r="G6" s="93"/>
      <c r="H6" s="93"/>
      <c r="I6" s="73"/>
      <c r="J6" s="75"/>
      <c r="K6" s="63"/>
    </row>
    <row r="7" spans="1:12" s="31" customFormat="1" ht="22.5" customHeight="1" x14ac:dyDescent="0.3">
      <c r="B7" s="84"/>
      <c r="C7" s="84"/>
      <c r="D7" s="87"/>
      <c r="E7" s="63"/>
      <c r="F7" s="63"/>
      <c r="G7" s="93"/>
      <c r="H7" s="93"/>
      <c r="I7" s="73"/>
      <c r="J7" s="75"/>
      <c r="K7" s="63"/>
    </row>
    <row r="8" spans="1:12" s="37" customFormat="1" ht="19.5" customHeight="1" x14ac:dyDescent="0.3">
      <c r="B8" s="85"/>
      <c r="C8" s="85"/>
      <c r="D8" s="88"/>
      <c r="E8" s="14" t="s">
        <v>52</v>
      </c>
      <c r="F8" s="14" t="s">
        <v>53</v>
      </c>
      <c r="G8" s="14" t="s">
        <v>52</v>
      </c>
      <c r="H8" s="14" t="s">
        <v>53</v>
      </c>
      <c r="I8" s="14" t="s">
        <v>52</v>
      </c>
      <c r="J8" s="14" t="s">
        <v>53</v>
      </c>
      <c r="K8" s="14" t="s">
        <v>53</v>
      </c>
    </row>
    <row r="9" spans="1:12" s="31" customFormat="1" ht="15.75" customHeight="1" x14ac:dyDescent="0.3">
      <c r="A9" s="38"/>
      <c r="B9" s="39"/>
      <c r="C9" s="39"/>
      <c r="D9" s="40">
        <v>1</v>
      </c>
      <c r="E9" s="40">
        <v>2</v>
      </c>
      <c r="F9" s="40">
        <v>3</v>
      </c>
      <c r="G9" s="40">
        <v>4</v>
      </c>
      <c r="H9" s="40">
        <v>5</v>
      </c>
      <c r="I9" s="40">
        <v>6</v>
      </c>
      <c r="J9" s="40">
        <v>7</v>
      </c>
      <c r="K9" s="41">
        <v>8</v>
      </c>
    </row>
    <row r="10" spans="1:12" s="31" customFormat="1" ht="17.25" customHeight="1" x14ac:dyDescent="0.3">
      <c r="A10" s="38">
        <v>35</v>
      </c>
      <c r="B10" s="42">
        <v>1</v>
      </c>
      <c r="C10" s="43">
        <v>2</v>
      </c>
      <c r="D10" s="18" t="s">
        <v>28</v>
      </c>
      <c r="E10" s="44">
        <f t="shared" ref="E10:E25" si="0">G10+I10</f>
        <v>21306.3</v>
      </c>
      <c r="F10" s="44">
        <f t="shared" ref="F10:F25" si="1">H10+J10+K10</f>
        <v>16207.6</v>
      </c>
      <c r="G10" s="45">
        <v>21306.3</v>
      </c>
      <c r="H10" s="45">
        <v>16207.6</v>
      </c>
      <c r="I10" s="45">
        <v>0</v>
      </c>
      <c r="J10" s="45">
        <v>0</v>
      </c>
      <c r="K10" s="46">
        <v>0</v>
      </c>
    </row>
    <row r="11" spans="1:12" s="31" customFormat="1" ht="17.25" customHeight="1" x14ac:dyDescent="0.3">
      <c r="A11" s="38">
        <v>36</v>
      </c>
      <c r="B11" s="42">
        <v>2</v>
      </c>
      <c r="C11" s="43">
        <v>3</v>
      </c>
      <c r="D11" s="18" t="s">
        <v>29</v>
      </c>
      <c r="E11" s="44">
        <f t="shared" si="0"/>
        <v>8760</v>
      </c>
      <c r="F11" s="44">
        <f t="shared" si="1"/>
        <v>10459</v>
      </c>
      <c r="G11" s="45">
        <v>8760</v>
      </c>
      <c r="H11" s="45">
        <v>10459</v>
      </c>
      <c r="I11" s="45">
        <v>0</v>
      </c>
      <c r="J11" s="45">
        <v>0</v>
      </c>
      <c r="K11" s="46">
        <v>0</v>
      </c>
    </row>
    <row r="12" spans="1:12" s="31" customFormat="1" ht="17.25" customHeight="1" x14ac:dyDescent="0.3">
      <c r="A12" s="38">
        <v>38</v>
      </c>
      <c r="B12" s="42">
        <v>3</v>
      </c>
      <c r="C12" s="43">
        <v>5</v>
      </c>
      <c r="D12" s="21" t="s">
        <v>30</v>
      </c>
      <c r="E12" s="44">
        <f t="shared" si="0"/>
        <v>3265.1</v>
      </c>
      <c r="F12" s="44">
        <f t="shared" si="1"/>
        <v>3725.2</v>
      </c>
      <c r="G12" s="45">
        <v>3265.1</v>
      </c>
      <c r="H12" s="45">
        <v>3725.2</v>
      </c>
      <c r="I12" s="45">
        <v>0</v>
      </c>
      <c r="J12" s="45">
        <v>0</v>
      </c>
      <c r="K12" s="46">
        <v>0</v>
      </c>
    </row>
    <row r="13" spans="1:12" s="31" customFormat="1" ht="17.25" customHeight="1" x14ac:dyDescent="0.3">
      <c r="A13" s="38">
        <v>40</v>
      </c>
      <c r="B13" s="42">
        <v>4</v>
      </c>
      <c r="C13" s="43">
        <v>6</v>
      </c>
      <c r="D13" s="21" t="s">
        <v>31</v>
      </c>
      <c r="E13" s="44">
        <f t="shared" si="0"/>
        <v>727</v>
      </c>
      <c r="F13" s="44">
        <f t="shared" si="1"/>
        <v>1085.4000000000001</v>
      </c>
      <c r="G13" s="45">
        <v>726</v>
      </c>
      <c r="H13" s="45">
        <v>1085.4000000000001</v>
      </c>
      <c r="I13" s="45">
        <v>1</v>
      </c>
      <c r="J13" s="45">
        <v>0</v>
      </c>
      <c r="K13" s="45">
        <v>0</v>
      </c>
    </row>
    <row r="14" spans="1:12" s="31" customFormat="1" ht="17.25" customHeight="1" x14ac:dyDescent="0.3">
      <c r="A14" s="38"/>
      <c r="B14" s="42">
        <v>5</v>
      </c>
      <c r="C14" s="43"/>
      <c r="D14" s="21" t="s">
        <v>32</v>
      </c>
      <c r="E14" s="44">
        <f t="shared" si="0"/>
        <v>314.7</v>
      </c>
      <c r="F14" s="44">
        <f t="shared" si="1"/>
        <v>563</v>
      </c>
      <c r="G14" s="45">
        <v>314.7</v>
      </c>
      <c r="H14" s="45">
        <v>563</v>
      </c>
      <c r="I14" s="47">
        <v>0</v>
      </c>
      <c r="J14" s="45">
        <v>0</v>
      </c>
      <c r="K14" s="46">
        <v>0</v>
      </c>
    </row>
    <row r="15" spans="1:12" s="31" customFormat="1" ht="17.25" customHeight="1" x14ac:dyDescent="0.3">
      <c r="A15" s="38">
        <v>34</v>
      </c>
      <c r="B15" s="42">
        <v>6</v>
      </c>
      <c r="C15" s="43">
        <v>1</v>
      </c>
      <c r="D15" s="21" t="s">
        <v>33</v>
      </c>
      <c r="E15" s="44">
        <f t="shared" si="0"/>
        <v>17047.3</v>
      </c>
      <c r="F15" s="44">
        <f>H15+J15+K15</f>
        <v>18750.900000000001</v>
      </c>
      <c r="G15" s="45">
        <v>17047.3</v>
      </c>
      <c r="H15" s="45">
        <v>18750.900000000001</v>
      </c>
      <c r="I15" s="47">
        <v>0</v>
      </c>
      <c r="J15" s="20">
        <v>0</v>
      </c>
      <c r="K15" s="20">
        <v>0</v>
      </c>
    </row>
    <row r="16" spans="1:12" s="31" customFormat="1" ht="17.25" customHeight="1" x14ac:dyDescent="0.3">
      <c r="A16" s="38"/>
      <c r="B16" s="42">
        <v>7</v>
      </c>
      <c r="C16" s="43"/>
      <c r="D16" s="21" t="s">
        <v>34</v>
      </c>
      <c r="E16" s="44">
        <f t="shared" si="0"/>
        <v>657.9</v>
      </c>
      <c r="F16" s="44">
        <f t="shared" si="1"/>
        <v>1085.2</v>
      </c>
      <c r="G16" s="45">
        <v>657.9</v>
      </c>
      <c r="H16" s="45">
        <v>937.9</v>
      </c>
      <c r="I16" s="45">
        <v>0</v>
      </c>
      <c r="J16" s="20">
        <v>147.30000000000001</v>
      </c>
      <c r="K16" s="45">
        <v>0</v>
      </c>
      <c r="L16" s="37"/>
    </row>
    <row r="17" spans="1:11" s="31" customFormat="1" ht="17.25" x14ac:dyDescent="0.3">
      <c r="A17" s="38"/>
      <c r="B17" s="42">
        <v>8</v>
      </c>
      <c r="C17" s="43"/>
      <c r="D17" s="21" t="s">
        <v>35</v>
      </c>
      <c r="E17" s="44">
        <f t="shared" si="0"/>
        <v>81</v>
      </c>
      <c r="F17" s="44">
        <f t="shared" si="1"/>
        <v>43.1</v>
      </c>
      <c r="G17" s="45">
        <v>81</v>
      </c>
      <c r="H17" s="45">
        <v>43.1</v>
      </c>
      <c r="I17" s="45">
        <v>0</v>
      </c>
      <c r="J17" s="45">
        <v>0</v>
      </c>
      <c r="K17" s="45">
        <v>0</v>
      </c>
    </row>
    <row r="18" spans="1:11" s="31" customFormat="1" ht="17.25" x14ac:dyDescent="0.3">
      <c r="A18" s="38"/>
      <c r="B18" s="42">
        <v>9</v>
      </c>
      <c r="C18" s="43"/>
      <c r="D18" s="21" t="s">
        <v>36</v>
      </c>
      <c r="E18" s="44">
        <f t="shared" si="0"/>
        <v>0</v>
      </c>
      <c r="F18" s="44">
        <f t="shared" si="1"/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</row>
    <row r="19" spans="1:11" s="31" customFormat="1" ht="17.25" x14ac:dyDescent="0.3">
      <c r="A19" s="38"/>
      <c r="B19" s="42">
        <v>10</v>
      </c>
      <c r="C19" s="43"/>
      <c r="D19" s="21" t="s">
        <v>37</v>
      </c>
      <c r="E19" s="44">
        <f t="shared" si="0"/>
        <v>216.7</v>
      </c>
      <c r="F19" s="44">
        <f t="shared" si="1"/>
        <v>173.6</v>
      </c>
      <c r="G19" s="45">
        <v>216.7</v>
      </c>
      <c r="H19" s="45">
        <v>173.6</v>
      </c>
      <c r="I19" s="45">
        <v>0</v>
      </c>
      <c r="J19" s="45">
        <v>0</v>
      </c>
      <c r="K19" s="46">
        <v>0</v>
      </c>
    </row>
    <row r="20" spans="1:11" s="31" customFormat="1" ht="17.25" x14ac:dyDescent="0.3">
      <c r="A20" s="38"/>
      <c r="B20" s="42">
        <v>11</v>
      </c>
      <c r="C20" s="43"/>
      <c r="D20" s="21" t="s">
        <v>38</v>
      </c>
      <c r="E20" s="44">
        <f t="shared" si="0"/>
        <v>100</v>
      </c>
      <c r="F20" s="44">
        <f t="shared" si="1"/>
        <v>23.6</v>
      </c>
      <c r="G20" s="45">
        <v>100</v>
      </c>
      <c r="H20" s="45">
        <v>23.6</v>
      </c>
      <c r="I20" s="45">
        <v>0</v>
      </c>
      <c r="J20" s="45">
        <v>0</v>
      </c>
      <c r="K20" s="48">
        <v>0</v>
      </c>
    </row>
    <row r="21" spans="1:11" s="31" customFormat="1" ht="17.25" x14ac:dyDescent="0.3">
      <c r="A21" s="38"/>
      <c r="B21" s="42">
        <v>12</v>
      </c>
      <c r="C21" s="43"/>
      <c r="D21" s="21" t="s">
        <v>54</v>
      </c>
      <c r="E21" s="44">
        <f t="shared" si="0"/>
        <v>90.9</v>
      </c>
      <c r="F21" s="44">
        <f t="shared" si="1"/>
        <v>37.9</v>
      </c>
      <c r="G21" s="45">
        <v>90.9</v>
      </c>
      <c r="H21" s="45">
        <v>37.9</v>
      </c>
      <c r="I21" s="47">
        <v>0</v>
      </c>
      <c r="J21" s="20">
        <v>0</v>
      </c>
      <c r="K21" s="46">
        <v>0</v>
      </c>
    </row>
    <row r="22" spans="1:11" s="31" customFormat="1" ht="17.25" x14ac:dyDescent="0.3">
      <c r="A22" s="38"/>
      <c r="B22" s="42">
        <v>13</v>
      </c>
      <c r="C22" s="43"/>
      <c r="D22" s="21" t="s">
        <v>55</v>
      </c>
      <c r="E22" s="44">
        <f t="shared" si="0"/>
        <v>0</v>
      </c>
      <c r="F22" s="44">
        <f t="shared" si="1"/>
        <v>19.2</v>
      </c>
      <c r="G22" s="45">
        <v>0</v>
      </c>
      <c r="H22" s="45">
        <v>19.2</v>
      </c>
      <c r="I22" s="47">
        <v>0</v>
      </c>
      <c r="J22" s="20">
        <v>0</v>
      </c>
      <c r="K22" s="20">
        <v>0</v>
      </c>
    </row>
    <row r="23" spans="1:11" s="31" customFormat="1" ht="17.25" x14ac:dyDescent="0.3">
      <c r="A23" s="38"/>
      <c r="B23" s="42">
        <v>14</v>
      </c>
      <c r="C23" s="43"/>
      <c r="D23" s="21" t="s">
        <v>39</v>
      </c>
      <c r="E23" s="44">
        <f t="shared" si="0"/>
        <v>274.8</v>
      </c>
      <c r="F23" s="44">
        <f t="shared" si="1"/>
        <v>197.9</v>
      </c>
      <c r="G23" s="45">
        <v>274.8</v>
      </c>
      <c r="H23" s="45">
        <v>197.9</v>
      </c>
      <c r="I23" s="45">
        <v>0</v>
      </c>
      <c r="J23" s="45">
        <v>0</v>
      </c>
      <c r="K23" s="45">
        <v>0</v>
      </c>
    </row>
    <row r="24" spans="1:11" s="31" customFormat="1" ht="17.25" x14ac:dyDescent="0.3">
      <c r="A24" s="38"/>
      <c r="B24" s="42">
        <v>15</v>
      </c>
      <c r="C24" s="43"/>
      <c r="D24" s="21" t="s">
        <v>40</v>
      </c>
      <c r="E24" s="44">
        <f t="shared" si="0"/>
        <v>0</v>
      </c>
      <c r="F24" s="44">
        <f t="shared" si="1"/>
        <v>587.79999999999995</v>
      </c>
      <c r="G24" s="45">
        <v>0</v>
      </c>
      <c r="H24" s="45">
        <v>587.79999999999995</v>
      </c>
      <c r="I24" s="45">
        <v>0</v>
      </c>
      <c r="J24" s="45">
        <v>0</v>
      </c>
      <c r="K24" s="45">
        <v>0</v>
      </c>
    </row>
    <row r="25" spans="1:11" s="31" customFormat="1" ht="17.25" x14ac:dyDescent="0.3">
      <c r="A25" s="38"/>
      <c r="B25" s="42">
        <v>16</v>
      </c>
      <c r="C25" s="43"/>
      <c r="D25" s="21" t="s">
        <v>41</v>
      </c>
      <c r="E25" s="44">
        <f t="shared" si="0"/>
        <v>0</v>
      </c>
      <c r="F25" s="44">
        <f t="shared" si="1"/>
        <v>85.2</v>
      </c>
      <c r="G25" s="45">
        <v>0</v>
      </c>
      <c r="H25" s="45">
        <v>85.2</v>
      </c>
      <c r="I25" s="45">
        <v>0</v>
      </c>
      <c r="J25" s="45">
        <v>0</v>
      </c>
      <c r="K25" s="45">
        <v>0</v>
      </c>
    </row>
  </sheetData>
  <mergeCells count="10">
    <mergeCell ref="D2:K2"/>
    <mergeCell ref="G3:H3"/>
    <mergeCell ref="B4:B8"/>
    <mergeCell ref="C4:C8"/>
    <mergeCell ref="D4:D8"/>
    <mergeCell ref="E4:F7"/>
    <mergeCell ref="G4:K4"/>
    <mergeCell ref="G5:H7"/>
    <mergeCell ref="I5:J7"/>
    <mergeCell ref="K5:K7"/>
  </mergeCells>
  <conditionalFormatting sqref="I10:K19 I20:J20 G13:K13 G10:H25 G21:K25 G16:K17">
    <cfRule type="cellIs" dxfId="1" priority="80" stopIfTrue="1" operator="lessThan">
      <formula>-100</formula>
    </cfRule>
  </conditionalFormatting>
  <conditionalFormatting sqref="I10:K19 I20:J20 G13:K13 G10:H25 G21:K25 G16:K17">
    <cfRule type="cellIs" dxfId="0" priority="79" stopIfTrue="1" operator="lessThan">
      <formula>-60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09</vt:lpstr>
      <vt:lpstr>09աղբ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https:/mul2-tavush.gov.am/tasks/25426/oneclick/HOAK.xlsx?token=d5816cf591ea4eb82d3122655cc4d957</cp:keywords>
  <cp:lastModifiedBy/>
  <dcterms:created xsi:type="dcterms:W3CDTF">2006-09-16T00:00:00Z</dcterms:created>
  <dcterms:modified xsi:type="dcterms:W3CDTF">2019-09-09T07:24:55Z</dcterms:modified>
</cp:coreProperties>
</file>