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na\Desktop\"/>
    </mc:Choice>
  </mc:AlternateContent>
  <bookViews>
    <workbookView xWindow="0" yWindow="0" windowWidth="15135" windowHeight="9105" tabRatio="487"/>
  </bookViews>
  <sheets>
    <sheet name="07" sheetId="150" r:id="rId1"/>
    <sheet name="07-աղբ" sheetId="151" r:id="rId2"/>
  </sheets>
  <calcPr calcId="152511"/>
</workbook>
</file>

<file path=xl/calcChain.xml><?xml version="1.0" encoding="utf-8"?>
<calcChain xmlns="http://schemas.openxmlformats.org/spreadsheetml/2006/main">
  <c r="F25" i="151" l="1"/>
  <c r="E25" i="151"/>
  <c r="F24" i="151"/>
  <c r="E24" i="151"/>
  <c r="F23" i="151"/>
  <c r="E23" i="151"/>
  <c r="F22" i="151"/>
  <c r="E22" i="151"/>
  <c r="F21" i="151"/>
  <c r="E21" i="151"/>
  <c r="F20" i="151"/>
  <c r="E20" i="151"/>
  <c r="F19" i="151"/>
  <c r="E19" i="151"/>
  <c r="F18" i="151"/>
  <c r="E18" i="151"/>
  <c r="F17" i="151"/>
  <c r="E17" i="151"/>
  <c r="F16" i="151"/>
  <c r="E16" i="151"/>
  <c r="F15" i="151"/>
  <c r="E15" i="151"/>
  <c r="F14" i="151"/>
  <c r="E14" i="151"/>
  <c r="F13" i="151"/>
  <c r="E13" i="151"/>
  <c r="F12" i="151"/>
  <c r="E12" i="151"/>
  <c r="F11" i="151"/>
  <c r="E11" i="151"/>
  <c r="F10" i="151"/>
  <c r="E10" i="151"/>
  <c r="AH25" i="150"/>
  <c r="AG25" i="150"/>
  <c r="AF25" i="150"/>
  <c r="AE25" i="150"/>
  <c r="AB25" i="150"/>
  <c r="AA25" i="150"/>
  <c r="Z25" i="150"/>
  <c r="Y25" i="150"/>
  <c r="X25" i="150"/>
  <c r="W25" i="150"/>
  <c r="V25" i="150"/>
  <c r="U25" i="150"/>
  <c r="R25" i="150"/>
  <c r="Q25" i="150"/>
  <c r="P25" i="150"/>
  <c r="O25" i="150"/>
  <c r="N25" i="150"/>
  <c r="M25" i="150"/>
  <c r="L25" i="150"/>
  <c r="K25" i="150"/>
  <c r="J25" i="150"/>
  <c r="I25" i="150"/>
  <c r="H25" i="150"/>
  <c r="G25" i="150"/>
  <c r="D25" i="150"/>
  <c r="C25" i="150"/>
  <c r="AD22" i="150"/>
  <c r="AC22" i="150"/>
  <c r="T22" i="150"/>
  <c r="S22" i="150"/>
  <c r="F22" i="150"/>
  <c r="F25" i="150" s="1"/>
  <c r="E22" i="150"/>
  <c r="E25" i="150" s="1"/>
  <c r="T20" i="150"/>
  <c r="S20" i="150"/>
  <c r="AD16" i="150"/>
  <c r="T16" i="150"/>
  <c r="S16" i="150"/>
  <c r="AD11" i="150"/>
  <c r="AD25" i="150" s="1"/>
  <c r="AC11" i="150"/>
  <c r="T11" i="150"/>
  <c r="T25" i="150" s="1"/>
  <c r="S11" i="150"/>
  <c r="S25" i="150" l="1"/>
  <c r="AC25" i="150"/>
</calcChain>
</file>

<file path=xl/sharedStrings.xml><?xml version="1.0" encoding="utf-8"?>
<sst xmlns="http://schemas.openxmlformats.org/spreadsheetml/2006/main" count="206" uniqueCount="66">
  <si>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</si>
  <si>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</si>
  <si>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</si>
  <si>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</si>
  <si>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</si>
  <si>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</si>
  <si>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</si>
  <si>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</si>
  <si>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</si>
  <si>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</si>
  <si>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</si>
  <si>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</si>
  <si>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</si>
  <si>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</si>
  <si>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</si>
  <si>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</si>
  <si>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</si>
  <si>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</si>
  <si>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</si>
  <si>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</si>
  <si>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</si>
  <si>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</si>
  <si>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</si>
  <si>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</si>
  <si>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</si>
  <si>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</si>
  <si>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</si>
  <si>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</si>
  <si>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</si>
  <si>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</si>
  <si>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</si>
  <si>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</si>
  <si>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</si>
  <si>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</si>
  <si>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</si>
  <si>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</si>
  <si>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</si>
  <si>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</si>
  <si>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</si>
  <si>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</si>
  <si>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</si>
  <si>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</si>
  <si>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</si>
  <si>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</si>
  <si>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</si>
  <si>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</si>
  <si>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</si>
  <si>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</si>
  <si>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</si>
  <si>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</si>
  <si>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</si>
  <si>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</si>
  <si>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01.02</t>
  </si>
  <si>
    <t>+</t>
  </si>
  <si>
    <t>01.03</t>
  </si>
  <si>
    <t>01.04</t>
  </si>
  <si>
    <t>01.05</t>
  </si>
  <si>
    <t>01.06</t>
  </si>
  <si>
    <t xml:space="preserve"> </t>
  </si>
  <si>
    <t>01.07</t>
  </si>
  <si>
    <t>01.08</t>
  </si>
  <si>
    <t>01.08.2018թ</t>
  </si>
  <si>
    <t>01.08.2019թ</t>
  </si>
  <si>
    <t>01.08.2018թ.</t>
  </si>
  <si>
    <t>01.08.2019թ.</t>
  </si>
  <si>
    <t>1.049.5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</si>
</sst>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6" x14ac:knownFonts="1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GHEA Grapalat"/>
      <family val="3"/>
    </font>
    <font>
      <sz val="7"/>
      <name val="GHEA Grapalat"/>
      <family val="3"/>
    </font>
    <font>
      <sz val="8"/>
      <name val="Arial"/>
      <family val="2"/>
    </font>
    <font>
      <sz val="9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20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4" fontId="5" fillId="5" borderId="3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9" borderId="0" xfId="0" applyFont="1" applyFill="1" applyAlignment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165" fontId="4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textRotation="90"/>
    </xf>
  </cellXfs>
  <cellStyles count="2">
    <cellStyle name="Normal" xfId="0" builtinId="0"/>
    <cellStyle name="Normal_Sheet2" xfId="1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workbookViewId="0">
      <selection activeCell="AL19" sqref="AL19"/>
    </sheetView>
  </sheetViews>
  <sheetFormatPr defaultColWidth="8" defaultRowHeight="13.5" x14ac:dyDescent="0.2"/>
  <cols>
    <col min="1" max="1" width="4" style="50" customWidth="1"/>
    <col min="2" max="2" width="11.85546875" style="50" customWidth="1"/>
    <col min="3" max="4" width="4.42578125" style="4" customWidth="1"/>
    <col min="5" max="5" width="9.140625" style="4" customWidth="1"/>
    <col min="6" max="6" width="8.28515625" style="4" customWidth="1"/>
    <col min="7" max="7" width="5.7109375" style="4" customWidth="1"/>
    <col min="8" max="8" width="5.28515625" style="4" customWidth="1"/>
    <col min="9" max="10" width="6" style="4" customWidth="1"/>
    <col min="11" max="12" width="5.28515625" style="4" customWidth="1"/>
    <col min="13" max="14" width="7.5703125" style="4" customWidth="1"/>
    <col min="15" max="15" width="10.85546875" style="4" customWidth="1"/>
    <col min="16" max="16" width="10.140625" style="4" customWidth="1"/>
    <col min="17" max="17" width="10.85546875" style="4" customWidth="1"/>
    <col min="18" max="18" width="10" style="4" customWidth="1"/>
    <col min="19" max="19" width="9.7109375" style="4" customWidth="1"/>
    <col min="20" max="20" width="8.85546875" style="4" customWidth="1"/>
    <col min="21" max="21" width="8.42578125" style="4" customWidth="1"/>
    <col min="22" max="22" width="7.28515625" style="4" customWidth="1"/>
    <col min="23" max="23" width="9" style="4" customWidth="1"/>
    <col min="24" max="24" width="9.42578125" style="4" customWidth="1"/>
    <col min="25" max="25" width="13.140625" style="4" customWidth="1"/>
    <col min="26" max="27" width="10" style="4" customWidth="1"/>
    <col min="28" max="28" width="10.42578125" style="4" customWidth="1"/>
    <col min="29" max="29" width="9.7109375" style="4" customWidth="1"/>
    <col min="30" max="30" width="9.28515625" style="4" customWidth="1"/>
    <col min="31" max="31" width="8.28515625" style="4" customWidth="1"/>
    <col min="32" max="32" width="7.28515625" style="4" customWidth="1"/>
    <col min="33" max="33" width="10.85546875" style="4" customWidth="1"/>
    <col min="34" max="34" width="9" style="4" customWidth="1"/>
    <col min="35" max="35" width="6.7109375" style="4" customWidth="1"/>
    <col min="36" max="16384" width="8" style="4"/>
  </cols>
  <sheetData>
    <row r="1" spans="1:35" ht="6.75" customHeight="1" x14ac:dyDescent="0.2"/>
    <row r="2" spans="1:35" s="5" customFormat="1" ht="37.5" customHeight="1" x14ac:dyDescent="0.2">
      <c r="A2" s="51"/>
      <c r="B2" s="51"/>
      <c r="C2" s="77" t="s">
        <v>23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4"/>
      <c r="U2" s="4"/>
      <c r="V2" s="4"/>
    </row>
    <row r="3" spans="1:35" s="5" customFormat="1" ht="15.75" customHeight="1" x14ac:dyDescent="0.2">
      <c r="A3" s="51"/>
      <c r="B3" s="51"/>
      <c r="C3" s="6"/>
      <c r="D3" s="7"/>
      <c r="E3" s="7"/>
      <c r="F3" s="7"/>
      <c r="G3" s="7"/>
      <c r="H3" s="7"/>
      <c r="I3" s="7"/>
      <c r="Q3" s="4"/>
      <c r="R3" s="4"/>
      <c r="U3" s="4"/>
      <c r="V3" s="4"/>
    </row>
    <row r="4" spans="1:35" s="8" customFormat="1" ht="49.5" customHeight="1" x14ac:dyDescent="0.2">
      <c r="A4" s="78" t="s">
        <v>1</v>
      </c>
      <c r="B4" s="79" t="s">
        <v>2</v>
      </c>
      <c r="C4" s="80" t="s">
        <v>24</v>
      </c>
      <c r="D4" s="80"/>
      <c r="E4" s="80"/>
      <c r="F4" s="80"/>
      <c r="G4" s="80"/>
      <c r="H4" s="80"/>
      <c r="I4" s="81" t="s">
        <v>25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3"/>
      <c r="AI4" s="102" t="s">
        <v>12</v>
      </c>
    </row>
    <row r="5" spans="1:35" s="9" customFormat="1" ht="16.5" customHeight="1" x14ac:dyDescent="0.2">
      <c r="A5" s="78"/>
      <c r="B5" s="79"/>
      <c r="C5" s="84" t="s">
        <v>17</v>
      </c>
      <c r="D5" s="84"/>
      <c r="E5" s="84" t="s">
        <v>13</v>
      </c>
      <c r="F5" s="84"/>
      <c r="G5" s="85" t="s">
        <v>26</v>
      </c>
      <c r="H5" s="85"/>
      <c r="I5" s="84" t="s">
        <v>14</v>
      </c>
      <c r="J5" s="84"/>
      <c r="K5" s="84" t="s">
        <v>27</v>
      </c>
      <c r="L5" s="84"/>
      <c r="M5" s="89" t="s">
        <v>28</v>
      </c>
      <c r="N5" s="89"/>
      <c r="O5" s="90" t="s">
        <v>29</v>
      </c>
      <c r="P5" s="91"/>
      <c r="Q5" s="91"/>
      <c r="R5" s="92"/>
      <c r="S5" s="99" t="s">
        <v>30</v>
      </c>
      <c r="T5" s="99"/>
      <c r="U5" s="85" t="s">
        <v>31</v>
      </c>
      <c r="V5" s="85"/>
      <c r="W5" s="85"/>
      <c r="X5" s="85"/>
      <c r="Y5" s="87" t="s">
        <v>32</v>
      </c>
      <c r="Z5" s="87"/>
      <c r="AA5" s="87"/>
      <c r="AB5" s="87"/>
      <c r="AC5" s="86" t="s">
        <v>15</v>
      </c>
      <c r="AD5" s="86"/>
      <c r="AE5" s="86"/>
      <c r="AF5" s="86"/>
      <c r="AG5" s="86"/>
      <c r="AH5" s="86"/>
      <c r="AI5" s="103"/>
    </row>
    <row r="6" spans="1:35" s="9" customFormat="1" ht="15.75" customHeight="1" x14ac:dyDescent="0.2">
      <c r="A6" s="78"/>
      <c r="B6" s="79"/>
      <c r="C6" s="84"/>
      <c r="D6" s="84"/>
      <c r="E6" s="84"/>
      <c r="F6" s="84"/>
      <c r="G6" s="84" t="s">
        <v>15</v>
      </c>
      <c r="H6" s="84"/>
      <c r="I6" s="84"/>
      <c r="J6" s="84"/>
      <c r="K6" s="84" t="s">
        <v>33</v>
      </c>
      <c r="L6" s="84"/>
      <c r="M6" s="89"/>
      <c r="N6" s="89"/>
      <c r="O6" s="93"/>
      <c r="P6" s="94"/>
      <c r="Q6" s="94"/>
      <c r="R6" s="95"/>
      <c r="S6" s="99"/>
      <c r="T6" s="99"/>
      <c r="U6" s="85"/>
      <c r="V6" s="85"/>
      <c r="W6" s="85"/>
      <c r="X6" s="85"/>
      <c r="Y6" s="87"/>
      <c r="Z6" s="87"/>
      <c r="AA6" s="87"/>
      <c r="AB6" s="87"/>
      <c r="AC6" s="87" t="s">
        <v>34</v>
      </c>
      <c r="AD6" s="87"/>
      <c r="AE6" s="79" t="s">
        <v>16</v>
      </c>
      <c r="AF6" s="79"/>
      <c r="AG6" s="79"/>
      <c r="AH6" s="79"/>
      <c r="AI6" s="103"/>
    </row>
    <row r="7" spans="1:35" s="9" customFormat="1" ht="11.25" customHeight="1" x14ac:dyDescent="0.2">
      <c r="A7" s="78"/>
      <c r="B7" s="79"/>
      <c r="C7" s="84"/>
      <c r="D7" s="84"/>
      <c r="E7" s="84"/>
      <c r="F7" s="84"/>
      <c r="G7" s="84"/>
      <c r="H7" s="84"/>
      <c r="I7" s="84"/>
      <c r="J7" s="84"/>
      <c r="K7" s="84"/>
      <c r="L7" s="84"/>
      <c r="M7" s="89"/>
      <c r="N7" s="89"/>
      <c r="O7" s="96"/>
      <c r="P7" s="97"/>
      <c r="Q7" s="97"/>
      <c r="R7" s="98"/>
      <c r="S7" s="99"/>
      <c r="T7" s="99"/>
      <c r="U7" s="86" t="s">
        <v>35</v>
      </c>
      <c r="V7" s="86"/>
      <c r="W7" s="86" t="s">
        <v>36</v>
      </c>
      <c r="X7" s="86"/>
      <c r="Y7" s="87"/>
      <c r="Z7" s="87"/>
      <c r="AA7" s="87"/>
      <c r="AB7" s="87"/>
      <c r="AC7" s="87"/>
      <c r="AD7" s="87"/>
      <c r="AE7" s="86" t="s">
        <v>37</v>
      </c>
      <c r="AF7" s="88"/>
      <c r="AG7" s="86" t="s">
        <v>36</v>
      </c>
      <c r="AH7" s="88"/>
      <c r="AI7" s="103"/>
    </row>
    <row r="8" spans="1:35" s="10" customFormat="1" ht="78" customHeight="1" x14ac:dyDescent="0.2">
      <c r="A8" s="78"/>
      <c r="B8" s="79"/>
      <c r="C8" s="84"/>
      <c r="D8" s="84"/>
      <c r="E8" s="84"/>
      <c r="F8" s="84"/>
      <c r="G8" s="84"/>
      <c r="H8" s="84"/>
      <c r="I8" s="84"/>
      <c r="J8" s="84"/>
      <c r="K8" s="84"/>
      <c r="L8" s="84"/>
      <c r="M8" s="89"/>
      <c r="N8" s="89"/>
      <c r="O8" s="39" t="s">
        <v>38</v>
      </c>
      <c r="P8" s="39" t="s">
        <v>39</v>
      </c>
      <c r="Q8" s="39" t="s">
        <v>38</v>
      </c>
      <c r="R8" s="39" t="s">
        <v>40</v>
      </c>
      <c r="S8" s="99"/>
      <c r="T8" s="99"/>
      <c r="U8" s="86"/>
      <c r="V8" s="86"/>
      <c r="W8" s="86"/>
      <c r="X8" s="86"/>
      <c r="Y8" s="39" t="s">
        <v>38</v>
      </c>
      <c r="Z8" s="39" t="s">
        <v>39</v>
      </c>
      <c r="AA8" s="39" t="s">
        <v>38</v>
      </c>
      <c r="AB8" s="39" t="s">
        <v>40</v>
      </c>
      <c r="AC8" s="87"/>
      <c r="AD8" s="87"/>
      <c r="AE8" s="88"/>
      <c r="AF8" s="88"/>
      <c r="AG8" s="88"/>
      <c r="AH8" s="88"/>
      <c r="AI8" s="103"/>
    </row>
    <row r="9" spans="1:35" s="17" customFormat="1" ht="21" customHeight="1" x14ac:dyDescent="0.2">
      <c r="A9" s="78"/>
      <c r="B9" s="79"/>
      <c r="C9" s="44" t="s">
        <v>61</v>
      </c>
      <c r="D9" s="44" t="s">
        <v>62</v>
      </c>
      <c r="E9" s="44" t="s">
        <v>61</v>
      </c>
      <c r="F9" s="44" t="s">
        <v>62</v>
      </c>
      <c r="G9" s="44" t="s">
        <v>61</v>
      </c>
      <c r="H9" s="44" t="s">
        <v>62</v>
      </c>
      <c r="I9" s="44" t="s">
        <v>61</v>
      </c>
      <c r="J9" s="44" t="s">
        <v>62</v>
      </c>
      <c r="K9" s="44" t="s">
        <v>61</v>
      </c>
      <c r="L9" s="44" t="s">
        <v>61</v>
      </c>
      <c r="M9" s="44" t="s">
        <v>61</v>
      </c>
      <c r="N9" s="44" t="s">
        <v>62</v>
      </c>
      <c r="O9" s="105" t="s">
        <v>63</v>
      </c>
      <c r="P9" s="105"/>
      <c r="Q9" s="105" t="s">
        <v>64</v>
      </c>
      <c r="R9" s="105"/>
      <c r="S9" s="44" t="s">
        <v>61</v>
      </c>
      <c r="T9" s="44" t="s">
        <v>62</v>
      </c>
      <c r="U9" s="44" t="s">
        <v>61</v>
      </c>
      <c r="V9" s="44" t="s">
        <v>62</v>
      </c>
      <c r="W9" s="44" t="s">
        <v>61</v>
      </c>
      <c r="X9" s="44" t="s">
        <v>62</v>
      </c>
      <c r="Y9" s="105" t="s">
        <v>63</v>
      </c>
      <c r="Z9" s="105"/>
      <c r="AA9" s="105" t="s">
        <v>64</v>
      </c>
      <c r="AB9" s="105"/>
      <c r="AC9" s="44" t="s">
        <v>61</v>
      </c>
      <c r="AD9" s="44" t="s">
        <v>62</v>
      </c>
      <c r="AE9" s="44" t="s">
        <v>61</v>
      </c>
      <c r="AF9" s="44" t="s">
        <v>62</v>
      </c>
      <c r="AG9" s="44" t="s">
        <v>61</v>
      </c>
      <c r="AH9" s="44" t="s">
        <v>62</v>
      </c>
      <c r="AI9" s="104"/>
    </row>
    <row r="10" spans="1:35" s="2" customFormat="1" ht="13.5" customHeight="1" x14ac:dyDescent="0.2">
      <c r="A10" s="19"/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53">
        <v>16</v>
      </c>
      <c r="R10" s="53">
        <v>17</v>
      </c>
      <c r="S10" s="20">
        <v>18</v>
      </c>
      <c r="T10" s="20">
        <v>19</v>
      </c>
      <c r="U10" s="53">
        <v>20</v>
      </c>
      <c r="V10" s="53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29</v>
      </c>
      <c r="AE10" s="20">
        <v>30</v>
      </c>
      <c r="AF10" s="20">
        <v>31</v>
      </c>
      <c r="AG10" s="20">
        <v>32</v>
      </c>
      <c r="AH10" s="20">
        <v>33</v>
      </c>
      <c r="AI10" s="20">
        <v>34</v>
      </c>
    </row>
    <row r="11" spans="1:35" s="2" customFormat="1" ht="15.75" customHeight="1" x14ac:dyDescent="0.2">
      <c r="A11" s="18">
        <v>1</v>
      </c>
      <c r="B11" s="38" t="s">
        <v>19</v>
      </c>
      <c r="C11" s="53"/>
      <c r="D11" s="53"/>
      <c r="E11" s="53"/>
      <c r="F11" s="53"/>
      <c r="G11" s="45"/>
      <c r="H11" s="46"/>
      <c r="I11" s="53">
        <v>17</v>
      </c>
      <c r="J11" s="53">
        <v>16</v>
      </c>
      <c r="K11" s="53">
        <v>8</v>
      </c>
      <c r="L11" s="53">
        <v>8</v>
      </c>
      <c r="M11" s="53">
        <v>639</v>
      </c>
      <c r="N11" s="53">
        <v>614</v>
      </c>
      <c r="O11" s="12">
        <v>467704</v>
      </c>
      <c r="P11" s="12">
        <v>233281</v>
      </c>
      <c r="Q11" s="12">
        <v>495032</v>
      </c>
      <c r="R11" s="12">
        <v>240036</v>
      </c>
      <c r="S11" s="43">
        <f>U11+W11</f>
        <v>23796.2</v>
      </c>
      <c r="T11" s="43">
        <f>V11+X11</f>
        <v>23947.3</v>
      </c>
      <c r="U11" s="43">
        <v>0</v>
      </c>
      <c r="V11" s="43">
        <v>0</v>
      </c>
      <c r="W11" s="43">
        <v>23796.2</v>
      </c>
      <c r="X11" s="43">
        <v>23947.3</v>
      </c>
      <c r="Y11" s="12">
        <v>207568</v>
      </c>
      <c r="Z11" s="12">
        <v>105158</v>
      </c>
      <c r="AA11" s="12">
        <v>222374</v>
      </c>
      <c r="AB11" s="12">
        <v>103643.1</v>
      </c>
      <c r="AC11" s="43">
        <f>AE11+AG11</f>
        <v>18017.3</v>
      </c>
      <c r="AD11" s="43">
        <f>AF11+AH11</f>
        <v>18229.8</v>
      </c>
      <c r="AE11" s="43">
        <v>0</v>
      </c>
      <c r="AF11" s="43">
        <v>0</v>
      </c>
      <c r="AG11" s="43">
        <v>18017.3</v>
      </c>
      <c r="AH11" s="43">
        <v>18229.8</v>
      </c>
      <c r="AI11" s="53"/>
    </row>
    <row r="12" spans="1:35" s="2" customFormat="1" ht="15.75" customHeight="1" x14ac:dyDescent="0.2">
      <c r="A12" s="18">
        <v>2</v>
      </c>
      <c r="B12" s="38" t="s">
        <v>20</v>
      </c>
      <c r="C12" s="15">
        <v>3</v>
      </c>
      <c r="D12" s="15">
        <v>5</v>
      </c>
      <c r="E12" s="36"/>
      <c r="F12" s="36"/>
      <c r="G12" s="15"/>
      <c r="H12" s="15"/>
      <c r="I12" s="15">
        <v>24</v>
      </c>
      <c r="J12" s="15">
        <v>18</v>
      </c>
      <c r="K12" s="15">
        <v>17</v>
      </c>
      <c r="L12" s="15">
        <v>17</v>
      </c>
      <c r="M12" s="15">
        <v>750</v>
      </c>
      <c r="N12" s="15">
        <v>820</v>
      </c>
      <c r="O12" s="36">
        <v>426155</v>
      </c>
      <c r="P12" s="68">
        <v>226774.3</v>
      </c>
      <c r="Q12" s="36">
        <v>471385.1</v>
      </c>
      <c r="R12" s="68">
        <v>258672.4</v>
      </c>
      <c r="S12" s="36">
        <v>20307.5</v>
      </c>
      <c r="T12" s="36">
        <v>21377.4</v>
      </c>
      <c r="U12" s="36">
        <v>0</v>
      </c>
      <c r="V12" s="36"/>
      <c r="W12" s="36">
        <v>20307.5</v>
      </c>
      <c r="X12" s="36">
        <v>21377.4</v>
      </c>
      <c r="Y12" s="68">
        <v>200000</v>
      </c>
      <c r="Z12" s="36">
        <v>123670.8</v>
      </c>
      <c r="AA12" s="36">
        <v>243076.8</v>
      </c>
      <c r="AB12" s="36">
        <v>136626.9</v>
      </c>
      <c r="AC12" s="36">
        <v>20307.5</v>
      </c>
      <c r="AD12" s="36">
        <v>21377.4</v>
      </c>
      <c r="AE12" s="36"/>
      <c r="AF12" s="36"/>
      <c r="AG12" s="36">
        <v>20307.5</v>
      </c>
      <c r="AH12" s="36">
        <v>21377.4</v>
      </c>
      <c r="AI12" s="53"/>
    </row>
    <row r="13" spans="1:35" s="2" customFormat="1" ht="15.75" customHeight="1" x14ac:dyDescent="0.2">
      <c r="A13" s="18">
        <v>3</v>
      </c>
      <c r="B13" s="1" t="s">
        <v>21</v>
      </c>
      <c r="C13" s="13">
        <v>2</v>
      </c>
      <c r="D13" s="13">
        <v>2</v>
      </c>
      <c r="E13" s="12">
        <v>4011.3</v>
      </c>
      <c r="F13" s="12">
        <v>5081.3</v>
      </c>
      <c r="G13" s="12"/>
      <c r="H13" s="12"/>
      <c r="I13" s="13">
        <v>11</v>
      </c>
      <c r="J13" s="13">
        <v>11</v>
      </c>
      <c r="K13" s="13">
        <v>5</v>
      </c>
      <c r="L13" s="13">
        <v>5</v>
      </c>
      <c r="M13" s="13">
        <v>139</v>
      </c>
      <c r="N13" s="13">
        <v>214</v>
      </c>
      <c r="O13" s="12">
        <v>145659.1</v>
      </c>
      <c r="P13" s="12">
        <v>88469.1</v>
      </c>
      <c r="Q13" s="12">
        <v>173962.3</v>
      </c>
      <c r="R13" s="12">
        <v>93873.5</v>
      </c>
      <c r="S13" s="43">
        <v>9687.2999999999993</v>
      </c>
      <c r="T13" s="43">
        <v>9428</v>
      </c>
      <c r="U13" s="12">
        <v>0</v>
      </c>
      <c r="V13" s="12">
        <v>0</v>
      </c>
      <c r="W13" s="12">
        <v>9687.2999999999993</v>
      </c>
      <c r="X13" s="12">
        <v>9428</v>
      </c>
      <c r="Y13" s="12">
        <v>83010</v>
      </c>
      <c r="Z13" s="12">
        <v>52010.2</v>
      </c>
      <c r="AA13" s="12">
        <v>103810.3</v>
      </c>
      <c r="AB13" s="12">
        <v>58258.1</v>
      </c>
      <c r="AC13" s="43">
        <v>7123.7</v>
      </c>
      <c r="AD13" s="43">
        <v>7490.2</v>
      </c>
      <c r="AE13" s="12">
        <v>0</v>
      </c>
      <c r="AF13" s="12">
        <v>0</v>
      </c>
      <c r="AG13" s="12">
        <v>7123.7</v>
      </c>
      <c r="AH13" s="12">
        <v>7490.2</v>
      </c>
      <c r="AI13" s="12"/>
    </row>
    <row r="14" spans="1:35" s="2" customFormat="1" ht="15.75" customHeight="1" x14ac:dyDescent="0.2">
      <c r="A14" s="18">
        <v>4</v>
      </c>
      <c r="B14" s="1" t="s">
        <v>22</v>
      </c>
      <c r="C14" s="53"/>
      <c r="D14" s="53"/>
      <c r="E14" s="14"/>
      <c r="F14" s="14"/>
      <c r="G14" s="47"/>
      <c r="H14" s="47"/>
      <c r="I14" s="15">
        <v>8</v>
      </c>
      <c r="J14" s="15">
        <v>8</v>
      </c>
      <c r="K14" s="15">
        <v>5</v>
      </c>
      <c r="L14" s="15">
        <v>5</v>
      </c>
      <c r="M14" s="15">
        <v>223</v>
      </c>
      <c r="N14" s="15">
        <v>215</v>
      </c>
      <c r="O14" s="36">
        <v>81406.8</v>
      </c>
      <c r="P14" s="36">
        <v>44075</v>
      </c>
      <c r="Q14" s="36">
        <v>86860</v>
      </c>
      <c r="R14" s="36">
        <v>47539.9</v>
      </c>
      <c r="S14" s="36">
        <v>6154.2</v>
      </c>
      <c r="T14" s="36">
        <v>5453.36</v>
      </c>
      <c r="U14" s="36">
        <v>0</v>
      </c>
      <c r="V14" s="36">
        <v>0</v>
      </c>
      <c r="W14" s="36">
        <v>6154.2</v>
      </c>
      <c r="X14" s="36">
        <v>5453.36</v>
      </c>
      <c r="Y14" s="36">
        <v>54906.8</v>
      </c>
      <c r="Z14" s="36">
        <v>29357.7</v>
      </c>
      <c r="AA14" s="36">
        <v>58860</v>
      </c>
      <c r="AB14" s="36">
        <v>31584.9</v>
      </c>
      <c r="AC14" s="36">
        <v>5073.2</v>
      </c>
      <c r="AD14" s="36">
        <v>4449.3</v>
      </c>
      <c r="AE14" s="36">
        <v>0</v>
      </c>
      <c r="AF14" s="36">
        <v>0</v>
      </c>
      <c r="AG14" s="36">
        <v>5073.2</v>
      </c>
      <c r="AH14" s="36">
        <v>4449.3</v>
      </c>
      <c r="AI14" s="53"/>
    </row>
    <row r="15" spans="1:35" s="2" customFormat="1" ht="15.75" customHeight="1" x14ac:dyDescent="0.2">
      <c r="A15" s="18">
        <v>5</v>
      </c>
      <c r="B15" s="1" t="s">
        <v>11</v>
      </c>
      <c r="C15" s="53"/>
      <c r="D15" s="53"/>
      <c r="E15" s="12"/>
      <c r="F15" s="12"/>
      <c r="G15" s="47"/>
      <c r="H15" s="47"/>
      <c r="I15" s="13">
        <v>6</v>
      </c>
      <c r="J15" s="13">
        <v>6</v>
      </c>
      <c r="K15" s="13">
        <v>3</v>
      </c>
      <c r="L15" s="13">
        <v>3</v>
      </c>
      <c r="M15" s="34">
        <v>56</v>
      </c>
      <c r="N15" s="34">
        <v>0</v>
      </c>
      <c r="O15" s="36">
        <v>87020.1</v>
      </c>
      <c r="P15" s="36">
        <v>50497.599999999999</v>
      </c>
      <c r="Q15" s="36">
        <v>93386.1</v>
      </c>
      <c r="R15" s="36">
        <v>52023</v>
      </c>
      <c r="S15" s="68">
        <v>4159.8999999999996</v>
      </c>
      <c r="T15" s="68">
        <v>3534.3</v>
      </c>
      <c r="U15" s="68">
        <v>0</v>
      </c>
      <c r="V15" s="68">
        <v>0</v>
      </c>
      <c r="W15" s="68">
        <v>4159.8999999999996</v>
      </c>
      <c r="X15" s="68">
        <v>3534.3</v>
      </c>
      <c r="Y15" s="36">
        <v>40149.599999999999</v>
      </c>
      <c r="Z15" s="36">
        <v>19513.8</v>
      </c>
      <c r="AA15" s="36">
        <v>42305</v>
      </c>
      <c r="AB15" s="36">
        <v>20522.8</v>
      </c>
      <c r="AC15" s="69">
        <v>3438.9</v>
      </c>
      <c r="AD15" s="36">
        <v>2937.3</v>
      </c>
      <c r="AE15" s="36">
        <v>0</v>
      </c>
      <c r="AF15" s="36">
        <v>0</v>
      </c>
      <c r="AG15" s="69">
        <v>3438.9</v>
      </c>
      <c r="AH15" s="36">
        <v>2937.3</v>
      </c>
      <c r="AI15" s="53"/>
    </row>
    <row r="16" spans="1:35" s="41" customFormat="1" ht="15.75" customHeight="1" x14ac:dyDescent="0.2">
      <c r="A16" s="18">
        <v>6</v>
      </c>
      <c r="B16" s="1" t="s">
        <v>18</v>
      </c>
      <c r="C16" s="53">
        <v>1</v>
      </c>
      <c r="D16" s="53">
        <v>1</v>
      </c>
      <c r="E16" s="3">
        <v>14720.1</v>
      </c>
      <c r="F16" s="3">
        <v>16423.3</v>
      </c>
      <c r="G16" s="47"/>
      <c r="H16" s="47"/>
      <c r="I16" s="13">
        <v>9</v>
      </c>
      <c r="J16" s="13">
        <v>9</v>
      </c>
      <c r="K16" s="13">
        <v>3</v>
      </c>
      <c r="L16" s="13">
        <v>3</v>
      </c>
      <c r="M16" s="53">
        <v>368</v>
      </c>
      <c r="N16" s="53">
        <v>377</v>
      </c>
      <c r="O16" s="12">
        <v>248814.7</v>
      </c>
      <c r="P16" s="12">
        <v>140014.29999999999</v>
      </c>
      <c r="Q16" s="43">
        <v>251315</v>
      </c>
      <c r="R16" s="43">
        <v>150677.20000000001</v>
      </c>
      <c r="S16" s="43">
        <f t="shared" ref="S16:T20" si="0">U16+W16</f>
        <v>25345.599999999999</v>
      </c>
      <c r="T16" s="43">
        <f t="shared" si="0"/>
        <v>25332.799999999999</v>
      </c>
      <c r="U16" s="43">
        <v>25345.599999999999</v>
      </c>
      <c r="V16" s="43">
        <v>0</v>
      </c>
      <c r="W16" s="43">
        <v>0</v>
      </c>
      <c r="X16" s="43">
        <v>25332.799999999999</v>
      </c>
      <c r="Y16" s="12">
        <v>86312</v>
      </c>
      <c r="Z16" s="12">
        <v>86312</v>
      </c>
      <c r="AA16" s="43">
        <v>51151.8</v>
      </c>
      <c r="AB16" s="43">
        <v>51151.8</v>
      </c>
      <c r="AC16" s="43">
        <v>10907.3</v>
      </c>
      <c r="AD16" s="43">
        <f t="shared" ref="AD16" si="1">AF16+AH16</f>
        <v>10578.9</v>
      </c>
      <c r="AE16" s="12">
        <v>25345.599999999999</v>
      </c>
      <c r="AF16" s="43">
        <v>0</v>
      </c>
      <c r="AG16" s="43">
        <v>0</v>
      </c>
      <c r="AH16" s="43">
        <v>10578.9</v>
      </c>
      <c r="AI16" s="53"/>
    </row>
    <row r="17" spans="1:35" s="2" customFormat="1" ht="15.75" customHeight="1" x14ac:dyDescent="0.2">
      <c r="A17" s="18">
        <v>7</v>
      </c>
      <c r="B17" s="1" t="s">
        <v>3</v>
      </c>
      <c r="C17" s="53"/>
      <c r="D17" s="53"/>
      <c r="E17" s="12"/>
      <c r="F17" s="12"/>
      <c r="G17" s="47"/>
      <c r="H17" s="47"/>
      <c r="I17" s="20">
        <v>4</v>
      </c>
      <c r="J17" s="20">
        <v>4</v>
      </c>
      <c r="K17" s="20">
        <v>1</v>
      </c>
      <c r="L17" s="20">
        <v>1</v>
      </c>
      <c r="M17" s="20">
        <v>0</v>
      </c>
      <c r="N17" s="20">
        <v>73</v>
      </c>
      <c r="O17" s="20">
        <v>39134</v>
      </c>
      <c r="P17" s="20">
        <v>16621</v>
      </c>
      <c r="Q17" s="20">
        <v>45160</v>
      </c>
      <c r="R17" s="20">
        <v>26386</v>
      </c>
      <c r="S17" s="20">
        <v>760</v>
      </c>
      <c r="T17" s="20">
        <v>1632.6</v>
      </c>
      <c r="U17" s="20">
        <v>760</v>
      </c>
      <c r="V17" s="20">
        <v>0</v>
      </c>
      <c r="W17" s="70">
        <v>0</v>
      </c>
      <c r="X17" s="20">
        <v>1632.6</v>
      </c>
      <c r="Y17" s="20">
        <v>11965</v>
      </c>
      <c r="Z17" s="20">
        <v>395</v>
      </c>
      <c r="AA17" s="20">
        <v>16470</v>
      </c>
      <c r="AB17" s="20">
        <v>6435</v>
      </c>
      <c r="AC17" s="20">
        <v>0</v>
      </c>
      <c r="AD17" s="71">
        <v>1052.5999999999999</v>
      </c>
      <c r="AE17" s="20">
        <v>0</v>
      </c>
      <c r="AF17" s="20">
        <v>0</v>
      </c>
      <c r="AG17" s="20">
        <v>0</v>
      </c>
      <c r="AH17" s="20">
        <v>1052.5999999999999</v>
      </c>
      <c r="AI17" s="53"/>
    </row>
    <row r="18" spans="1:35" s="41" customFormat="1" ht="15.75" customHeight="1" x14ac:dyDescent="0.2">
      <c r="A18" s="18">
        <v>8</v>
      </c>
      <c r="B18" s="1" t="s">
        <v>4</v>
      </c>
      <c r="C18" s="53"/>
      <c r="D18" s="53"/>
      <c r="E18" s="53"/>
      <c r="F18" s="53"/>
      <c r="G18" s="47"/>
      <c r="H18" s="47"/>
      <c r="I18" s="72">
        <v>2</v>
      </c>
      <c r="J18" s="72">
        <v>2</v>
      </c>
      <c r="K18" s="72">
        <v>1</v>
      </c>
      <c r="L18" s="72">
        <v>1</v>
      </c>
      <c r="M18" s="72">
        <v>79</v>
      </c>
      <c r="N18" s="72">
        <v>86</v>
      </c>
      <c r="O18" s="73">
        <v>33650</v>
      </c>
      <c r="P18" s="73">
        <v>19835.2</v>
      </c>
      <c r="Q18" s="73">
        <v>39030</v>
      </c>
      <c r="R18" s="73">
        <v>22767.5</v>
      </c>
      <c r="S18" s="73">
        <v>1999</v>
      </c>
      <c r="T18" s="73">
        <v>0</v>
      </c>
      <c r="U18" s="73">
        <v>0</v>
      </c>
      <c r="V18" s="73">
        <v>0</v>
      </c>
      <c r="W18" s="73">
        <v>1999</v>
      </c>
      <c r="X18" s="73">
        <v>0</v>
      </c>
      <c r="Y18" s="73">
        <v>25790</v>
      </c>
      <c r="Z18" s="73">
        <v>15044.2</v>
      </c>
      <c r="AA18" s="73">
        <v>26524</v>
      </c>
      <c r="AB18" s="73">
        <v>15472.3</v>
      </c>
      <c r="AC18" s="73">
        <v>1999</v>
      </c>
      <c r="AD18" s="73">
        <v>0</v>
      </c>
      <c r="AE18" s="73">
        <v>0</v>
      </c>
      <c r="AF18" s="73">
        <v>0</v>
      </c>
      <c r="AG18" s="73">
        <v>1999</v>
      </c>
      <c r="AH18" s="73">
        <v>0</v>
      </c>
      <c r="AI18" s="53"/>
    </row>
    <row r="19" spans="1:35" s="2" customFormat="1" ht="15.75" customHeight="1" x14ac:dyDescent="0.2">
      <c r="A19" s="18">
        <v>9</v>
      </c>
      <c r="B19" s="57" t="s">
        <v>5</v>
      </c>
      <c r="C19" s="20"/>
      <c r="D19" s="20"/>
      <c r="E19" s="20"/>
      <c r="F19" s="20"/>
      <c r="G19" s="47"/>
      <c r="H19" s="47"/>
      <c r="I19" s="13">
        <v>3</v>
      </c>
      <c r="J19" s="13">
        <v>3</v>
      </c>
      <c r="K19" s="13">
        <v>1</v>
      </c>
      <c r="L19" s="13">
        <v>1</v>
      </c>
      <c r="M19" s="74"/>
      <c r="N19" s="74">
        <v>95</v>
      </c>
      <c r="O19" s="12"/>
      <c r="P19" s="12"/>
      <c r="Q19" s="75">
        <v>52000</v>
      </c>
      <c r="R19" s="75">
        <v>28063.7</v>
      </c>
      <c r="S19" s="12"/>
      <c r="T19" s="12">
        <v>2616.6</v>
      </c>
      <c r="U19" s="75"/>
      <c r="V19" s="75">
        <v>0</v>
      </c>
      <c r="W19" s="75"/>
      <c r="X19" s="75">
        <v>2616.6</v>
      </c>
      <c r="Y19" s="12"/>
      <c r="Z19" s="12"/>
      <c r="AA19" s="75">
        <v>26000</v>
      </c>
      <c r="AB19" s="75">
        <v>13867.7</v>
      </c>
      <c r="AC19" s="12"/>
      <c r="AD19" s="12">
        <v>1927.8</v>
      </c>
      <c r="AE19" s="12"/>
      <c r="AF19" s="12">
        <v>0</v>
      </c>
      <c r="AG19" s="12"/>
      <c r="AH19" s="75">
        <v>1927.8</v>
      </c>
      <c r="AI19" s="20"/>
    </row>
    <row r="20" spans="1:35" s="2" customFormat="1" ht="15.75" customHeight="1" x14ac:dyDescent="0.2">
      <c r="A20" s="18">
        <v>10</v>
      </c>
      <c r="B20" s="1" t="s">
        <v>6</v>
      </c>
      <c r="C20" s="53"/>
      <c r="D20" s="53"/>
      <c r="E20" s="53"/>
      <c r="F20" s="53"/>
      <c r="G20" s="47"/>
      <c r="H20" s="47"/>
      <c r="I20" s="13">
        <v>3</v>
      </c>
      <c r="J20" s="13">
        <v>3</v>
      </c>
      <c r="K20" s="13">
        <v>1</v>
      </c>
      <c r="L20" s="13">
        <v>1</v>
      </c>
      <c r="M20" s="53">
        <v>75</v>
      </c>
      <c r="N20" s="53">
        <v>60</v>
      </c>
      <c r="O20" s="12">
        <v>34675</v>
      </c>
      <c r="P20" s="12">
        <v>22176.1</v>
      </c>
      <c r="Q20" s="43">
        <v>45142</v>
      </c>
      <c r="R20" s="43">
        <v>25552.7</v>
      </c>
      <c r="S20" s="43">
        <f t="shared" si="0"/>
        <v>1469</v>
      </c>
      <c r="T20" s="43">
        <f t="shared" si="0"/>
        <v>1602.2</v>
      </c>
      <c r="U20" s="43">
        <v>0</v>
      </c>
      <c r="V20" s="43">
        <v>0</v>
      </c>
      <c r="W20" s="43">
        <v>1469</v>
      </c>
      <c r="X20" s="43">
        <v>1602.2</v>
      </c>
      <c r="Y20" s="12">
        <v>21810</v>
      </c>
      <c r="Z20" s="12">
        <v>14411.4</v>
      </c>
      <c r="AA20" s="43">
        <v>25056</v>
      </c>
      <c r="AB20" s="43">
        <v>14921.8</v>
      </c>
      <c r="AC20" s="43">
        <v>1469</v>
      </c>
      <c r="AD20" s="43">
        <v>1602.2</v>
      </c>
      <c r="AE20" s="43">
        <v>0</v>
      </c>
      <c r="AF20" s="43">
        <v>0</v>
      </c>
      <c r="AG20" s="43">
        <v>1469</v>
      </c>
      <c r="AH20" s="43">
        <v>1602.2</v>
      </c>
      <c r="AI20" s="53"/>
    </row>
    <row r="21" spans="1:35" s="48" customFormat="1" ht="15.75" customHeight="1" x14ac:dyDescent="0.2">
      <c r="A21" s="18">
        <v>11</v>
      </c>
      <c r="B21" s="1" t="s">
        <v>7</v>
      </c>
      <c r="C21" s="15"/>
      <c r="D21" s="15"/>
      <c r="E21" s="36">
        <v>0</v>
      </c>
      <c r="F21" s="36">
        <v>0</v>
      </c>
      <c r="G21" s="15">
        <v>0</v>
      </c>
      <c r="H21" s="15">
        <v>0</v>
      </c>
      <c r="I21" s="15">
        <v>2</v>
      </c>
      <c r="J21" s="15">
        <v>2</v>
      </c>
      <c r="K21" s="15">
        <v>1</v>
      </c>
      <c r="L21" s="15">
        <v>1</v>
      </c>
      <c r="M21" s="15">
        <v>0</v>
      </c>
      <c r="N21" s="15">
        <v>0</v>
      </c>
      <c r="O21" s="36">
        <v>19727</v>
      </c>
      <c r="P21" s="36">
        <v>11130</v>
      </c>
      <c r="Q21" s="36">
        <v>20200</v>
      </c>
      <c r="R21" s="36">
        <v>11895</v>
      </c>
      <c r="S21" s="36">
        <v>554</v>
      </c>
      <c r="T21" s="36">
        <v>598</v>
      </c>
      <c r="U21" s="36">
        <v>0</v>
      </c>
      <c r="V21" s="36">
        <v>0</v>
      </c>
      <c r="W21" s="36">
        <v>554</v>
      </c>
      <c r="X21" s="36">
        <v>598</v>
      </c>
      <c r="Y21" s="36">
        <v>15727</v>
      </c>
      <c r="Z21" s="36">
        <v>7775</v>
      </c>
      <c r="AA21" s="36">
        <v>16000</v>
      </c>
      <c r="AB21" s="36">
        <v>9555</v>
      </c>
      <c r="AC21" s="36">
        <v>554</v>
      </c>
      <c r="AD21" s="36">
        <v>598</v>
      </c>
      <c r="AE21" s="36">
        <v>0</v>
      </c>
      <c r="AF21" s="36">
        <v>0</v>
      </c>
      <c r="AG21" s="36">
        <v>554</v>
      </c>
      <c r="AH21" s="36">
        <v>598</v>
      </c>
      <c r="AI21" s="12"/>
    </row>
    <row r="22" spans="1:35" s="48" customFormat="1" ht="15.75" customHeight="1" x14ac:dyDescent="0.2">
      <c r="A22" s="18">
        <v>12</v>
      </c>
      <c r="B22" s="1" t="s">
        <v>8</v>
      </c>
      <c r="C22" s="53">
        <v>1</v>
      </c>
      <c r="D22" s="53">
        <v>1</v>
      </c>
      <c r="E22" s="53">
        <f>G22</f>
        <v>0</v>
      </c>
      <c r="F22" s="53">
        <f>H22</f>
        <v>0</v>
      </c>
      <c r="G22" s="45">
        <v>0</v>
      </c>
      <c r="H22" s="46">
        <v>0</v>
      </c>
      <c r="I22" s="53">
        <v>1</v>
      </c>
      <c r="J22" s="53">
        <v>1</v>
      </c>
      <c r="K22" s="53">
        <v>1</v>
      </c>
      <c r="L22" s="53">
        <v>1</v>
      </c>
      <c r="M22" s="53">
        <v>20</v>
      </c>
      <c r="N22" s="53">
        <v>0</v>
      </c>
      <c r="O22" s="12">
        <v>9800</v>
      </c>
      <c r="P22" s="12">
        <v>5840</v>
      </c>
      <c r="Q22" s="12">
        <v>13000</v>
      </c>
      <c r="R22" s="12">
        <v>4610</v>
      </c>
      <c r="S22" s="43">
        <f>U22+W22</f>
        <v>422.8</v>
      </c>
      <c r="T22" s="43">
        <f>V22+X22</f>
        <v>0</v>
      </c>
      <c r="U22" s="43">
        <v>0</v>
      </c>
      <c r="V22" s="43">
        <v>0</v>
      </c>
      <c r="W22" s="43">
        <v>422.8</v>
      </c>
      <c r="X22" s="43">
        <v>0</v>
      </c>
      <c r="Y22" s="12">
        <v>9800</v>
      </c>
      <c r="Z22" s="12">
        <v>5840</v>
      </c>
      <c r="AA22" s="12">
        <v>13000</v>
      </c>
      <c r="AB22" s="12">
        <v>4610</v>
      </c>
      <c r="AC22" s="43">
        <f>AE22+AG22</f>
        <v>422.8</v>
      </c>
      <c r="AD22" s="43">
        <f>AF22+AH22</f>
        <v>0</v>
      </c>
      <c r="AE22" s="43">
        <v>0</v>
      </c>
      <c r="AF22" s="43">
        <v>0</v>
      </c>
      <c r="AG22" s="43">
        <v>422.8</v>
      </c>
      <c r="AH22" s="43">
        <v>0</v>
      </c>
      <c r="AI22" s="15"/>
    </row>
    <row r="23" spans="1:35" s="48" customFormat="1" ht="15.75" customHeight="1" x14ac:dyDescent="0.2">
      <c r="A23" s="18">
        <v>13</v>
      </c>
      <c r="B23" s="1" t="s">
        <v>9</v>
      </c>
      <c r="C23" s="15"/>
      <c r="D23" s="15"/>
      <c r="E23" s="36"/>
      <c r="F23" s="36"/>
      <c r="G23" s="47"/>
      <c r="H23" s="47"/>
      <c r="I23" s="15">
        <v>2</v>
      </c>
      <c r="J23" s="15">
        <v>2</v>
      </c>
      <c r="K23" s="15">
        <v>1</v>
      </c>
      <c r="L23" s="15">
        <v>1</v>
      </c>
      <c r="M23" s="15">
        <v>35</v>
      </c>
      <c r="N23" s="15">
        <v>35</v>
      </c>
      <c r="O23" s="36">
        <v>16200</v>
      </c>
      <c r="P23" s="36">
        <v>10131</v>
      </c>
      <c r="Q23" s="36">
        <v>14640</v>
      </c>
      <c r="R23" s="36">
        <v>8785.4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9276</v>
      </c>
      <c r="Z23" s="36">
        <v>5071</v>
      </c>
      <c r="AA23" s="36">
        <v>9000</v>
      </c>
      <c r="AB23" s="36">
        <v>4920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15"/>
    </row>
    <row r="24" spans="1:35" s="48" customFormat="1" ht="15.75" customHeight="1" x14ac:dyDescent="0.2">
      <c r="A24" s="18">
        <v>14</v>
      </c>
      <c r="B24" s="1" t="s">
        <v>10</v>
      </c>
      <c r="C24" s="15"/>
      <c r="D24" s="15"/>
      <c r="E24" s="36"/>
      <c r="F24" s="36"/>
      <c r="G24" s="47"/>
      <c r="H24" s="47"/>
      <c r="I24" s="15">
        <v>1</v>
      </c>
      <c r="J24" s="15">
        <v>1</v>
      </c>
      <c r="K24" s="15">
        <v>1</v>
      </c>
      <c r="L24" s="15">
        <v>1</v>
      </c>
      <c r="M24" s="15">
        <v>20</v>
      </c>
      <c r="N24" s="15">
        <v>30</v>
      </c>
      <c r="O24" s="36">
        <v>14214</v>
      </c>
      <c r="P24" s="36">
        <v>7706.2</v>
      </c>
      <c r="Q24" s="36">
        <v>15174</v>
      </c>
      <c r="R24" s="36">
        <v>8598.7999999999993</v>
      </c>
      <c r="S24" s="36">
        <v>969</v>
      </c>
      <c r="T24" s="36">
        <v>1049.5</v>
      </c>
      <c r="U24" s="36">
        <v>0</v>
      </c>
      <c r="V24" s="36">
        <v>0</v>
      </c>
      <c r="W24" s="36">
        <v>969</v>
      </c>
      <c r="X24" s="36">
        <v>1049.5</v>
      </c>
      <c r="Y24" s="36">
        <v>14214</v>
      </c>
      <c r="Z24" s="36">
        <v>7706.2</v>
      </c>
      <c r="AA24" s="36">
        <v>15174</v>
      </c>
      <c r="AB24" s="36">
        <v>8598.7999999999993</v>
      </c>
      <c r="AC24" s="36">
        <v>969</v>
      </c>
      <c r="AD24" s="36">
        <v>1049.5</v>
      </c>
      <c r="AE24" s="36">
        <v>0</v>
      </c>
      <c r="AF24" s="36">
        <v>0</v>
      </c>
      <c r="AG24" s="36">
        <v>969</v>
      </c>
      <c r="AH24" s="36" t="s">
        <v>65</v>
      </c>
      <c r="AI24" s="15"/>
    </row>
    <row r="25" spans="1:35" s="49" customFormat="1" ht="29.25" customHeight="1" x14ac:dyDescent="0.2">
      <c r="A25" s="100" t="s">
        <v>41</v>
      </c>
      <c r="B25" s="101"/>
      <c r="C25" s="34">
        <f t="shared" ref="C25:AH25" si="2">SUM(C11:C24)</f>
        <v>7</v>
      </c>
      <c r="D25" s="34">
        <f t="shared" si="2"/>
        <v>9</v>
      </c>
      <c r="E25" s="35">
        <f t="shared" si="2"/>
        <v>18731.400000000001</v>
      </c>
      <c r="F25" s="35">
        <f t="shared" si="2"/>
        <v>21504.6</v>
      </c>
      <c r="G25" s="34">
        <f t="shared" si="2"/>
        <v>0</v>
      </c>
      <c r="H25" s="34">
        <f t="shared" si="2"/>
        <v>0</v>
      </c>
      <c r="I25" s="34">
        <f t="shared" si="2"/>
        <v>93</v>
      </c>
      <c r="J25" s="34">
        <f t="shared" si="2"/>
        <v>86</v>
      </c>
      <c r="K25" s="34">
        <f t="shared" si="2"/>
        <v>49</v>
      </c>
      <c r="L25" s="34">
        <f t="shared" si="2"/>
        <v>49</v>
      </c>
      <c r="M25" s="34">
        <f t="shared" si="2"/>
        <v>2404</v>
      </c>
      <c r="N25" s="34">
        <f t="shared" si="2"/>
        <v>2619</v>
      </c>
      <c r="O25" s="35">
        <f t="shared" si="2"/>
        <v>1624159.7</v>
      </c>
      <c r="P25" s="35">
        <f t="shared" si="2"/>
        <v>876550.79999999993</v>
      </c>
      <c r="Q25" s="35">
        <f t="shared" si="2"/>
        <v>1816286.5</v>
      </c>
      <c r="R25" s="35">
        <f t="shared" si="2"/>
        <v>979481.1</v>
      </c>
      <c r="S25" s="35">
        <f t="shared" si="2"/>
        <v>95624.5</v>
      </c>
      <c r="T25" s="35">
        <f t="shared" si="2"/>
        <v>96572.060000000012</v>
      </c>
      <c r="U25" s="35">
        <f t="shared" si="2"/>
        <v>26105.599999999999</v>
      </c>
      <c r="V25" s="35">
        <f t="shared" si="2"/>
        <v>0</v>
      </c>
      <c r="W25" s="35">
        <f t="shared" si="2"/>
        <v>69518.900000000009</v>
      </c>
      <c r="X25" s="35">
        <f t="shared" si="2"/>
        <v>96572.060000000012</v>
      </c>
      <c r="Y25" s="35">
        <f t="shared" si="2"/>
        <v>780528.4</v>
      </c>
      <c r="Z25" s="35">
        <f t="shared" si="2"/>
        <v>472265.30000000005</v>
      </c>
      <c r="AA25" s="35">
        <f t="shared" si="2"/>
        <v>868801.9</v>
      </c>
      <c r="AB25" s="35">
        <f t="shared" si="2"/>
        <v>480168.19999999995</v>
      </c>
      <c r="AC25" s="35">
        <f t="shared" si="2"/>
        <v>70281.7</v>
      </c>
      <c r="AD25" s="35">
        <f t="shared" si="2"/>
        <v>71293</v>
      </c>
      <c r="AE25" s="35">
        <f t="shared" si="2"/>
        <v>25345.599999999999</v>
      </c>
      <c r="AF25" s="35">
        <f t="shared" si="2"/>
        <v>0</v>
      </c>
      <c r="AG25" s="35">
        <f t="shared" si="2"/>
        <v>59374.400000000001</v>
      </c>
      <c r="AH25" s="35">
        <f t="shared" si="2"/>
        <v>70243.5</v>
      </c>
      <c r="AI25" s="34"/>
    </row>
    <row r="26" spans="1:35" s="48" customFormat="1" x14ac:dyDescent="0.2">
      <c r="A26" s="52"/>
      <c r="B26" s="52"/>
    </row>
    <row r="27" spans="1:35" s="48" customFormat="1" x14ac:dyDescent="0.2">
      <c r="A27" s="52"/>
      <c r="B27" s="52"/>
    </row>
    <row r="28" spans="1:35" s="48" customFormat="1" x14ac:dyDescent="0.2">
      <c r="A28" s="52"/>
      <c r="B28" s="52"/>
    </row>
    <row r="29" spans="1:35" s="11" customFormat="1" x14ac:dyDescent="0.2">
      <c r="A29" s="52"/>
      <c r="B29" s="52"/>
    </row>
    <row r="30" spans="1:35" s="11" customFormat="1" x14ac:dyDescent="0.2">
      <c r="A30" s="52"/>
      <c r="B30" s="52"/>
    </row>
    <row r="31" spans="1:35" s="11" customFormat="1" x14ac:dyDescent="0.2">
      <c r="A31" s="52"/>
      <c r="B31" s="52"/>
    </row>
    <row r="32" spans="1:35" s="11" customFormat="1" x14ac:dyDescent="0.2">
      <c r="A32" s="52"/>
      <c r="B32" s="52"/>
    </row>
    <row r="33" spans="1:2" s="11" customFormat="1" x14ac:dyDescent="0.2">
      <c r="A33" s="52"/>
      <c r="B33" s="52"/>
    </row>
    <row r="34" spans="1:2" s="11" customFormat="1" x14ac:dyDescent="0.2">
      <c r="A34" s="52"/>
      <c r="B34" s="52"/>
    </row>
    <row r="35" spans="1:2" s="11" customFormat="1" x14ac:dyDescent="0.2">
      <c r="A35" s="52"/>
      <c r="B35" s="52"/>
    </row>
  </sheetData>
  <mergeCells count="30">
    <mergeCell ref="A25:B25"/>
    <mergeCell ref="AI4:AI9"/>
    <mergeCell ref="O9:P9"/>
    <mergeCell ref="Q9:R9"/>
    <mergeCell ref="Y9:Z9"/>
    <mergeCell ref="AA9:AB9"/>
    <mergeCell ref="AE7:AF8"/>
    <mergeCell ref="AG7:AH8"/>
    <mergeCell ref="K5:L5"/>
    <mergeCell ref="M5:N8"/>
    <mergeCell ref="O5:R7"/>
    <mergeCell ref="S5:T8"/>
    <mergeCell ref="U5:X6"/>
    <mergeCell ref="Y5:AB7"/>
    <mergeCell ref="C2:Q2"/>
    <mergeCell ref="A4:A9"/>
    <mergeCell ref="B4:B9"/>
    <mergeCell ref="C4:H4"/>
    <mergeCell ref="I4:AH4"/>
    <mergeCell ref="C5:D8"/>
    <mergeCell ref="E5:F8"/>
    <mergeCell ref="G5:H5"/>
    <mergeCell ref="I5:J8"/>
    <mergeCell ref="AC5:AH5"/>
    <mergeCell ref="G6:H8"/>
    <mergeCell ref="K6:L8"/>
    <mergeCell ref="AC6:AD8"/>
    <mergeCell ref="AE6:AH6"/>
    <mergeCell ref="U7:V8"/>
    <mergeCell ref="W7:X8"/>
  </mergeCells>
  <conditionalFormatting sqref="E16:F16">
    <cfRule type="cellIs" dxfId="39" priority="2" stopIfTrue="1" operator="lessThan">
      <formula>-60</formula>
    </cfRule>
  </conditionalFormatting>
  <conditionalFormatting sqref="E16:F16">
    <cfRule type="cellIs" dxfId="38" priority="1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opLeftCell="B1" workbookViewId="0">
      <selection activeCell="O6" sqref="O6"/>
    </sheetView>
  </sheetViews>
  <sheetFormatPr defaultRowHeight="12.75" x14ac:dyDescent="0.2"/>
  <cols>
    <col min="1" max="1" width="9.140625" hidden="1" customWidth="1"/>
    <col min="2" max="2" width="4.42578125" customWidth="1"/>
    <col min="3" max="3" width="9.140625" hidden="1" customWidth="1"/>
    <col min="4" max="4" width="14.140625" customWidth="1"/>
    <col min="5" max="10" width="13" customWidth="1"/>
    <col min="11" max="11" width="22.7109375" customWidth="1"/>
    <col min="12" max="12" width="7" customWidth="1"/>
    <col min="13" max="18" width="4.28515625" style="63" customWidth="1"/>
  </cols>
  <sheetData>
    <row r="2" spans="1:19" s="21" customFormat="1" ht="36" customHeight="1" x14ac:dyDescent="0.3">
      <c r="C2" s="22"/>
      <c r="D2" s="106" t="s">
        <v>42</v>
      </c>
      <c r="E2" s="106"/>
      <c r="F2" s="106"/>
      <c r="G2" s="106"/>
      <c r="H2" s="106"/>
      <c r="I2" s="106"/>
      <c r="J2" s="106"/>
      <c r="K2" s="106"/>
      <c r="L2" s="66"/>
      <c r="M2" s="54"/>
      <c r="N2" s="54"/>
      <c r="O2" s="54"/>
      <c r="P2" s="54"/>
      <c r="Q2" s="54"/>
      <c r="R2" s="54"/>
    </row>
    <row r="3" spans="1:19" s="21" customFormat="1" ht="14.25" customHeight="1" x14ac:dyDescent="0.3">
      <c r="C3" s="23"/>
      <c r="D3" s="24"/>
      <c r="E3" s="24"/>
      <c r="F3" s="24"/>
      <c r="G3" s="107"/>
      <c r="H3" s="107"/>
      <c r="I3" s="25"/>
      <c r="K3" s="67" t="s">
        <v>0</v>
      </c>
      <c r="L3" s="25"/>
      <c r="M3" s="54"/>
      <c r="N3" s="54"/>
      <c r="O3" s="54"/>
      <c r="P3" s="54"/>
      <c r="Q3" s="54"/>
      <c r="R3" s="54"/>
    </row>
    <row r="4" spans="1:19" s="21" customFormat="1" ht="18" customHeight="1" x14ac:dyDescent="0.3">
      <c r="B4" s="108" t="s">
        <v>51</v>
      </c>
      <c r="C4" s="108" t="s">
        <v>43</v>
      </c>
      <c r="D4" s="111" t="s">
        <v>2</v>
      </c>
      <c r="E4" s="114" t="s">
        <v>44</v>
      </c>
      <c r="F4" s="86"/>
      <c r="G4" s="115" t="s">
        <v>45</v>
      </c>
      <c r="H4" s="116"/>
      <c r="I4" s="116"/>
      <c r="J4" s="116"/>
      <c r="K4" s="117"/>
      <c r="L4" s="59"/>
      <c r="M4" s="55"/>
      <c r="N4" s="55"/>
      <c r="O4" s="55"/>
      <c r="P4" s="55"/>
      <c r="Q4" s="55"/>
      <c r="R4" s="55"/>
    </row>
    <row r="5" spans="1:19" s="21" customFormat="1" ht="27.75" customHeight="1" x14ac:dyDescent="0.3">
      <c r="B5" s="109"/>
      <c r="C5" s="109"/>
      <c r="D5" s="112"/>
      <c r="E5" s="86"/>
      <c r="F5" s="86"/>
      <c r="G5" s="118" t="s">
        <v>46</v>
      </c>
      <c r="H5" s="118"/>
      <c r="I5" s="90" t="s">
        <v>47</v>
      </c>
      <c r="J5" s="92"/>
      <c r="K5" s="86" t="s">
        <v>48</v>
      </c>
      <c r="L5" s="65"/>
      <c r="M5" s="17"/>
      <c r="N5" s="17"/>
      <c r="O5" s="17"/>
      <c r="P5" s="17"/>
      <c r="Q5" s="17"/>
      <c r="R5" s="17"/>
    </row>
    <row r="6" spans="1:19" s="21" customFormat="1" ht="26.25" customHeight="1" x14ac:dyDescent="0.3">
      <c r="B6" s="109"/>
      <c r="C6" s="109"/>
      <c r="D6" s="112"/>
      <c r="E6" s="86"/>
      <c r="F6" s="86"/>
      <c r="G6" s="118"/>
      <c r="H6" s="118"/>
      <c r="I6" s="93"/>
      <c r="J6" s="95"/>
      <c r="K6" s="86"/>
      <c r="L6" s="65"/>
      <c r="M6" s="17"/>
      <c r="N6" s="17"/>
      <c r="O6" s="17"/>
      <c r="P6" s="17"/>
      <c r="Q6" s="17"/>
      <c r="R6" s="17"/>
    </row>
    <row r="7" spans="1:19" s="21" customFormat="1" ht="22.5" customHeight="1" x14ac:dyDescent="0.3">
      <c r="B7" s="109"/>
      <c r="C7" s="109"/>
      <c r="D7" s="112"/>
      <c r="E7" s="86"/>
      <c r="F7" s="86"/>
      <c r="G7" s="118"/>
      <c r="H7" s="118"/>
      <c r="I7" s="93"/>
      <c r="J7" s="95"/>
      <c r="K7" s="86"/>
      <c r="L7" s="65"/>
      <c r="M7" s="17"/>
      <c r="N7" s="17"/>
      <c r="O7" s="17"/>
      <c r="P7" s="17"/>
      <c r="Q7" s="17"/>
      <c r="R7" s="17"/>
    </row>
    <row r="8" spans="1:19" s="26" customFormat="1" ht="19.5" customHeight="1" x14ac:dyDescent="0.3">
      <c r="B8" s="110"/>
      <c r="C8" s="110"/>
      <c r="D8" s="113"/>
      <c r="E8" s="20" t="s">
        <v>63</v>
      </c>
      <c r="F8" s="20" t="s">
        <v>64</v>
      </c>
      <c r="G8" s="20" t="s">
        <v>63</v>
      </c>
      <c r="H8" s="20" t="s">
        <v>64</v>
      </c>
      <c r="I8" s="20" t="s">
        <v>63</v>
      </c>
      <c r="J8" s="20" t="s">
        <v>64</v>
      </c>
      <c r="K8" s="20" t="s">
        <v>64</v>
      </c>
      <c r="L8" s="119" t="s">
        <v>60</v>
      </c>
      <c r="M8" s="119" t="s">
        <v>59</v>
      </c>
      <c r="N8" s="119" t="s">
        <v>57</v>
      </c>
      <c r="O8" s="119" t="s">
        <v>56</v>
      </c>
      <c r="P8" s="119" t="s">
        <v>55</v>
      </c>
      <c r="Q8" s="119" t="s">
        <v>54</v>
      </c>
      <c r="R8" s="119" t="s">
        <v>52</v>
      </c>
    </row>
    <row r="9" spans="1:19" s="21" customFormat="1" ht="15.75" customHeight="1" x14ac:dyDescent="0.3">
      <c r="A9" s="27"/>
      <c r="B9" s="28"/>
      <c r="C9" s="2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30">
        <v>8</v>
      </c>
      <c r="L9" s="119"/>
      <c r="M9" s="119"/>
      <c r="N9" s="119"/>
      <c r="O9" s="119"/>
      <c r="P9" s="119"/>
      <c r="Q9" s="119"/>
      <c r="R9" s="119"/>
    </row>
    <row r="10" spans="1:19" s="21" customFormat="1" ht="17.25" customHeight="1" x14ac:dyDescent="0.3">
      <c r="A10" s="27">
        <v>35</v>
      </c>
      <c r="B10" s="31">
        <v>1</v>
      </c>
      <c r="C10" s="32">
        <v>2</v>
      </c>
      <c r="D10" s="38" t="s">
        <v>19</v>
      </c>
      <c r="E10" s="42">
        <f t="shared" ref="E10:E25" si="0">G10+I10</f>
        <v>16778.900000000001</v>
      </c>
      <c r="F10" s="42">
        <f t="shared" ref="F10:F25" si="1">H10+J10+K10</f>
        <v>13524.6</v>
      </c>
      <c r="G10" s="12">
        <v>16778.900000000001</v>
      </c>
      <c r="H10" s="33">
        <v>13524.6</v>
      </c>
      <c r="I10" s="33">
        <v>0</v>
      </c>
      <c r="J10" s="33">
        <v>0</v>
      </c>
      <c r="K10" s="16">
        <v>0</v>
      </c>
      <c r="L10" s="60" t="s">
        <v>53</v>
      </c>
      <c r="M10" s="56" t="s">
        <v>53</v>
      </c>
      <c r="N10" s="56" t="s">
        <v>53</v>
      </c>
      <c r="O10" s="56" t="s">
        <v>53</v>
      </c>
      <c r="P10" s="17" t="s">
        <v>53</v>
      </c>
      <c r="Q10" s="17" t="s">
        <v>53</v>
      </c>
      <c r="R10" s="17"/>
      <c r="S10" s="64">
        <v>11473.6032</v>
      </c>
    </row>
    <row r="11" spans="1:19" s="21" customFormat="1" ht="17.25" customHeight="1" x14ac:dyDescent="0.3">
      <c r="A11" s="27">
        <v>36</v>
      </c>
      <c r="B11" s="31">
        <v>2</v>
      </c>
      <c r="C11" s="32">
        <v>3</v>
      </c>
      <c r="D11" s="38" t="s">
        <v>20</v>
      </c>
      <c r="E11" s="42">
        <f t="shared" si="0"/>
        <v>7710</v>
      </c>
      <c r="F11" s="42">
        <f t="shared" si="1"/>
        <v>9111</v>
      </c>
      <c r="G11" s="33">
        <v>7710</v>
      </c>
      <c r="H11" s="33">
        <v>9111</v>
      </c>
      <c r="I11" s="33">
        <v>0</v>
      </c>
      <c r="J11" s="33">
        <v>0</v>
      </c>
      <c r="K11" s="16">
        <v>0</v>
      </c>
      <c r="L11" s="60" t="s">
        <v>53</v>
      </c>
      <c r="M11" s="56" t="s">
        <v>53</v>
      </c>
      <c r="N11" s="56" t="s">
        <v>58</v>
      </c>
      <c r="O11" s="56"/>
      <c r="P11" s="17" t="s">
        <v>53</v>
      </c>
      <c r="Q11" s="17" t="s">
        <v>53</v>
      </c>
      <c r="R11" s="17" t="s">
        <v>53</v>
      </c>
      <c r="S11" s="64">
        <v>7455</v>
      </c>
    </row>
    <row r="12" spans="1:19" s="21" customFormat="1" ht="17.25" customHeight="1" x14ac:dyDescent="0.3">
      <c r="A12" s="27">
        <v>38</v>
      </c>
      <c r="B12" s="31">
        <v>3</v>
      </c>
      <c r="C12" s="32">
        <v>5</v>
      </c>
      <c r="D12" s="1" t="s">
        <v>21</v>
      </c>
      <c r="E12" s="42">
        <f t="shared" si="0"/>
        <v>2854.6</v>
      </c>
      <c r="F12" s="42">
        <f t="shared" si="1"/>
        <v>3348.8</v>
      </c>
      <c r="G12" s="33">
        <v>2854.6</v>
      </c>
      <c r="H12" s="33">
        <v>3348.8</v>
      </c>
      <c r="I12" s="33">
        <v>0</v>
      </c>
      <c r="J12" s="33">
        <v>0</v>
      </c>
      <c r="K12" s="16">
        <v>0</v>
      </c>
      <c r="L12" s="60" t="s">
        <v>53</v>
      </c>
      <c r="M12" s="56" t="s">
        <v>53</v>
      </c>
      <c r="N12" s="56" t="s">
        <v>53</v>
      </c>
      <c r="O12" s="56"/>
      <c r="P12" s="17" t="s">
        <v>53</v>
      </c>
      <c r="Q12" s="17" t="s">
        <v>53</v>
      </c>
      <c r="R12" s="17"/>
      <c r="S12" s="64">
        <v>2926.2001</v>
      </c>
    </row>
    <row r="13" spans="1:19" s="21" customFormat="1" ht="17.25" customHeight="1" x14ac:dyDescent="0.3">
      <c r="A13" s="27">
        <v>40</v>
      </c>
      <c r="B13" s="31">
        <v>4</v>
      </c>
      <c r="C13" s="32">
        <v>6</v>
      </c>
      <c r="D13" s="1" t="s">
        <v>22</v>
      </c>
      <c r="E13" s="42">
        <f t="shared" si="0"/>
        <v>656.3</v>
      </c>
      <c r="F13" s="42">
        <f t="shared" si="1"/>
        <v>1009.856</v>
      </c>
      <c r="G13" s="33">
        <v>655.29999999999995</v>
      </c>
      <c r="H13" s="33">
        <v>1009.856</v>
      </c>
      <c r="I13" s="33">
        <v>1</v>
      </c>
      <c r="J13" s="33">
        <v>0</v>
      </c>
      <c r="K13" s="33">
        <v>0</v>
      </c>
      <c r="L13" s="60" t="s">
        <v>53</v>
      </c>
      <c r="M13" s="56" t="s">
        <v>53</v>
      </c>
      <c r="N13" s="56" t="s">
        <v>53</v>
      </c>
      <c r="O13" s="56"/>
      <c r="P13" s="17" t="s">
        <v>53</v>
      </c>
      <c r="Q13" s="17" t="s">
        <v>53</v>
      </c>
      <c r="R13" s="17"/>
      <c r="S13" s="64">
        <v>798.67200000000003</v>
      </c>
    </row>
    <row r="14" spans="1:19" s="21" customFormat="1" ht="17.25" customHeight="1" x14ac:dyDescent="0.3">
      <c r="A14" s="27"/>
      <c r="B14" s="31">
        <v>5</v>
      </c>
      <c r="C14" s="32"/>
      <c r="D14" s="1" t="s">
        <v>11</v>
      </c>
      <c r="E14" s="42">
        <f t="shared" si="0"/>
        <v>291.39999999999998</v>
      </c>
      <c r="F14" s="42">
        <f t="shared" si="1"/>
        <v>283.39999999999998</v>
      </c>
      <c r="G14" s="33">
        <v>291.39999999999998</v>
      </c>
      <c r="H14" s="33">
        <v>283.39999999999998</v>
      </c>
      <c r="I14" s="37">
        <v>0</v>
      </c>
      <c r="J14" s="33">
        <v>0</v>
      </c>
      <c r="K14" s="16">
        <v>0</v>
      </c>
      <c r="L14" s="60" t="s">
        <v>53</v>
      </c>
      <c r="M14" s="56" t="s">
        <v>53</v>
      </c>
      <c r="N14" s="56" t="s">
        <v>53</v>
      </c>
      <c r="O14" s="56" t="s">
        <v>53</v>
      </c>
      <c r="P14" s="17" t="s">
        <v>53</v>
      </c>
      <c r="Q14" s="17" t="s">
        <v>53</v>
      </c>
      <c r="R14" s="17"/>
      <c r="S14" s="64">
        <v>276.98</v>
      </c>
    </row>
    <row r="15" spans="1:19" s="21" customFormat="1" ht="17.25" customHeight="1" x14ac:dyDescent="0.3">
      <c r="A15" s="27">
        <v>34</v>
      </c>
      <c r="B15" s="31">
        <v>6</v>
      </c>
      <c r="C15" s="32">
        <v>1</v>
      </c>
      <c r="D15" s="1" t="s">
        <v>18</v>
      </c>
      <c r="E15" s="42">
        <f t="shared" si="0"/>
        <v>14710.1</v>
      </c>
      <c r="F15" s="42">
        <f t="shared" si="1"/>
        <v>16423.3</v>
      </c>
      <c r="G15" s="12">
        <v>14710.1</v>
      </c>
      <c r="H15" s="33">
        <v>16423.3</v>
      </c>
      <c r="I15" s="37">
        <v>0</v>
      </c>
      <c r="J15" s="12">
        <v>0</v>
      </c>
      <c r="K15" s="12">
        <v>0</v>
      </c>
      <c r="L15" s="61" t="s">
        <v>53</v>
      </c>
      <c r="M15" s="56" t="s">
        <v>53</v>
      </c>
      <c r="N15" s="56" t="s">
        <v>53</v>
      </c>
      <c r="O15" s="56" t="s">
        <v>53</v>
      </c>
      <c r="P15" s="17" t="s">
        <v>53</v>
      </c>
      <c r="Q15" s="17" t="s">
        <v>53</v>
      </c>
      <c r="R15" s="17"/>
      <c r="S15" s="64">
        <v>13923.444</v>
      </c>
    </row>
    <row r="16" spans="1:19" s="21" customFormat="1" ht="17.25" customHeight="1" x14ac:dyDescent="0.3">
      <c r="A16" s="27"/>
      <c r="B16" s="31">
        <v>7</v>
      </c>
      <c r="C16" s="32"/>
      <c r="D16" s="1" t="s">
        <v>3</v>
      </c>
      <c r="E16" s="42">
        <f t="shared" si="0"/>
        <v>511.8</v>
      </c>
      <c r="F16" s="42">
        <f t="shared" si="1"/>
        <v>1946.6</v>
      </c>
      <c r="G16" s="33">
        <v>511.8</v>
      </c>
      <c r="H16" s="33">
        <v>973.3</v>
      </c>
      <c r="I16" s="33">
        <v>0</v>
      </c>
      <c r="J16" s="33">
        <v>0</v>
      </c>
      <c r="K16" s="33">
        <v>973.3</v>
      </c>
      <c r="L16" s="61" t="s">
        <v>53</v>
      </c>
      <c r="M16" s="56" t="s">
        <v>53</v>
      </c>
      <c r="N16" s="56" t="s">
        <v>53</v>
      </c>
      <c r="O16" s="56" t="s">
        <v>53</v>
      </c>
      <c r="P16" s="17" t="s">
        <v>53</v>
      </c>
      <c r="Q16" s="17" t="s">
        <v>53</v>
      </c>
      <c r="R16" s="17" t="s">
        <v>53</v>
      </c>
      <c r="S16" s="64">
        <v>722.89</v>
      </c>
    </row>
    <row r="17" spans="1:19" s="21" customFormat="1" ht="17.25" x14ac:dyDescent="0.3">
      <c r="A17" s="27"/>
      <c r="B17" s="31">
        <v>8</v>
      </c>
      <c r="C17" s="32"/>
      <c r="D17" s="1" t="s">
        <v>4</v>
      </c>
      <c r="E17" s="42">
        <f t="shared" si="0"/>
        <v>70</v>
      </c>
      <c r="F17" s="42">
        <f t="shared" si="1"/>
        <v>37.1</v>
      </c>
      <c r="G17" s="33">
        <v>70</v>
      </c>
      <c r="H17" s="33">
        <v>37.1</v>
      </c>
      <c r="I17" s="33">
        <v>0</v>
      </c>
      <c r="J17" s="33">
        <v>0</v>
      </c>
      <c r="K17" s="33">
        <v>0</v>
      </c>
      <c r="L17" s="60" t="s">
        <v>53</v>
      </c>
      <c r="M17" s="56" t="s">
        <v>53</v>
      </c>
      <c r="N17" s="56" t="s">
        <v>53</v>
      </c>
      <c r="O17" s="56" t="s">
        <v>53</v>
      </c>
      <c r="P17" s="17" t="s">
        <v>53</v>
      </c>
      <c r="Q17" s="17" t="s">
        <v>53</v>
      </c>
      <c r="R17" s="17" t="s">
        <v>53</v>
      </c>
      <c r="S17" s="64">
        <v>30.13</v>
      </c>
    </row>
    <row r="18" spans="1:19" s="21" customFormat="1" ht="17.25" x14ac:dyDescent="0.3">
      <c r="A18" s="27"/>
      <c r="B18" s="31">
        <v>9</v>
      </c>
      <c r="C18" s="32"/>
      <c r="D18" s="1" t="s">
        <v>5</v>
      </c>
      <c r="E18" s="42">
        <f t="shared" si="0"/>
        <v>0</v>
      </c>
      <c r="F18" s="42">
        <f t="shared" si="1"/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62" t="s">
        <v>53</v>
      </c>
      <c r="M18" s="56" t="s">
        <v>53</v>
      </c>
      <c r="N18" s="56" t="s">
        <v>53</v>
      </c>
      <c r="O18" s="56"/>
      <c r="P18" s="17" t="s">
        <v>53</v>
      </c>
      <c r="Q18" s="17" t="s">
        <v>53</v>
      </c>
      <c r="R18" s="17"/>
      <c r="S18" s="64">
        <v>0</v>
      </c>
    </row>
    <row r="19" spans="1:19" s="21" customFormat="1" ht="17.25" x14ac:dyDescent="0.3">
      <c r="A19" s="27"/>
      <c r="B19" s="31">
        <v>10</v>
      </c>
      <c r="C19" s="32"/>
      <c r="D19" s="1" t="s">
        <v>6</v>
      </c>
      <c r="E19" s="42">
        <f t="shared" si="0"/>
        <v>179.9</v>
      </c>
      <c r="F19" s="42">
        <f t="shared" si="1"/>
        <v>347.2</v>
      </c>
      <c r="G19" s="33">
        <v>179.9</v>
      </c>
      <c r="H19" s="33">
        <v>173.6</v>
      </c>
      <c r="I19" s="33">
        <v>0</v>
      </c>
      <c r="J19" s="33">
        <v>0</v>
      </c>
      <c r="K19" s="16">
        <v>173.6</v>
      </c>
      <c r="L19" s="60" t="s">
        <v>53</v>
      </c>
      <c r="M19" s="56" t="s">
        <v>53</v>
      </c>
      <c r="N19" s="56" t="s">
        <v>53</v>
      </c>
      <c r="O19" s="56" t="s">
        <v>53</v>
      </c>
      <c r="P19" s="17" t="s">
        <v>53</v>
      </c>
      <c r="Q19" s="17" t="s">
        <v>53</v>
      </c>
      <c r="R19" s="17" t="s">
        <v>53</v>
      </c>
      <c r="S19" s="64">
        <v>160.774</v>
      </c>
    </row>
    <row r="20" spans="1:19" s="21" customFormat="1" ht="17.25" x14ac:dyDescent="0.3">
      <c r="A20" s="27"/>
      <c r="B20" s="31">
        <v>11</v>
      </c>
      <c r="C20" s="32"/>
      <c r="D20" s="1" t="s">
        <v>7</v>
      </c>
      <c r="E20" s="42">
        <f t="shared" si="0"/>
        <v>100</v>
      </c>
      <c r="F20" s="42">
        <f t="shared" si="1"/>
        <v>70.800000000000011</v>
      </c>
      <c r="G20" s="40">
        <v>100</v>
      </c>
      <c r="H20" s="40">
        <v>23.6</v>
      </c>
      <c r="I20" s="40">
        <v>0</v>
      </c>
      <c r="J20" s="40">
        <v>23.6</v>
      </c>
      <c r="K20" s="40">
        <v>23.6</v>
      </c>
      <c r="L20" s="60" t="s">
        <v>53</v>
      </c>
      <c r="M20" s="56" t="s">
        <v>53</v>
      </c>
      <c r="N20" s="56" t="s">
        <v>53</v>
      </c>
      <c r="O20" s="56" t="s">
        <v>53</v>
      </c>
      <c r="P20" s="56">
        <v>0</v>
      </c>
      <c r="Q20" s="56" t="s">
        <v>53</v>
      </c>
      <c r="R20" s="56"/>
      <c r="S20" s="64">
        <v>17.600000000000001</v>
      </c>
    </row>
    <row r="21" spans="1:19" s="21" customFormat="1" ht="17.25" x14ac:dyDescent="0.3">
      <c r="A21" s="27"/>
      <c r="B21" s="31">
        <v>12</v>
      </c>
      <c r="C21" s="32"/>
      <c r="D21" s="1" t="s">
        <v>49</v>
      </c>
      <c r="E21" s="42">
        <f t="shared" si="0"/>
        <v>90.9</v>
      </c>
      <c r="F21" s="42">
        <f t="shared" si="1"/>
        <v>33.5</v>
      </c>
      <c r="G21" s="33">
        <v>90.9</v>
      </c>
      <c r="H21" s="33">
        <v>33.5</v>
      </c>
      <c r="I21" s="37">
        <v>0</v>
      </c>
      <c r="J21" s="12">
        <v>0</v>
      </c>
      <c r="K21" s="16">
        <v>0</v>
      </c>
      <c r="L21" s="60" t="s">
        <v>53</v>
      </c>
      <c r="M21" s="56" t="s">
        <v>53</v>
      </c>
      <c r="N21" s="56" t="s">
        <v>53</v>
      </c>
      <c r="O21" s="56"/>
      <c r="P21" s="58"/>
      <c r="Q21" s="56"/>
      <c r="R21" s="56"/>
      <c r="S21" s="64">
        <v>29.4</v>
      </c>
    </row>
    <row r="22" spans="1:19" s="21" customFormat="1" ht="17.25" x14ac:dyDescent="0.3">
      <c r="A22" s="27"/>
      <c r="B22" s="31">
        <v>13</v>
      </c>
      <c r="C22" s="32"/>
      <c r="D22" s="1" t="s">
        <v>50</v>
      </c>
      <c r="E22" s="42">
        <f t="shared" si="0"/>
        <v>0</v>
      </c>
      <c r="F22" s="42">
        <f t="shared" si="1"/>
        <v>19.2</v>
      </c>
      <c r="G22" s="33">
        <v>0</v>
      </c>
      <c r="H22" s="33">
        <v>19.2</v>
      </c>
      <c r="I22" s="37">
        <v>0</v>
      </c>
      <c r="J22" s="12">
        <v>0</v>
      </c>
      <c r="K22" s="16">
        <v>0</v>
      </c>
      <c r="L22" s="60" t="s">
        <v>53</v>
      </c>
      <c r="M22" s="56" t="s">
        <v>53</v>
      </c>
      <c r="N22" s="56" t="s">
        <v>53</v>
      </c>
      <c r="O22" s="56"/>
      <c r="P22" s="58"/>
      <c r="Q22" s="56"/>
      <c r="R22" s="56"/>
      <c r="S22" s="64">
        <v>19.2</v>
      </c>
    </row>
    <row r="23" spans="1:19" s="21" customFormat="1" ht="17.25" x14ac:dyDescent="0.3">
      <c r="A23" s="27"/>
      <c r="B23" s="31">
        <v>14</v>
      </c>
      <c r="C23" s="32"/>
      <c r="D23" s="1" t="s">
        <v>8</v>
      </c>
      <c r="E23" s="42">
        <f t="shared" si="0"/>
        <v>256.5</v>
      </c>
      <c r="F23" s="42">
        <f t="shared" si="1"/>
        <v>177.5</v>
      </c>
      <c r="G23" s="76">
        <v>256.5</v>
      </c>
      <c r="H23" s="29">
        <v>177.5</v>
      </c>
      <c r="I23" s="37">
        <v>0</v>
      </c>
      <c r="J23" s="12">
        <v>0</v>
      </c>
      <c r="K23" s="16">
        <v>0</v>
      </c>
      <c r="L23" s="60" t="s">
        <v>53</v>
      </c>
      <c r="M23" s="56" t="s">
        <v>53</v>
      </c>
      <c r="N23" s="56" t="s">
        <v>53</v>
      </c>
      <c r="O23" s="56" t="s">
        <v>53</v>
      </c>
      <c r="P23" s="56" t="s">
        <v>53</v>
      </c>
      <c r="Q23" s="56" t="s">
        <v>53</v>
      </c>
      <c r="R23" s="56"/>
      <c r="S23" s="64">
        <v>165.05799999999999</v>
      </c>
    </row>
    <row r="24" spans="1:19" s="21" customFormat="1" ht="17.25" x14ac:dyDescent="0.3">
      <c r="A24" s="27"/>
      <c r="B24" s="31">
        <v>15</v>
      </c>
      <c r="C24" s="32"/>
      <c r="D24" s="1" t="s">
        <v>9</v>
      </c>
      <c r="E24" s="42">
        <f t="shared" si="0"/>
        <v>437.5</v>
      </c>
      <c r="F24" s="42">
        <f t="shared" si="1"/>
        <v>1023</v>
      </c>
      <c r="G24" s="33">
        <v>437.5</v>
      </c>
      <c r="H24" s="33">
        <v>511.5</v>
      </c>
      <c r="I24" s="33">
        <v>0</v>
      </c>
      <c r="J24" s="33">
        <v>0</v>
      </c>
      <c r="K24" s="33">
        <v>511.5</v>
      </c>
      <c r="L24" s="60" t="s">
        <v>53</v>
      </c>
      <c r="M24" s="56" t="s">
        <v>53</v>
      </c>
      <c r="N24" s="56" t="s">
        <v>53</v>
      </c>
      <c r="O24" s="56" t="s">
        <v>53</v>
      </c>
      <c r="P24" s="56" t="s">
        <v>53</v>
      </c>
      <c r="Q24" s="56" t="s">
        <v>53</v>
      </c>
      <c r="R24" s="56"/>
      <c r="S24" s="64">
        <v>464.53199999999998</v>
      </c>
    </row>
    <row r="25" spans="1:19" s="21" customFormat="1" ht="17.25" x14ac:dyDescent="0.3">
      <c r="A25" s="27"/>
      <c r="B25" s="31">
        <v>16</v>
      </c>
      <c r="C25" s="32"/>
      <c r="D25" s="1" t="s">
        <v>10</v>
      </c>
      <c r="E25" s="42">
        <f t="shared" si="0"/>
        <v>0</v>
      </c>
      <c r="F25" s="42">
        <f t="shared" si="1"/>
        <v>85200</v>
      </c>
      <c r="G25" s="33">
        <v>0</v>
      </c>
      <c r="H25" s="33">
        <v>85200</v>
      </c>
      <c r="I25" s="33">
        <v>0</v>
      </c>
      <c r="J25" s="33">
        <v>0</v>
      </c>
      <c r="K25" s="33">
        <v>0</v>
      </c>
      <c r="L25" s="60" t="s">
        <v>53</v>
      </c>
      <c r="M25" s="56" t="s">
        <v>53</v>
      </c>
      <c r="N25" s="56" t="s">
        <v>53</v>
      </c>
      <c r="O25" s="56" t="s">
        <v>53</v>
      </c>
      <c r="P25" s="56" t="s">
        <v>53</v>
      </c>
      <c r="Q25" s="56" t="s">
        <v>53</v>
      </c>
      <c r="R25" s="56"/>
      <c r="S25" s="64">
        <v>85.236000000000004</v>
      </c>
    </row>
  </sheetData>
  <protectedRanges>
    <protectedRange sqref="S22:S25 S10:S20" name="Range5_8_1"/>
    <protectedRange sqref="S21" name="Range5_8_1_1"/>
  </protectedRanges>
  <mergeCells count="17">
    <mergeCell ref="R8:R9"/>
    <mergeCell ref="L8:L9"/>
    <mergeCell ref="M8:M9"/>
    <mergeCell ref="N8:N9"/>
    <mergeCell ref="O8:O9"/>
    <mergeCell ref="P8:P9"/>
    <mergeCell ref="Q8:Q9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L10:L25 G21:K22 G24:K25 I23:K23 G10:K19">
    <cfRule type="cellIs" dxfId="37" priority="38" stopIfTrue="1" operator="lessThan">
      <formula>-60</formula>
    </cfRule>
  </conditionalFormatting>
  <conditionalFormatting sqref="L10:L25 G21:K22 G24:K25 I23:K23 G10:K19">
    <cfRule type="cellIs" dxfId="36" priority="37" stopIfTrue="1" operator="lessThan">
      <formula>-100</formula>
    </cfRule>
  </conditionalFormatting>
  <conditionalFormatting sqref="G13:K13">
    <cfRule type="cellIs" dxfId="35" priority="36" stopIfTrue="1" operator="lessThan">
      <formula>-60</formula>
    </cfRule>
  </conditionalFormatting>
  <conditionalFormatting sqref="G13:K13">
    <cfRule type="cellIs" dxfId="34" priority="35" stopIfTrue="1" operator="lessThan">
      <formula>-100</formula>
    </cfRule>
  </conditionalFormatting>
  <conditionalFormatting sqref="H24:K24">
    <cfRule type="cellIs" dxfId="33" priority="34" stopIfTrue="1" operator="lessThan">
      <formula>-60</formula>
    </cfRule>
  </conditionalFormatting>
  <conditionalFormatting sqref="H24:K24">
    <cfRule type="cellIs" dxfId="32" priority="33" stopIfTrue="1" operator="lessThan">
      <formula>-100</formula>
    </cfRule>
  </conditionalFormatting>
  <conditionalFormatting sqref="G25:K25">
    <cfRule type="cellIs" dxfId="31" priority="32" stopIfTrue="1" operator="lessThan">
      <formula>-60</formula>
    </cfRule>
  </conditionalFormatting>
  <conditionalFormatting sqref="G25:K25">
    <cfRule type="cellIs" dxfId="30" priority="31" stopIfTrue="1" operator="lessThan">
      <formula>-100</formula>
    </cfRule>
  </conditionalFormatting>
  <conditionalFormatting sqref="G16:H16">
    <cfRule type="cellIs" dxfId="29" priority="30" stopIfTrue="1" operator="lessThan">
      <formula>-60</formula>
    </cfRule>
  </conditionalFormatting>
  <conditionalFormatting sqref="G16:H16">
    <cfRule type="cellIs" dxfId="28" priority="29" stopIfTrue="1" operator="lessThan">
      <formula>-100</formula>
    </cfRule>
  </conditionalFormatting>
  <conditionalFormatting sqref="I16:J16">
    <cfRule type="cellIs" dxfId="27" priority="28" stopIfTrue="1" operator="lessThan">
      <formula>-60</formula>
    </cfRule>
  </conditionalFormatting>
  <conditionalFormatting sqref="I16:J16">
    <cfRule type="cellIs" dxfId="26" priority="27" stopIfTrue="1" operator="lessThan">
      <formula>-100</formula>
    </cfRule>
  </conditionalFormatting>
  <conditionalFormatting sqref="K16">
    <cfRule type="cellIs" dxfId="25" priority="26" stopIfTrue="1" operator="lessThan">
      <formula>-60</formula>
    </cfRule>
  </conditionalFormatting>
  <conditionalFormatting sqref="K16">
    <cfRule type="cellIs" dxfId="24" priority="25" stopIfTrue="1" operator="lessThan">
      <formula>-100</formula>
    </cfRule>
  </conditionalFormatting>
  <conditionalFormatting sqref="G13:K13">
    <cfRule type="cellIs" dxfId="23" priority="24" stopIfTrue="1" operator="lessThan">
      <formula>-60</formula>
    </cfRule>
  </conditionalFormatting>
  <conditionalFormatting sqref="G13:K13">
    <cfRule type="cellIs" dxfId="22" priority="23" stopIfTrue="1" operator="lessThan">
      <formula>-100</formula>
    </cfRule>
  </conditionalFormatting>
  <conditionalFormatting sqref="G16:K16">
    <cfRule type="cellIs" dxfId="21" priority="22" stopIfTrue="1" operator="lessThan">
      <formula>-60</formula>
    </cfRule>
  </conditionalFormatting>
  <conditionalFormatting sqref="G16:K16">
    <cfRule type="cellIs" dxfId="20" priority="21" stopIfTrue="1" operator="lessThan">
      <formula>-100</formula>
    </cfRule>
  </conditionalFormatting>
  <conditionalFormatting sqref="G17:K17">
    <cfRule type="cellIs" dxfId="19" priority="20" stopIfTrue="1" operator="lessThan">
      <formula>-60</formula>
    </cfRule>
  </conditionalFormatting>
  <conditionalFormatting sqref="G17:K17">
    <cfRule type="cellIs" dxfId="18" priority="19" stopIfTrue="1" operator="lessThan">
      <formula>-100</formula>
    </cfRule>
  </conditionalFormatting>
  <conditionalFormatting sqref="G11:H11">
    <cfRule type="cellIs" dxfId="17" priority="18" stopIfTrue="1" operator="lessThan">
      <formula>-60</formula>
    </cfRule>
  </conditionalFormatting>
  <conditionalFormatting sqref="G11:H11">
    <cfRule type="cellIs" dxfId="16" priority="17" stopIfTrue="1" operator="lessThan">
      <formula>-100</formula>
    </cfRule>
  </conditionalFormatting>
  <conditionalFormatting sqref="G11:H11">
    <cfRule type="cellIs" dxfId="15" priority="16" stopIfTrue="1" operator="lessThan">
      <formula>-60</formula>
    </cfRule>
  </conditionalFormatting>
  <conditionalFormatting sqref="G11:H11">
    <cfRule type="cellIs" dxfId="14" priority="15" stopIfTrue="1" operator="lessThan">
      <formula>-100</formula>
    </cfRule>
  </conditionalFormatting>
  <conditionalFormatting sqref="G11:H11">
    <cfRule type="cellIs" dxfId="13" priority="14" stopIfTrue="1" operator="lessThan">
      <formula>-60</formula>
    </cfRule>
  </conditionalFormatting>
  <conditionalFormatting sqref="G11:H11">
    <cfRule type="cellIs" dxfId="12" priority="13" stopIfTrue="1" operator="lessThan">
      <formula>-100</formula>
    </cfRule>
  </conditionalFormatting>
  <conditionalFormatting sqref="G14:H14">
    <cfRule type="cellIs" dxfId="11" priority="12" stopIfTrue="1" operator="lessThan">
      <formula>-60</formula>
    </cfRule>
  </conditionalFormatting>
  <conditionalFormatting sqref="G14:H14">
    <cfRule type="cellIs" dxfId="10" priority="11" stopIfTrue="1" operator="lessThan">
      <formula>-100</formula>
    </cfRule>
  </conditionalFormatting>
  <conditionalFormatting sqref="G21:H21">
    <cfRule type="cellIs" dxfId="9" priority="10" stopIfTrue="1" operator="lessThan">
      <formula>-60</formula>
    </cfRule>
  </conditionalFormatting>
  <conditionalFormatting sqref="G21:H21">
    <cfRule type="cellIs" dxfId="8" priority="9" stopIfTrue="1" operator="lessThan">
      <formula>-100</formula>
    </cfRule>
  </conditionalFormatting>
  <conditionalFormatting sqref="G12:H12">
    <cfRule type="cellIs" dxfId="7" priority="8" stopIfTrue="1" operator="lessThan">
      <formula>-60</formula>
    </cfRule>
  </conditionalFormatting>
  <conditionalFormatting sqref="G12:H12">
    <cfRule type="cellIs" dxfId="6" priority="7" stopIfTrue="1" operator="lessThan">
      <formula>-100</formula>
    </cfRule>
  </conditionalFormatting>
  <conditionalFormatting sqref="G11:H11">
    <cfRule type="cellIs" dxfId="5" priority="6" stopIfTrue="1" operator="lessThan">
      <formula>-60</formula>
    </cfRule>
  </conditionalFormatting>
  <conditionalFormatting sqref="G11:H11">
    <cfRule type="cellIs" dxfId="4" priority="5" stopIfTrue="1" operator="lessThan">
      <formula>-100</formula>
    </cfRule>
  </conditionalFormatting>
  <conditionalFormatting sqref="G11:H11">
    <cfRule type="cellIs" dxfId="3" priority="4" stopIfTrue="1" operator="lessThan">
      <formula>-60</formula>
    </cfRule>
  </conditionalFormatting>
  <conditionalFormatting sqref="G11:H11">
    <cfRule type="cellIs" dxfId="2" priority="3" stopIfTrue="1" operator="lessThan">
      <formula>-100</formula>
    </cfRule>
  </conditionalFormatting>
  <conditionalFormatting sqref="G12:H12">
    <cfRule type="cellIs" dxfId="1" priority="2" stopIfTrue="1" operator="lessThan">
      <formula>-60</formula>
    </cfRule>
  </conditionalFormatting>
  <conditionalFormatting sqref="G12:H12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</vt:lpstr>
      <vt:lpstr>07-աղբ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</dc:creator>
  <cp:keywords>https:/mul2-tavush.gov.am/tasks/21703/oneclick/HOAK.xlsx?token=48e99933ac3d945aeb318d2761d9d7e8</cp:keywords>
  <cp:lastModifiedBy>Alina</cp:lastModifiedBy>
  <cp:lastPrinted>2019-08-06T11:11:02Z</cp:lastPrinted>
  <dcterms:created xsi:type="dcterms:W3CDTF">1996-10-14T23:33:28Z</dcterms:created>
  <dcterms:modified xsi:type="dcterms:W3CDTF">2019-08-06T12:02:51Z</dcterms:modified>
</cp:coreProperties>
</file>