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35" windowHeight="9105"/>
  </bookViews>
  <sheets>
    <sheet name="07" sheetId="14" r:id="rId1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O32" i="14" l="1"/>
  <c r="N32" i="14"/>
  <c r="K32" i="14"/>
  <c r="J32" i="14"/>
  <c r="I32" i="14"/>
  <c r="H32" i="14"/>
  <c r="D32" i="14"/>
  <c r="C32" i="14"/>
  <c r="G31" i="14"/>
  <c r="F31" i="14"/>
  <c r="E31" i="14"/>
  <c r="G30" i="14"/>
  <c r="F30" i="14"/>
  <c r="P30" i="14" s="1"/>
  <c r="E30" i="14"/>
  <c r="G29" i="14"/>
  <c r="F29" i="14"/>
  <c r="E29" i="14"/>
  <c r="G28" i="14"/>
  <c r="F28" i="14"/>
  <c r="P28" i="14" s="1"/>
  <c r="E28" i="14"/>
  <c r="G27" i="14"/>
  <c r="F27" i="14"/>
  <c r="E27" i="14"/>
  <c r="M26" i="14"/>
  <c r="M32" i="14" s="1"/>
  <c r="L26" i="14"/>
  <c r="L32" i="14" s="1"/>
  <c r="G26" i="14"/>
  <c r="F26" i="14"/>
  <c r="P26" i="14" s="1"/>
  <c r="E26" i="14"/>
  <c r="G25" i="14"/>
  <c r="F25" i="14"/>
  <c r="E25" i="14"/>
  <c r="G24" i="14"/>
  <c r="F24" i="14"/>
  <c r="P24" i="14" s="1"/>
  <c r="E24" i="14"/>
  <c r="G23" i="14"/>
  <c r="F23" i="14"/>
  <c r="E23" i="14"/>
  <c r="G22" i="14"/>
  <c r="F22" i="14"/>
  <c r="P22" i="14" s="1"/>
  <c r="E22" i="14"/>
  <c r="G21" i="14"/>
  <c r="F21" i="14"/>
  <c r="E21" i="14"/>
  <c r="G20" i="14"/>
  <c r="F20" i="14"/>
  <c r="P20" i="14" s="1"/>
  <c r="E20" i="14"/>
  <c r="G19" i="14"/>
  <c r="F19" i="14"/>
  <c r="E19" i="14"/>
  <c r="G18" i="14"/>
  <c r="F18" i="14"/>
  <c r="P18" i="14" s="1"/>
  <c r="E18" i="14"/>
  <c r="G17" i="14"/>
  <c r="F17" i="14"/>
  <c r="E17" i="14"/>
  <c r="G16" i="14"/>
  <c r="F16" i="14"/>
  <c r="P16" i="14" s="1"/>
  <c r="E16" i="14"/>
  <c r="G15" i="14"/>
  <c r="F15" i="14"/>
  <c r="E15" i="14"/>
  <c r="G14" i="14"/>
  <c r="F14" i="14"/>
  <c r="P14" i="14" s="1"/>
  <c r="E14" i="14"/>
  <c r="G13" i="14"/>
  <c r="F13" i="14"/>
  <c r="E13" i="14"/>
  <c r="G12" i="14"/>
  <c r="F12" i="14"/>
  <c r="P12" i="14" s="1"/>
  <c r="E12" i="14"/>
  <c r="G11" i="14"/>
  <c r="F11" i="14"/>
  <c r="E11" i="14"/>
  <c r="G10" i="14"/>
  <c r="F10" i="14"/>
  <c r="P10" i="14" s="1"/>
  <c r="E10" i="14"/>
  <c r="G9" i="14"/>
  <c r="F9" i="14"/>
  <c r="E9" i="14"/>
  <c r="G8" i="14"/>
  <c r="F8" i="14"/>
  <c r="E8" i="14"/>
  <c r="F32" i="14" l="1"/>
  <c r="E32" i="14"/>
  <c r="G32" i="14"/>
  <c r="P9" i="14"/>
  <c r="Q10" i="14"/>
  <c r="P11" i="14"/>
  <c r="Q12" i="14"/>
  <c r="P13" i="14"/>
  <c r="Q14" i="14"/>
  <c r="P15" i="14"/>
  <c r="Q16" i="14"/>
  <c r="P17" i="14"/>
  <c r="Q18" i="14"/>
  <c r="P19" i="14"/>
  <c r="Q20" i="14"/>
  <c r="P21" i="14"/>
  <c r="Q22" i="14"/>
  <c r="P23" i="14"/>
  <c r="P25" i="14"/>
  <c r="Q25" i="14" s="1"/>
  <c r="P27" i="14"/>
  <c r="Q28" i="14"/>
  <c r="P29" i="14"/>
  <c r="Q30" i="14"/>
  <c r="P31" i="14"/>
  <c r="Q9" i="14"/>
  <c r="Q11" i="14"/>
  <c r="Q13" i="14"/>
  <c r="Q15" i="14"/>
  <c r="Q17" i="14"/>
  <c r="Q19" i="14"/>
  <c r="Q21" i="14"/>
  <c r="Q23" i="14"/>
  <c r="Q27" i="14"/>
  <c r="Q29" i="14"/>
  <c r="Q31" i="14"/>
  <c r="Q24" i="14"/>
  <c r="Q26" i="14"/>
  <c r="P8" i="14"/>
  <c r="P32" i="14" s="1"/>
  <c r="Q8" i="14" l="1"/>
  <c r="Q32" i="14" s="1"/>
</calcChain>
</file>

<file path=xl/sharedStrings.xml><?xml version="1.0" encoding="utf-8"?>
<sst xmlns="http://schemas.openxmlformats.org/spreadsheetml/2006/main" count="50" uniqueCount="44">
  <si>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</si>
  <si>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</si>
  <si>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</si>
  <si>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</si>
  <si>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</si>
  <si>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</si>
  <si>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</si>
  <si>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</si>
  <si>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 xml:space="preserve"> Նախորդ տարիների պարտքի  մարումը
2019թ.
   Ընթացքում</t>
  </si>
  <si>
    <t>Նախորդ տարիների
 պարտքը /31.12.2018թ. դրությամբ/</t>
  </si>
  <si>
    <t>Այրում</t>
  </si>
  <si>
    <t>Կողբ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</si>
  <si>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</si>
  <si>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</si>
  <si>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</si>
  <si>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</si>
  <si>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</si>
  <si>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</si>
  <si>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</si>
  <si>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</si>
  <si>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</si>
  <si>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</si>
  <si>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</si>
  <si>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</si>
  <si>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</si>
  <si>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</si>
  <si>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</si>
  <si>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</si>
  <si>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</si>
  <si>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</si>
  <si>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</si>
  <si>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</si>
  <si>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</si>
  <si>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Իջևան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</si>
  <si>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2019թ_օգոստոսի_ «_5_» -ի  դրությամբ</t>
  </si>
  <si>
    <t>Ընդամենը
համայնքապետարանի, ՏԻՄ -ին ենթակա բյուջետային հիմնարկների, ՀՈԱԿ-ների աշխատողների աշխատավարձերը 
2019թ. օգոստոսի 5-ի դրությամբ</t>
  </si>
  <si>
    <t xml:space="preserve"> Այդ թվում` համայնքապետարանի աշխատողների  աշխատավարձերը  
 2019թ. օգոստոսի 5-ի դրությամբ</t>
  </si>
  <si>
    <t>Այդ թվում` ՏԻՄ-ին ենթակա  բյուջետային հիմնարկների աշխատողների աշխատավարձերը 
  2019թ. օգոստոսի 5-ի դրությամբ</t>
  </si>
  <si>
    <t>Այդ թվում` ՀՈԱԿ-ների աշխատողների աշխատավարձերը  2019թ.
օգոստոսի 5-ի դրությամբ</t>
  </si>
  <si>
    <t xml:space="preserve"> Նախորդ տարիների պարտքի  մնացորդը
05.08.2019թ.
դրությամբ`     4=2-3</t>
  </si>
  <si>
    <t>2019թ. ընթացիկ տարվա աշխատավարձի պարտքը
2019թ. օգոստոսի 5-ի  դրությամբ`   (15=5-6)</t>
  </si>
  <si>
    <t>Ընդամենը աշխատավարձի պարտքը
2019թ. օգոստոսի 5-ի դրությամբ`           (16=4+15)</t>
  </si>
  <si>
    <t>հաշվարկ
(5=7+9+11)</t>
  </si>
  <si>
    <t>փաստ
(6=8+10+12)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</si>
</sst>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color indexed="8"/>
      <name val="GHEA Grapalat"/>
      <family val="3"/>
    </font>
    <font>
      <sz val="10"/>
      <color theme="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3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3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0" applyNumberFormat="1" applyFont="1" applyFill="1" applyBorder="1" applyAlignment="1">
      <alignment wrapText="1"/>
    </xf>
    <xf numFmtId="0" fontId="5" fillId="3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7" borderId="1" xfId="1" applyNumberFormat="1" applyFont="1" applyFill="1" applyBorder="1" applyAlignment="1">
      <alignment horizontal="center" vertical="center"/>
    </xf>
    <xf numFmtId="165" fontId="4" fillId="8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/>
    </xf>
    <xf numFmtId="165" fontId="4" fillId="3" borderId="1" xfId="1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6" fillId="7" borderId="1" xfId="1" applyNumberFormat="1" applyFont="1" applyFill="1" applyBorder="1" applyAlignment="1">
      <alignment horizontal="center" vertical="center"/>
    </xf>
    <xf numFmtId="165" fontId="6" fillId="8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5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4" fillId="8" borderId="4" xfId="0" applyNumberFormat="1" applyFont="1" applyFill="1" applyBorder="1" applyAlignment="1">
      <alignment horizontal="center" vertical="center" wrapText="1"/>
    </xf>
    <xf numFmtId="0" fontId="4" fillId="8" borderId="5" xfId="0" applyNumberFormat="1" applyFont="1" applyFill="1" applyBorder="1" applyAlignment="1">
      <alignment horizontal="center" vertical="center" wrapText="1"/>
    </xf>
    <xf numFmtId="0" fontId="4" fillId="8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2"/>
  <sheetViews>
    <sheetView tabSelected="1" workbookViewId="0">
      <selection activeCell="F37" sqref="F37"/>
    </sheetView>
  </sheetViews>
  <sheetFormatPr defaultColWidth="14" defaultRowHeight="13.5" x14ac:dyDescent="0.25"/>
  <cols>
    <col min="1" max="1" width="3.7109375" style="3" customWidth="1"/>
    <col min="2" max="2" width="15.28515625" style="3" customWidth="1"/>
    <col min="3" max="17" width="14" style="3"/>
    <col min="18" max="84" width="14" style="4"/>
    <col min="85" max="16384" width="14" style="3"/>
  </cols>
  <sheetData>
    <row r="1" spans="1:84" s="7" customFormat="1" ht="19.5" customHeight="1" x14ac:dyDescent="0.25">
      <c r="A1" s="6"/>
      <c r="B1" s="6"/>
      <c r="C1" s="62" t="s">
        <v>6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7" customFormat="1" ht="28.5" customHeight="1" x14ac:dyDescent="0.25">
      <c r="A2" s="8"/>
      <c r="B2" s="8"/>
      <c r="C2" s="63" t="s">
        <v>34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9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s="12" customFormat="1" ht="9.75" customHeight="1" x14ac:dyDescent="0.25">
      <c r="A3" s="64"/>
      <c r="B3" s="64"/>
      <c r="C3" s="64"/>
      <c r="D3" s="64"/>
      <c r="E3" s="64"/>
      <c r="F3" s="8"/>
      <c r="G3" s="10"/>
      <c r="H3" s="11"/>
      <c r="I3" s="8"/>
      <c r="J3" s="8"/>
      <c r="K3" s="8"/>
      <c r="L3" s="8"/>
      <c r="M3" s="8"/>
      <c r="N3" s="8"/>
      <c r="O3" s="8"/>
      <c r="P3" s="65" t="s">
        <v>4</v>
      </c>
      <c r="Q3" s="65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</row>
    <row r="4" spans="1:84" s="7" customFormat="1" ht="93" customHeight="1" x14ac:dyDescent="0.25">
      <c r="A4" s="66" t="s">
        <v>0</v>
      </c>
      <c r="B4" s="66" t="s">
        <v>1</v>
      </c>
      <c r="C4" s="67" t="s">
        <v>9</v>
      </c>
      <c r="D4" s="67" t="s">
        <v>8</v>
      </c>
      <c r="E4" s="70" t="s">
        <v>39</v>
      </c>
      <c r="F4" s="47" t="s">
        <v>35</v>
      </c>
      <c r="G4" s="48"/>
      <c r="H4" s="47" t="s">
        <v>36</v>
      </c>
      <c r="I4" s="48"/>
      <c r="J4" s="47" t="s">
        <v>37</v>
      </c>
      <c r="K4" s="48"/>
      <c r="L4" s="51" t="s">
        <v>38</v>
      </c>
      <c r="M4" s="52"/>
      <c r="N4" s="52"/>
      <c r="O4" s="52"/>
      <c r="P4" s="53" t="s">
        <v>40</v>
      </c>
      <c r="Q4" s="56" t="s">
        <v>41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s="7" customFormat="1" ht="34.5" customHeight="1" x14ac:dyDescent="0.25">
      <c r="A5" s="66"/>
      <c r="B5" s="66"/>
      <c r="C5" s="68"/>
      <c r="D5" s="68"/>
      <c r="E5" s="71"/>
      <c r="F5" s="49"/>
      <c r="G5" s="50"/>
      <c r="H5" s="49"/>
      <c r="I5" s="50"/>
      <c r="J5" s="49"/>
      <c r="K5" s="50"/>
      <c r="L5" s="59" t="s">
        <v>3</v>
      </c>
      <c r="M5" s="59" t="s">
        <v>2</v>
      </c>
      <c r="N5" s="51" t="s">
        <v>7</v>
      </c>
      <c r="O5" s="61"/>
      <c r="P5" s="54"/>
      <c r="Q5" s="5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pans="1:84" s="1" customFormat="1" ht="27.75" customHeight="1" x14ac:dyDescent="0.25">
      <c r="A6" s="66"/>
      <c r="B6" s="66"/>
      <c r="C6" s="69"/>
      <c r="D6" s="69"/>
      <c r="E6" s="72"/>
      <c r="F6" s="5" t="s">
        <v>42</v>
      </c>
      <c r="G6" s="5" t="s">
        <v>43</v>
      </c>
      <c r="H6" s="5" t="s">
        <v>3</v>
      </c>
      <c r="I6" s="5" t="s">
        <v>2</v>
      </c>
      <c r="J6" s="5" t="s">
        <v>3</v>
      </c>
      <c r="K6" s="5" t="s">
        <v>2</v>
      </c>
      <c r="L6" s="60"/>
      <c r="M6" s="60"/>
      <c r="N6" s="5" t="s">
        <v>3</v>
      </c>
      <c r="O6" s="5" t="s">
        <v>2</v>
      </c>
      <c r="P6" s="55"/>
      <c r="Q6" s="58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s="7" customFormat="1" ht="12.75" customHeight="1" x14ac:dyDescent="0.25">
      <c r="A7" s="13"/>
      <c r="B7" s="14">
        <v>1</v>
      </c>
      <c r="C7" s="14">
        <v>2</v>
      </c>
      <c r="D7" s="14">
        <v>3</v>
      </c>
      <c r="E7" s="15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  <c r="P7" s="16">
        <v>15</v>
      </c>
      <c r="Q7" s="17">
        <v>16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1:84" x14ac:dyDescent="0.25">
      <c r="A8" s="18">
        <v>1</v>
      </c>
      <c r="B8" s="19" t="s">
        <v>30</v>
      </c>
      <c r="C8" s="20"/>
      <c r="D8" s="20"/>
      <c r="E8" s="21">
        <f>C8-D8</f>
        <v>0</v>
      </c>
      <c r="F8" s="22">
        <f>H8+J8+L8</f>
        <v>286315.90000000002</v>
      </c>
      <c r="G8" s="22">
        <f>I8+K8+M8</f>
        <v>286315.90000000002</v>
      </c>
      <c r="H8" s="22">
        <v>75549</v>
      </c>
      <c r="I8" s="22">
        <v>75549</v>
      </c>
      <c r="J8" s="22"/>
      <c r="K8" s="22"/>
      <c r="L8" s="23">
        <v>210766.9</v>
      </c>
      <c r="M8" s="23">
        <v>210766.9</v>
      </c>
      <c r="N8" s="23">
        <v>88866.5</v>
      </c>
      <c r="O8" s="23">
        <v>88866.5</v>
      </c>
      <c r="P8" s="24">
        <f>F8-G8</f>
        <v>0</v>
      </c>
      <c r="Q8" s="25">
        <f>E8+P8</f>
        <v>0</v>
      </c>
    </row>
    <row r="9" spans="1:84" x14ac:dyDescent="0.25">
      <c r="A9" s="18">
        <v>2</v>
      </c>
      <c r="B9" s="19" t="s">
        <v>31</v>
      </c>
      <c r="C9" s="20"/>
      <c r="D9" s="20"/>
      <c r="E9" s="21">
        <f t="shared" ref="E9:E31" si="0">C9-D9</f>
        <v>0</v>
      </c>
      <c r="F9" s="22">
        <f t="shared" ref="F9:G31" si="1">H9+J9+L9</f>
        <v>276955.59999999998</v>
      </c>
      <c r="G9" s="22">
        <f t="shared" si="1"/>
        <v>276955.59999999998</v>
      </c>
      <c r="H9" s="22">
        <v>84935.7</v>
      </c>
      <c r="I9" s="22">
        <v>84935.7</v>
      </c>
      <c r="J9" s="22">
        <v>32769.199999999997</v>
      </c>
      <c r="K9" s="22">
        <v>32769.199999999997</v>
      </c>
      <c r="L9" s="23">
        <v>159250.70000000001</v>
      </c>
      <c r="M9" s="23">
        <v>159250.70000000001</v>
      </c>
      <c r="N9" s="23">
        <v>91297</v>
      </c>
      <c r="O9" s="23">
        <v>91297</v>
      </c>
      <c r="P9" s="24">
        <f t="shared" ref="P9:P31" si="2">F9-G9</f>
        <v>0</v>
      </c>
      <c r="Q9" s="25">
        <f t="shared" ref="Q9:Q31" si="3">E9+P9</f>
        <v>0</v>
      </c>
    </row>
    <row r="10" spans="1:84" x14ac:dyDescent="0.25">
      <c r="A10" s="26">
        <v>3</v>
      </c>
      <c r="B10" s="27" t="s">
        <v>32</v>
      </c>
      <c r="C10" s="28"/>
      <c r="D10" s="28"/>
      <c r="E10" s="21">
        <f t="shared" si="0"/>
        <v>0</v>
      </c>
      <c r="F10" s="22">
        <f t="shared" si="1"/>
        <v>175559.90000000002</v>
      </c>
      <c r="G10" s="22">
        <f t="shared" si="1"/>
        <v>175559.90000000002</v>
      </c>
      <c r="H10" s="29">
        <v>58619.5</v>
      </c>
      <c r="I10" s="29">
        <v>58619.5</v>
      </c>
      <c r="J10" s="29">
        <v>41734.800000000003</v>
      </c>
      <c r="K10" s="29">
        <v>41734.800000000003</v>
      </c>
      <c r="L10" s="30">
        <v>75205.600000000006</v>
      </c>
      <c r="M10" s="30">
        <v>75205.600000000006</v>
      </c>
      <c r="N10" s="30">
        <v>45975.3</v>
      </c>
      <c r="O10" s="30">
        <v>45975.3</v>
      </c>
      <c r="P10" s="24">
        <f t="shared" si="2"/>
        <v>0</v>
      </c>
      <c r="Q10" s="25">
        <f t="shared" si="3"/>
        <v>0</v>
      </c>
    </row>
    <row r="11" spans="1:84" x14ac:dyDescent="0.25">
      <c r="A11" s="26">
        <v>4</v>
      </c>
      <c r="B11" s="27" t="s">
        <v>10</v>
      </c>
      <c r="C11" s="28"/>
      <c r="D11" s="28"/>
      <c r="E11" s="21">
        <f t="shared" si="0"/>
        <v>0</v>
      </c>
      <c r="F11" s="22">
        <f t="shared" si="1"/>
        <v>83897.9</v>
      </c>
      <c r="G11" s="22">
        <f t="shared" si="1"/>
        <v>83897.9</v>
      </c>
      <c r="H11" s="31">
        <v>46013</v>
      </c>
      <c r="I11" s="31">
        <v>46013</v>
      </c>
      <c r="J11" s="31">
        <v>0</v>
      </c>
      <c r="K11" s="31">
        <v>0</v>
      </c>
      <c r="L11" s="32">
        <v>37884.9</v>
      </c>
      <c r="M11" s="32">
        <v>37884.9</v>
      </c>
      <c r="N11" s="32">
        <v>23852.2</v>
      </c>
      <c r="O11" s="32">
        <v>23852.2</v>
      </c>
      <c r="P11" s="24">
        <f t="shared" si="2"/>
        <v>0</v>
      </c>
      <c r="Q11" s="25">
        <f t="shared" si="3"/>
        <v>0</v>
      </c>
    </row>
    <row r="12" spans="1:84" x14ac:dyDescent="0.25">
      <c r="A12" s="26">
        <v>5</v>
      </c>
      <c r="B12" s="27" t="s">
        <v>11</v>
      </c>
      <c r="C12" s="28"/>
      <c r="D12" s="28"/>
      <c r="E12" s="21">
        <f t="shared" si="0"/>
        <v>0</v>
      </c>
      <c r="F12" s="22">
        <f t="shared" si="1"/>
        <v>64378.2</v>
      </c>
      <c r="G12" s="22">
        <f t="shared" si="1"/>
        <v>64378.2</v>
      </c>
      <c r="H12" s="33">
        <v>20469.2</v>
      </c>
      <c r="I12" s="33">
        <v>20469.2</v>
      </c>
      <c r="J12" s="33">
        <v>0</v>
      </c>
      <c r="K12" s="33">
        <v>0</v>
      </c>
      <c r="L12" s="33">
        <v>43909</v>
      </c>
      <c r="M12" s="33">
        <v>43909</v>
      </c>
      <c r="N12" s="33">
        <v>19184.099999999999</v>
      </c>
      <c r="O12" s="33">
        <v>19184.099999999999</v>
      </c>
      <c r="P12" s="34">
        <f t="shared" si="2"/>
        <v>0</v>
      </c>
      <c r="Q12" s="35">
        <f t="shared" si="3"/>
        <v>0</v>
      </c>
    </row>
    <row r="13" spans="1:84" x14ac:dyDescent="0.25">
      <c r="A13" s="26">
        <v>6</v>
      </c>
      <c r="B13" s="27" t="s">
        <v>33</v>
      </c>
      <c r="C13" s="28"/>
      <c r="D13" s="28"/>
      <c r="E13" s="21">
        <f t="shared" si="0"/>
        <v>0</v>
      </c>
      <c r="F13" s="22">
        <f t="shared" si="1"/>
        <v>255874.5</v>
      </c>
      <c r="G13" s="22">
        <f t="shared" si="1"/>
        <v>255874.5</v>
      </c>
      <c r="H13" s="29">
        <v>53723</v>
      </c>
      <c r="I13" s="29">
        <v>53723</v>
      </c>
      <c r="J13" s="29">
        <v>51474.3</v>
      </c>
      <c r="K13" s="29">
        <v>51474.3</v>
      </c>
      <c r="L13" s="30">
        <v>150677.20000000001</v>
      </c>
      <c r="M13" s="30">
        <v>150677.20000000001</v>
      </c>
      <c r="N13" s="30">
        <v>51151.8</v>
      </c>
      <c r="O13" s="30">
        <v>51151.8</v>
      </c>
      <c r="P13" s="24">
        <f t="shared" si="2"/>
        <v>0</v>
      </c>
      <c r="Q13" s="25">
        <f t="shared" si="3"/>
        <v>0</v>
      </c>
    </row>
    <row r="14" spans="1:84" x14ac:dyDescent="0.25">
      <c r="A14" s="26">
        <v>7</v>
      </c>
      <c r="B14" s="27" t="s">
        <v>12</v>
      </c>
      <c r="C14" s="28"/>
      <c r="D14" s="28"/>
      <c r="E14" s="21">
        <f t="shared" si="0"/>
        <v>0</v>
      </c>
      <c r="F14" s="22">
        <f t="shared" si="1"/>
        <v>26122.100000000002</v>
      </c>
      <c r="G14" s="22">
        <f t="shared" si="1"/>
        <v>26122.100000000002</v>
      </c>
      <c r="H14" s="36">
        <v>8470.7000000000007</v>
      </c>
      <c r="I14" s="36">
        <v>8470.7000000000007</v>
      </c>
      <c r="J14" s="37">
        <v>0</v>
      </c>
      <c r="K14" s="37">
        <v>0</v>
      </c>
      <c r="L14" s="37">
        <v>17651.400000000001</v>
      </c>
      <c r="M14" s="37">
        <v>17651.400000000001</v>
      </c>
      <c r="N14" s="37">
        <v>5319.8</v>
      </c>
      <c r="O14" s="37">
        <v>5319.8</v>
      </c>
      <c r="P14" s="24">
        <f t="shared" si="2"/>
        <v>0</v>
      </c>
      <c r="Q14" s="25">
        <f t="shared" si="3"/>
        <v>0</v>
      </c>
    </row>
    <row r="15" spans="1:84" x14ac:dyDescent="0.25">
      <c r="A15" s="26">
        <v>8</v>
      </c>
      <c r="B15" s="27" t="s">
        <v>13</v>
      </c>
      <c r="C15" s="28"/>
      <c r="D15" s="28"/>
      <c r="E15" s="21">
        <f t="shared" si="0"/>
        <v>0</v>
      </c>
      <c r="F15" s="22">
        <f t="shared" si="1"/>
        <v>5519.4</v>
      </c>
      <c r="G15" s="22">
        <f t="shared" si="1"/>
        <v>5519.4</v>
      </c>
      <c r="H15" s="22">
        <v>5519.4</v>
      </c>
      <c r="I15" s="22">
        <v>5519.4</v>
      </c>
      <c r="J15" s="29"/>
      <c r="K15" s="29"/>
      <c r="L15" s="30"/>
      <c r="M15" s="30"/>
      <c r="N15" s="30"/>
      <c r="O15" s="30"/>
      <c r="P15" s="24">
        <f t="shared" si="2"/>
        <v>0</v>
      </c>
      <c r="Q15" s="25">
        <f t="shared" si="3"/>
        <v>0</v>
      </c>
    </row>
    <row r="16" spans="1:84" x14ac:dyDescent="0.25">
      <c r="A16" s="26">
        <v>9</v>
      </c>
      <c r="B16" s="27" t="s">
        <v>14</v>
      </c>
      <c r="C16" s="28"/>
      <c r="D16" s="28"/>
      <c r="E16" s="21">
        <f t="shared" si="0"/>
        <v>0</v>
      </c>
      <c r="F16" s="22">
        <f t="shared" si="1"/>
        <v>2642.6</v>
      </c>
      <c r="G16" s="22">
        <f t="shared" si="1"/>
        <v>2642.6</v>
      </c>
      <c r="H16" s="29">
        <v>2642.6</v>
      </c>
      <c r="I16" s="29">
        <v>2642.6</v>
      </c>
      <c r="J16" s="29"/>
      <c r="K16" s="29"/>
      <c r="L16" s="30"/>
      <c r="M16" s="30"/>
      <c r="N16" s="30"/>
      <c r="O16" s="30"/>
      <c r="P16" s="24">
        <f t="shared" si="2"/>
        <v>0</v>
      </c>
      <c r="Q16" s="25">
        <f t="shared" si="3"/>
        <v>0</v>
      </c>
    </row>
    <row r="17" spans="1:17" x14ac:dyDescent="0.25">
      <c r="A17" s="26">
        <v>10</v>
      </c>
      <c r="B17" s="27" t="s">
        <v>15</v>
      </c>
      <c r="C17" s="28"/>
      <c r="D17" s="28"/>
      <c r="E17" s="21">
        <f t="shared" si="0"/>
        <v>0</v>
      </c>
      <c r="F17" s="22">
        <f t="shared" si="1"/>
        <v>34271.699999999997</v>
      </c>
      <c r="G17" s="22">
        <f t="shared" si="1"/>
        <v>34271.699999999997</v>
      </c>
      <c r="H17" s="38">
        <v>16101.8</v>
      </c>
      <c r="I17" s="38">
        <v>16101.8</v>
      </c>
      <c r="J17" s="38">
        <v>0</v>
      </c>
      <c r="K17" s="38">
        <v>0</v>
      </c>
      <c r="L17" s="39">
        <v>18169.900000000001</v>
      </c>
      <c r="M17" s="39">
        <v>18169.900000000001</v>
      </c>
      <c r="N17" s="40">
        <v>11502.7</v>
      </c>
      <c r="O17" s="40">
        <v>11502.7</v>
      </c>
      <c r="P17" s="24">
        <f t="shared" si="2"/>
        <v>0</v>
      </c>
      <c r="Q17" s="25">
        <f t="shared" si="3"/>
        <v>0</v>
      </c>
    </row>
    <row r="18" spans="1:17" x14ac:dyDescent="0.25">
      <c r="A18" s="26">
        <v>11</v>
      </c>
      <c r="B18" s="27" t="s">
        <v>16</v>
      </c>
      <c r="C18" s="28"/>
      <c r="D18" s="28"/>
      <c r="E18" s="21">
        <f t="shared" si="0"/>
        <v>0</v>
      </c>
      <c r="F18" s="22">
        <f t="shared" si="1"/>
        <v>30675.899999999998</v>
      </c>
      <c r="G18" s="22">
        <f t="shared" si="1"/>
        <v>30675.899999999998</v>
      </c>
      <c r="H18" s="38">
        <v>13917.8</v>
      </c>
      <c r="I18" s="38">
        <v>13917.8</v>
      </c>
      <c r="J18" s="38"/>
      <c r="K18" s="38"/>
      <c r="L18" s="40">
        <v>16758.099999999999</v>
      </c>
      <c r="M18" s="40">
        <v>16758.099999999999</v>
      </c>
      <c r="N18" s="40">
        <v>6649.9</v>
      </c>
      <c r="O18" s="40">
        <v>6649.9</v>
      </c>
      <c r="P18" s="24">
        <f t="shared" si="2"/>
        <v>0</v>
      </c>
      <c r="Q18" s="25">
        <f t="shared" si="3"/>
        <v>0</v>
      </c>
    </row>
    <row r="19" spans="1:17" x14ac:dyDescent="0.25">
      <c r="A19" s="26">
        <v>12</v>
      </c>
      <c r="B19" s="27" t="s">
        <v>17</v>
      </c>
      <c r="C19" s="28"/>
      <c r="D19" s="28"/>
      <c r="E19" s="21">
        <f t="shared" si="0"/>
        <v>0</v>
      </c>
      <c r="F19" s="22">
        <f t="shared" si="1"/>
        <v>5912.4</v>
      </c>
      <c r="G19" s="22">
        <f t="shared" si="1"/>
        <v>5912.4</v>
      </c>
      <c r="H19" s="22">
        <v>5912.4</v>
      </c>
      <c r="I19" s="22">
        <v>5912.4</v>
      </c>
      <c r="J19" s="29"/>
      <c r="K19" s="29"/>
      <c r="L19" s="30"/>
      <c r="M19" s="30"/>
      <c r="N19" s="30"/>
      <c r="O19" s="30"/>
      <c r="P19" s="24">
        <f t="shared" si="2"/>
        <v>0</v>
      </c>
      <c r="Q19" s="25">
        <f t="shared" si="3"/>
        <v>0</v>
      </c>
    </row>
    <row r="20" spans="1:17" x14ac:dyDescent="0.25">
      <c r="A20" s="26">
        <v>13</v>
      </c>
      <c r="B20" s="27" t="s">
        <v>18</v>
      </c>
      <c r="C20" s="28"/>
      <c r="D20" s="28"/>
      <c r="E20" s="21">
        <f t="shared" si="0"/>
        <v>0</v>
      </c>
      <c r="F20" s="22">
        <f t="shared" si="1"/>
        <v>30371.100000000002</v>
      </c>
      <c r="G20" s="22">
        <f t="shared" si="1"/>
        <v>30371.100000000002</v>
      </c>
      <c r="H20" s="31">
        <v>13035.2</v>
      </c>
      <c r="I20" s="31">
        <v>13035.2</v>
      </c>
      <c r="J20" s="31">
        <v>0</v>
      </c>
      <c r="K20" s="31">
        <v>0</v>
      </c>
      <c r="L20" s="32">
        <v>17335.900000000001</v>
      </c>
      <c r="M20" s="32">
        <v>17335.900000000001</v>
      </c>
      <c r="N20" s="32">
        <v>10448.6</v>
      </c>
      <c r="O20" s="32">
        <v>10448.6</v>
      </c>
      <c r="P20" s="34">
        <f t="shared" si="2"/>
        <v>0</v>
      </c>
      <c r="Q20" s="35">
        <f t="shared" si="3"/>
        <v>0</v>
      </c>
    </row>
    <row r="21" spans="1:17" x14ac:dyDescent="0.25">
      <c r="A21" s="26">
        <v>14</v>
      </c>
      <c r="B21" s="27" t="s">
        <v>19</v>
      </c>
      <c r="C21" s="28"/>
      <c r="D21" s="28"/>
      <c r="E21" s="21">
        <f t="shared" si="0"/>
        <v>0</v>
      </c>
      <c r="F21" s="22">
        <f t="shared" si="1"/>
        <v>21009.9</v>
      </c>
      <c r="G21" s="22">
        <f t="shared" si="1"/>
        <v>21009.9</v>
      </c>
      <c r="H21" s="31">
        <v>11809.1</v>
      </c>
      <c r="I21" s="31">
        <v>11809.1</v>
      </c>
      <c r="J21" s="31">
        <v>0</v>
      </c>
      <c r="K21" s="31">
        <v>0</v>
      </c>
      <c r="L21" s="32">
        <v>9200.7999999999993</v>
      </c>
      <c r="M21" s="32">
        <v>9200.7999999999993</v>
      </c>
      <c r="N21" s="32">
        <v>6846.5</v>
      </c>
      <c r="O21" s="32">
        <v>6846.5</v>
      </c>
      <c r="P21" s="24">
        <f t="shared" si="2"/>
        <v>0</v>
      </c>
      <c r="Q21" s="25">
        <f t="shared" si="3"/>
        <v>0</v>
      </c>
    </row>
    <row r="22" spans="1:17" x14ac:dyDescent="0.25">
      <c r="A22" s="26">
        <v>15</v>
      </c>
      <c r="B22" s="27" t="s">
        <v>20</v>
      </c>
      <c r="C22" s="28"/>
      <c r="D22" s="28"/>
      <c r="E22" s="21">
        <f t="shared" si="0"/>
        <v>0</v>
      </c>
      <c r="F22" s="22">
        <f t="shared" si="1"/>
        <v>3108.4</v>
      </c>
      <c r="G22" s="22">
        <f t="shared" si="1"/>
        <v>3108.4</v>
      </c>
      <c r="H22" s="22">
        <v>3108.4</v>
      </c>
      <c r="I22" s="22">
        <v>3108.4</v>
      </c>
      <c r="J22" s="29"/>
      <c r="K22" s="29"/>
      <c r="L22" s="30"/>
      <c r="M22" s="30"/>
      <c r="N22" s="30"/>
      <c r="O22" s="30"/>
      <c r="P22" s="24">
        <f>F22-G22</f>
        <v>0</v>
      </c>
      <c r="Q22" s="25">
        <f t="shared" si="3"/>
        <v>0</v>
      </c>
    </row>
    <row r="23" spans="1:17" x14ac:dyDescent="0.25">
      <c r="A23" s="26">
        <v>16</v>
      </c>
      <c r="B23" s="27" t="s">
        <v>21</v>
      </c>
      <c r="C23" s="28"/>
      <c r="D23" s="28"/>
      <c r="E23" s="21">
        <f t="shared" si="0"/>
        <v>0</v>
      </c>
      <c r="F23" s="22">
        <f t="shared" si="1"/>
        <v>4406</v>
      </c>
      <c r="G23" s="22">
        <f t="shared" si="1"/>
        <v>4406</v>
      </c>
      <c r="H23" s="41">
        <v>4406</v>
      </c>
      <c r="I23" s="41">
        <v>4406</v>
      </c>
      <c r="J23" s="29"/>
      <c r="K23" s="29"/>
      <c r="L23" s="30"/>
      <c r="M23" s="30"/>
      <c r="N23" s="30"/>
      <c r="O23" s="30"/>
      <c r="P23" s="24">
        <f t="shared" si="2"/>
        <v>0</v>
      </c>
      <c r="Q23" s="25">
        <f t="shared" si="3"/>
        <v>0</v>
      </c>
    </row>
    <row r="24" spans="1:17" x14ac:dyDescent="0.25">
      <c r="A24" s="26">
        <v>17</v>
      </c>
      <c r="B24" s="27" t="s">
        <v>22</v>
      </c>
      <c r="C24" s="28"/>
      <c r="D24" s="28"/>
      <c r="E24" s="21">
        <f t="shared" si="0"/>
        <v>0</v>
      </c>
      <c r="F24" s="22">
        <f t="shared" si="1"/>
        <v>3660.9</v>
      </c>
      <c r="G24" s="22">
        <f t="shared" si="1"/>
        <v>3660.9</v>
      </c>
      <c r="H24" s="29">
        <v>3660.9</v>
      </c>
      <c r="I24" s="29">
        <v>3660.9</v>
      </c>
      <c r="J24" s="29"/>
      <c r="K24" s="29"/>
      <c r="L24" s="30"/>
      <c r="M24" s="30"/>
      <c r="N24" s="30"/>
      <c r="O24" s="30"/>
      <c r="P24" s="24">
        <f t="shared" si="2"/>
        <v>0</v>
      </c>
      <c r="Q24" s="25">
        <f t="shared" si="3"/>
        <v>0</v>
      </c>
    </row>
    <row r="25" spans="1:17" x14ac:dyDescent="0.25">
      <c r="A25" s="26">
        <v>18</v>
      </c>
      <c r="B25" s="27" t="s">
        <v>23</v>
      </c>
      <c r="C25" s="28"/>
      <c r="D25" s="28"/>
      <c r="E25" s="21">
        <f t="shared" si="0"/>
        <v>0</v>
      </c>
      <c r="F25" s="22">
        <f t="shared" si="1"/>
        <v>7957.4</v>
      </c>
      <c r="G25" s="22">
        <f t="shared" si="1"/>
        <v>7957.4</v>
      </c>
      <c r="H25" s="31">
        <v>7957.4</v>
      </c>
      <c r="I25" s="31">
        <v>7957.4</v>
      </c>
      <c r="J25" s="31">
        <v>0</v>
      </c>
      <c r="K25" s="31">
        <v>0</v>
      </c>
      <c r="L25" s="32">
        <v>0</v>
      </c>
      <c r="M25" s="32">
        <v>0</v>
      </c>
      <c r="N25" s="32">
        <v>0</v>
      </c>
      <c r="O25" s="32">
        <v>0</v>
      </c>
      <c r="P25" s="24">
        <f t="shared" si="2"/>
        <v>0</v>
      </c>
      <c r="Q25" s="25">
        <f t="shared" si="3"/>
        <v>0</v>
      </c>
    </row>
    <row r="26" spans="1:17" x14ac:dyDescent="0.25">
      <c r="A26" s="26">
        <v>19</v>
      </c>
      <c r="B26" s="27" t="s">
        <v>24</v>
      </c>
      <c r="C26" s="28"/>
      <c r="D26" s="28"/>
      <c r="E26" s="21">
        <f t="shared" si="0"/>
        <v>0</v>
      </c>
      <c r="F26" s="22">
        <f t="shared" si="1"/>
        <v>17669.5</v>
      </c>
      <c r="G26" s="22">
        <f t="shared" si="1"/>
        <v>17669.5</v>
      </c>
      <c r="H26" s="42">
        <v>13239.7</v>
      </c>
      <c r="I26" s="42">
        <v>13239.7</v>
      </c>
      <c r="J26" s="42"/>
      <c r="K26" s="42"/>
      <c r="L26" s="43">
        <f>N26</f>
        <v>4429.8</v>
      </c>
      <c r="M26" s="43">
        <f>O26</f>
        <v>4429.8</v>
      </c>
      <c r="N26" s="43">
        <v>4429.8</v>
      </c>
      <c r="O26" s="43">
        <v>4429.8</v>
      </c>
      <c r="P26" s="24">
        <f>F26-G26</f>
        <v>0</v>
      </c>
      <c r="Q26" s="25">
        <f t="shared" si="3"/>
        <v>0</v>
      </c>
    </row>
    <row r="27" spans="1:17" x14ac:dyDescent="0.25">
      <c r="A27" s="26">
        <v>20</v>
      </c>
      <c r="B27" s="27" t="s">
        <v>25</v>
      </c>
      <c r="C27" s="28"/>
      <c r="D27" s="28"/>
      <c r="E27" s="21">
        <f t="shared" si="0"/>
        <v>0</v>
      </c>
      <c r="F27" s="22">
        <f t="shared" si="1"/>
        <v>4932.2640000000001</v>
      </c>
      <c r="G27" s="22">
        <f t="shared" si="1"/>
        <v>4932.2640000000001</v>
      </c>
      <c r="H27" s="31">
        <v>4932.2640000000001</v>
      </c>
      <c r="I27" s="31">
        <v>4932.2640000000001</v>
      </c>
      <c r="J27" s="31">
        <v>0</v>
      </c>
      <c r="K27" s="31">
        <v>0</v>
      </c>
      <c r="L27" s="32">
        <v>0</v>
      </c>
      <c r="M27" s="32">
        <v>0</v>
      </c>
      <c r="N27" s="32">
        <v>0</v>
      </c>
      <c r="O27" s="32">
        <v>0</v>
      </c>
      <c r="P27" s="24">
        <f t="shared" si="2"/>
        <v>0</v>
      </c>
      <c r="Q27" s="25">
        <f t="shared" si="3"/>
        <v>0</v>
      </c>
    </row>
    <row r="28" spans="1:17" x14ac:dyDescent="0.25">
      <c r="A28" s="26">
        <v>21</v>
      </c>
      <c r="B28" s="27" t="s">
        <v>26</v>
      </c>
      <c r="C28" s="28"/>
      <c r="D28" s="28"/>
      <c r="E28" s="21">
        <f t="shared" si="0"/>
        <v>0</v>
      </c>
      <c r="F28" s="22">
        <f t="shared" si="1"/>
        <v>4503.2</v>
      </c>
      <c r="G28" s="22">
        <f t="shared" si="1"/>
        <v>4503.2</v>
      </c>
      <c r="H28" s="42">
        <v>4503.2</v>
      </c>
      <c r="I28" s="42">
        <v>4503.2</v>
      </c>
      <c r="J28" s="42">
        <v>0</v>
      </c>
      <c r="K28" s="42">
        <v>0</v>
      </c>
      <c r="L28" s="43">
        <v>0</v>
      </c>
      <c r="M28" s="43">
        <v>0</v>
      </c>
      <c r="N28" s="43">
        <v>0</v>
      </c>
      <c r="O28" s="43">
        <v>0</v>
      </c>
      <c r="P28" s="24">
        <f t="shared" si="2"/>
        <v>0</v>
      </c>
      <c r="Q28" s="25">
        <f t="shared" si="3"/>
        <v>0</v>
      </c>
    </row>
    <row r="29" spans="1:17" x14ac:dyDescent="0.25">
      <c r="A29" s="26">
        <v>22</v>
      </c>
      <c r="B29" s="27" t="s">
        <v>27</v>
      </c>
      <c r="C29" s="28"/>
      <c r="D29" s="28"/>
      <c r="E29" s="21">
        <f t="shared" si="0"/>
        <v>0</v>
      </c>
      <c r="F29" s="22">
        <f t="shared" si="1"/>
        <v>12270.3</v>
      </c>
      <c r="G29" s="22">
        <f t="shared" si="1"/>
        <v>12270.3</v>
      </c>
      <c r="H29" s="31">
        <v>5342.3</v>
      </c>
      <c r="I29" s="31">
        <v>5342.3</v>
      </c>
      <c r="J29" s="31">
        <v>0</v>
      </c>
      <c r="K29" s="31">
        <v>0</v>
      </c>
      <c r="L29" s="32">
        <v>6928</v>
      </c>
      <c r="M29" s="32">
        <v>6928</v>
      </c>
      <c r="N29" s="32">
        <v>4277.3999999999996</v>
      </c>
      <c r="O29" s="32">
        <v>4277.3999999999996</v>
      </c>
      <c r="P29" s="24">
        <f t="shared" si="2"/>
        <v>0</v>
      </c>
      <c r="Q29" s="25">
        <f t="shared" si="3"/>
        <v>0</v>
      </c>
    </row>
    <row r="30" spans="1:17" x14ac:dyDescent="0.25">
      <c r="A30" s="26">
        <v>23</v>
      </c>
      <c r="B30" s="27" t="s">
        <v>28</v>
      </c>
      <c r="C30" s="28"/>
      <c r="D30" s="28"/>
      <c r="E30" s="21">
        <f t="shared" si="0"/>
        <v>0</v>
      </c>
      <c r="F30" s="22">
        <f t="shared" si="1"/>
        <v>17113.900000000001</v>
      </c>
      <c r="G30" s="22">
        <f t="shared" si="1"/>
        <v>17113.900000000001</v>
      </c>
      <c r="H30" s="31">
        <v>10399.799999999999</v>
      </c>
      <c r="I30" s="31">
        <v>10399.799999999999</v>
      </c>
      <c r="J30" s="31">
        <v>0</v>
      </c>
      <c r="K30" s="31">
        <v>0</v>
      </c>
      <c r="L30" s="32">
        <v>6714.1</v>
      </c>
      <c r="M30" s="32">
        <v>6714.1</v>
      </c>
      <c r="N30" s="32">
        <v>6714.1</v>
      </c>
      <c r="O30" s="32">
        <v>6714.1</v>
      </c>
      <c r="P30" s="24">
        <f t="shared" si="2"/>
        <v>0</v>
      </c>
      <c r="Q30" s="25">
        <f t="shared" si="3"/>
        <v>0</v>
      </c>
    </row>
    <row r="31" spans="1:17" x14ac:dyDescent="0.25">
      <c r="A31" s="26">
        <v>24</v>
      </c>
      <c r="B31" s="27" t="s">
        <v>29</v>
      </c>
      <c r="C31" s="28"/>
      <c r="D31" s="28"/>
      <c r="E31" s="21">
        <f t="shared" si="0"/>
        <v>0</v>
      </c>
      <c r="F31" s="22">
        <f t="shared" si="1"/>
        <v>8453.7999999999993</v>
      </c>
      <c r="G31" s="22">
        <f t="shared" si="1"/>
        <v>8453.7999999999993</v>
      </c>
      <c r="H31" s="22">
        <v>8453.7999999999993</v>
      </c>
      <c r="I31" s="22">
        <v>8453.7999999999993</v>
      </c>
      <c r="J31" s="29"/>
      <c r="K31" s="29"/>
      <c r="L31" s="29"/>
      <c r="M31" s="29"/>
      <c r="N31" s="29"/>
      <c r="O31" s="29"/>
      <c r="P31" s="24">
        <f t="shared" si="2"/>
        <v>0</v>
      </c>
      <c r="Q31" s="25">
        <f t="shared" si="3"/>
        <v>0</v>
      </c>
    </row>
    <row r="32" spans="1:17" ht="17.25" customHeight="1" x14ac:dyDescent="0.25">
      <c r="A32" s="45" t="s">
        <v>5</v>
      </c>
      <c r="B32" s="46"/>
      <c r="C32" s="44">
        <f t="shared" ref="C32:Q32" si="4">SUM(C8:C31)</f>
        <v>0</v>
      </c>
      <c r="D32" s="44">
        <f t="shared" si="4"/>
        <v>0</v>
      </c>
      <c r="E32" s="44">
        <f t="shared" si="4"/>
        <v>0</v>
      </c>
      <c r="F32" s="44">
        <f t="shared" si="4"/>
        <v>1383582.7639999995</v>
      </c>
      <c r="G32" s="44">
        <f t="shared" si="4"/>
        <v>1383582.7639999995</v>
      </c>
      <c r="H32" s="44">
        <f t="shared" si="4"/>
        <v>482722.16400000011</v>
      </c>
      <c r="I32" s="44">
        <f t="shared" si="4"/>
        <v>482722.16400000011</v>
      </c>
      <c r="J32" s="44">
        <f t="shared" si="4"/>
        <v>125978.3</v>
      </c>
      <c r="K32" s="44">
        <f t="shared" si="4"/>
        <v>125978.3</v>
      </c>
      <c r="L32" s="44">
        <f t="shared" si="4"/>
        <v>774882.30000000016</v>
      </c>
      <c r="M32" s="44">
        <f t="shared" si="4"/>
        <v>774882.30000000016</v>
      </c>
      <c r="N32" s="44">
        <f t="shared" si="4"/>
        <v>376515.69999999995</v>
      </c>
      <c r="O32" s="44">
        <f t="shared" si="4"/>
        <v>376515.69999999995</v>
      </c>
      <c r="P32" s="44">
        <f t="shared" si="4"/>
        <v>0</v>
      </c>
      <c r="Q32" s="44">
        <f t="shared" si="4"/>
        <v>0</v>
      </c>
    </row>
  </sheetData>
  <mergeCells count="19">
    <mergeCell ref="Q4:Q6"/>
    <mergeCell ref="L5:L6"/>
    <mergeCell ref="M5:M6"/>
    <mergeCell ref="N5:O5"/>
    <mergeCell ref="C1:P1"/>
    <mergeCell ref="C2:P2"/>
    <mergeCell ref="A3:E3"/>
    <mergeCell ref="P3:Q3"/>
    <mergeCell ref="A4:A6"/>
    <mergeCell ref="B4:B6"/>
    <mergeCell ref="C4:C6"/>
    <mergeCell ref="D4:D6"/>
    <mergeCell ref="E4:E6"/>
    <mergeCell ref="F4:G5"/>
    <mergeCell ref="A32:B32"/>
    <mergeCell ref="H4:I5"/>
    <mergeCell ref="J4:K5"/>
    <mergeCell ref="L4:O4"/>
    <mergeCell ref="P4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https:/mul2-tavush.gov.am/tasks/21703/oneclick/ASHXAT_partq.xlsx?token=79f6b9cf4b352fa1eee83c84281e7c43</cp:keywords>
  <cp:lastModifiedBy/>
  <cp:lastPrinted>2010-06-04T13:27:29Z</cp:lastPrinted>
  <dcterms:created xsi:type="dcterms:W3CDTF">2006-09-28T05:33:49Z</dcterms:created>
  <dcterms:modified xsi:type="dcterms:W3CDTF">2019-08-06T12:02:10Z</dcterms:modified>
</cp:coreProperties>
</file>