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815" yWindow="-150" windowWidth="3735" windowHeight="7800" tabRatio="487"/>
  </bookViews>
  <sheets>
    <sheet name="06" sheetId="148" r:id="rId1"/>
    <sheet name="06-աղբ" sheetId="149" r:id="rId2"/>
  </sheets>
  <calcPr calcId="125725"/>
</workbook>
</file>

<file path=xl/calcChain.xml><?xml version="1.0" encoding="utf-8"?>
<calcChain xmlns="http://schemas.openxmlformats.org/spreadsheetml/2006/main">
  <c r="S12" i="148"/>
  <c r="T12"/>
  <c r="AC12"/>
  <c r="AD12"/>
  <c r="F25" i="149" l="1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D26" i="148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C26"/>
  <c r="AH25"/>
  <c r="AG25"/>
  <c r="AF25"/>
  <c r="AE25"/>
  <c r="AB25"/>
  <c r="AA25"/>
  <c r="Z25"/>
  <c r="Y25"/>
  <c r="X25"/>
  <c r="W25"/>
  <c r="V25"/>
  <c r="U25"/>
  <c r="R25"/>
  <c r="Q25"/>
  <c r="P25"/>
  <c r="O25"/>
  <c r="N25"/>
  <c r="M25"/>
  <c r="L25"/>
  <c r="K25"/>
  <c r="J25"/>
  <c r="I25"/>
  <c r="H25"/>
  <c r="G25"/>
  <c r="F25"/>
  <c r="E25"/>
  <c r="D25"/>
  <c r="C25"/>
  <c r="AD24"/>
  <c r="AC24"/>
  <c r="T24"/>
  <c r="S24"/>
  <c r="AD23"/>
  <c r="AC23"/>
  <c r="T23"/>
  <c r="S23"/>
  <c r="AD22"/>
  <c r="AC22"/>
  <c r="T22"/>
  <c r="S22"/>
  <c r="AD21"/>
  <c r="AC21"/>
  <c r="T21"/>
  <c r="S21"/>
  <c r="AD20"/>
  <c r="AC20"/>
  <c r="T20"/>
  <c r="S20"/>
  <c r="AD19"/>
  <c r="AC19"/>
  <c r="T19"/>
  <c r="S19"/>
  <c r="AD18"/>
  <c r="AC18"/>
  <c r="T18"/>
  <c r="S18"/>
  <c r="AD17"/>
  <c r="AC17"/>
  <c r="T17"/>
  <c r="S17"/>
  <c r="AD16"/>
  <c r="AC16"/>
  <c r="T16"/>
  <c r="S16"/>
  <c r="AD15"/>
  <c r="AC15"/>
  <c r="S15"/>
  <c r="AD14"/>
  <c r="AC14"/>
  <c r="T14"/>
  <c r="S14"/>
  <c r="AD13"/>
  <c r="AC13"/>
  <c r="T13"/>
  <c r="S13"/>
  <c r="AD11"/>
  <c r="AC11"/>
  <c r="T11"/>
  <c r="S11"/>
  <c r="AD25" l="1"/>
  <c r="AC25"/>
  <c r="T25"/>
  <c r="S25"/>
</calcChain>
</file>

<file path=xl/sharedStrings.xml><?xml version="1.0" encoding="utf-8"?>
<sst xmlns="http://schemas.openxmlformats.org/spreadsheetml/2006/main" count="109" uniqueCount="56">
  <si>
    <t>հազար դրամ</t>
  </si>
  <si>
    <t>Հ/Հ</t>
  </si>
  <si>
    <t>Համայնքի անվանումը</t>
  </si>
  <si>
    <t>Ազատամուտ</t>
  </si>
  <si>
    <t>Այգեհովիտ</t>
  </si>
  <si>
    <t>Աչաջուր</t>
  </si>
  <si>
    <t>Գանձաքար</t>
  </si>
  <si>
    <t>Գետահովիտ</t>
  </si>
  <si>
    <t>Խաշթառակ</t>
  </si>
  <si>
    <t>Սարիգյուղ</t>
  </si>
  <si>
    <t>Սևքար</t>
  </si>
  <si>
    <t>Կողբ</t>
  </si>
  <si>
    <t>Ծանոթություն</t>
  </si>
  <si>
    <t>Համայնքների
բյուջետ. հիմն-ից  
 համայնքի բյուջե մուտքագրված գումարներ
/հազ. դրամ/</t>
  </si>
  <si>
    <t>Ընդամենը ՀՈԱԿ-ների թիվը</t>
  </si>
  <si>
    <t>Մանկապարտեզների ծնողական վճարներ</t>
  </si>
  <si>
    <t>այդ թվում`</t>
  </si>
  <si>
    <t>Ընդամենը բյուջետային հիմնարկների թիվը</t>
  </si>
  <si>
    <t>Իջևան</t>
  </si>
  <si>
    <t>Դիլիջան</t>
  </si>
  <si>
    <t>Բերդ</t>
  </si>
  <si>
    <t>Նոյեմբերյան</t>
  </si>
  <si>
    <t>Այրում</t>
  </si>
  <si>
    <t xml:space="preserve">ՏԵՂԵԿԱՏՎՈՒԹՅՈՒՆ
ՀՀ Տավուշի  մարզի համայնքների բյուջետային հիմնարկների, ՀՈԱԿ-ների   վերաբերյալ 
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</si>
  <si>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</si>
  <si>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</si>
  <si>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որից՝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</si>
  <si>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</si>
  <si>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</si>
  <si>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</si>
  <si>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</si>
  <si>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</si>
  <si>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</si>
  <si>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թիվը</t>
  </si>
  <si>
    <t>Ընդամենը մանկ. ծնող. վճարներ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</si>
  <si>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</si>
  <si>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</si>
  <si>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</si>
  <si>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</si>
  <si>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</si>
  <si>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</si>
  <si>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Ընդամենը մարզ</t>
  </si>
  <si>
    <t xml:space="preserve">Տեղեկատվություն 
ՀՀ Տավուշի մարզի համայնքներում աղբահանության վճարների հավաքագրման վերաբերյալ </t>
  </si>
  <si>
    <t>Հ/հ</t>
  </si>
  <si>
    <t xml:space="preserve">Ընդամենը աղբահանության վճարներ  </t>
  </si>
  <si>
    <t xml:space="preserve">այդ թվում` 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</si>
  <si>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</si>
  <si>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Համայնքի բյուջե մուտքագրված աղբ. վճար
 /այլ եկամուտներ տող./</t>
  </si>
  <si>
    <t>Աղբ. իրականացնող կազմակ.  հաշվ. բնակչութից., իրավաբան
 անձից հավաքագրված գումարներ</t>
  </si>
  <si>
    <t>Ենոքավան</t>
  </si>
  <si>
    <t>Լուսաձոր</t>
  </si>
  <si>
    <t>h/հ</t>
  </si>
  <si>
    <t>01.07.2018թ</t>
  </si>
  <si>
    <t>01.07.2019թ</t>
  </si>
  <si>
    <t>01.07.2018թ.</t>
  </si>
  <si>
    <t>01.07.2019թ.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</si>
</sst>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_(* #,##0_);_(* \(#,##0\);_(* &quot;-&quot;??_);_(@_)"/>
  </numFmts>
  <fonts count="14">
    <font>
      <sz val="10"/>
      <name val="Arial"/>
    </font>
    <font>
      <b/>
      <sz val="10"/>
      <name val="GHEA Grapalat"/>
      <family val="3"/>
    </font>
    <font>
      <b/>
      <sz val="11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1"/>
      <name val="GHEA Grapalat"/>
      <family val="3"/>
    </font>
    <font>
      <sz val="7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5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6" fontId="5" fillId="0" borderId="0" xfId="0" applyNumberFormat="1" applyFont="1" applyBorder="1" applyAlignment="1">
      <alignment horizontal="center" vertical="center"/>
    </xf>
    <xf numFmtId="0" fontId="11" fillId="0" borderId="0" xfId="0" applyFont="1"/>
    <xf numFmtId="1" fontId="5" fillId="2" borderId="3" xfId="0" applyNumberFormat="1" applyFont="1" applyFill="1" applyBorder="1" applyAlignment="1">
      <alignment horizontal="center" wrapText="1"/>
    </xf>
    <xf numFmtId="1" fontId="5" fillId="5" borderId="3" xfId="0" applyNumberFormat="1" applyFont="1" applyFill="1" applyBorder="1" applyAlignment="1">
      <alignment horizontal="center" wrapText="1"/>
    </xf>
    <xf numFmtId="0" fontId="5" fillId="5" borderId="11" xfId="1" applyNumberFormat="1" applyFont="1" applyFill="1" applyBorder="1" applyAlignment="1">
      <alignment horizontal="center" vertical="center"/>
    </xf>
    <xf numFmtId="0" fontId="5" fillId="5" borderId="3" xfId="1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65" fontId="5" fillId="5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5" fontId="1" fillId="5" borderId="3" xfId="0" applyNumberFormat="1" applyFont="1" applyFill="1" applyBorder="1" applyAlignment="1" applyProtection="1">
      <alignment horizontal="center" vertical="center"/>
      <protection locked="0"/>
    </xf>
    <xf numFmtId="164" fontId="5" fillId="5" borderId="3" xfId="0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5" fontId="5" fillId="0" borderId="16" xfId="0" applyNumberFormat="1" applyFont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7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5" borderId="11" xfId="0" applyNumberFormat="1" applyFont="1" applyFill="1" applyBorder="1" applyAlignment="1" applyProtection="1">
      <alignment horizontal="center" vertical="center" wrapText="1"/>
    </xf>
    <xf numFmtId="0" fontId="5" fillId="5" borderId="13" xfId="0" applyNumberFormat="1" applyFont="1" applyFill="1" applyBorder="1" applyAlignment="1" applyProtection="1">
      <alignment horizontal="center" vertical="center" wrapText="1"/>
    </xf>
    <xf numFmtId="0" fontId="5" fillId="5" borderId="12" xfId="0" applyNumberFormat="1" applyFont="1" applyFill="1" applyBorder="1" applyAlignment="1" applyProtection="1">
      <alignment horizontal="center" vertical="center" wrapText="1"/>
    </xf>
    <xf numFmtId="0" fontId="5" fillId="8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eet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75"/>
      <color rgb="FF0000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6"/>
  <sheetViews>
    <sheetView tabSelected="1" workbookViewId="0">
      <selection activeCell="C2" sqref="C2:Q3"/>
    </sheetView>
  </sheetViews>
  <sheetFormatPr defaultColWidth="8" defaultRowHeight="13.5"/>
  <cols>
    <col min="1" max="1" width="4" style="52" customWidth="1"/>
    <col min="2" max="2" width="11.85546875" style="52" customWidth="1"/>
    <col min="3" max="4" width="4.42578125" style="4" customWidth="1"/>
    <col min="5" max="5" width="7.85546875" style="4" customWidth="1"/>
    <col min="6" max="6" width="8.28515625" style="4" customWidth="1"/>
    <col min="7" max="7" width="5.7109375" style="4" customWidth="1"/>
    <col min="8" max="8" width="5.28515625" style="4" customWidth="1"/>
    <col min="9" max="10" width="6" style="4" customWidth="1"/>
    <col min="11" max="12" width="5.28515625" style="4" customWidth="1"/>
    <col min="13" max="14" width="7.5703125" style="4" customWidth="1"/>
    <col min="15" max="15" width="10.85546875" style="4" customWidth="1"/>
    <col min="16" max="16" width="10.140625" style="4" customWidth="1"/>
    <col min="17" max="17" width="10.85546875" style="4" customWidth="1"/>
    <col min="18" max="18" width="10" style="4" customWidth="1"/>
    <col min="19" max="19" width="9.7109375" style="4" customWidth="1"/>
    <col min="20" max="20" width="8.85546875" style="4" customWidth="1"/>
    <col min="21" max="21" width="8.42578125" style="4" customWidth="1"/>
    <col min="22" max="22" width="7.28515625" style="4" customWidth="1"/>
    <col min="23" max="23" width="9" style="4" customWidth="1"/>
    <col min="24" max="24" width="9.42578125" style="4" customWidth="1"/>
    <col min="25" max="25" width="9.7109375" style="4" customWidth="1"/>
    <col min="26" max="27" width="10" style="4" customWidth="1"/>
    <col min="28" max="28" width="10.42578125" style="4" customWidth="1"/>
    <col min="29" max="29" width="8.42578125" style="4" customWidth="1"/>
    <col min="30" max="30" width="9.28515625" style="4" customWidth="1"/>
    <col min="31" max="31" width="8.28515625" style="4" customWidth="1"/>
    <col min="32" max="32" width="7.28515625" style="4" customWidth="1"/>
    <col min="33" max="33" width="8.7109375" style="4" customWidth="1"/>
    <col min="34" max="34" width="9" style="4" customWidth="1"/>
    <col min="35" max="35" width="6.7109375" style="4" customWidth="1"/>
    <col min="36" max="16384" width="8" style="4"/>
  </cols>
  <sheetData>
    <row r="1" spans="1:35" ht="6.75" customHeight="1"/>
    <row r="2" spans="1:35" s="5" customFormat="1" ht="37.5" customHeight="1">
      <c r="A2" s="53"/>
      <c r="B2" s="53"/>
      <c r="C2" s="82" t="s">
        <v>23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4"/>
      <c r="U2" s="4"/>
      <c r="V2" s="4"/>
    </row>
    <row r="3" spans="1:35" s="5" customFormat="1" ht="15.75" customHeight="1">
      <c r="A3" s="53"/>
      <c r="B3" s="53"/>
      <c r="C3" s="6"/>
      <c r="D3" s="7"/>
      <c r="E3" s="7"/>
      <c r="F3" s="7"/>
      <c r="G3" s="7"/>
      <c r="H3" s="7"/>
      <c r="I3" s="7"/>
      <c r="Q3" s="4"/>
      <c r="R3" s="4"/>
      <c r="U3" s="4"/>
      <c r="V3" s="4"/>
    </row>
    <row r="4" spans="1:35" s="8" customFormat="1" ht="49.5" customHeight="1">
      <c r="A4" s="83" t="s">
        <v>1</v>
      </c>
      <c r="B4" s="84" t="s">
        <v>2</v>
      </c>
      <c r="C4" s="85" t="s">
        <v>24</v>
      </c>
      <c r="D4" s="85"/>
      <c r="E4" s="85"/>
      <c r="F4" s="85"/>
      <c r="G4" s="85"/>
      <c r="H4" s="85"/>
      <c r="I4" s="86" t="s">
        <v>25</v>
      </c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8"/>
      <c r="AI4" s="63" t="s">
        <v>12</v>
      </c>
    </row>
    <row r="5" spans="1:35" s="9" customFormat="1" ht="16.5" customHeight="1">
      <c r="A5" s="83"/>
      <c r="B5" s="84"/>
      <c r="C5" s="69" t="s">
        <v>17</v>
      </c>
      <c r="D5" s="69"/>
      <c r="E5" s="69" t="s">
        <v>13</v>
      </c>
      <c r="F5" s="69"/>
      <c r="G5" s="81" t="s">
        <v>26</v>
      </c>
      <c r="H5" s="81"/>
      <c r="I5" s="69" t="s">
        <v>14</v>
      </c>
      <c r="J5" s="69"/>
      <c r="K5" s="69" t="s">
        <v>27</v>
      </c>
      <c r="L5" s="69"/>
      <c r="M5" s="70" t="s">
        <v>28</v>
      </c>
      <c r="N5" s="70"/>
      <c r="O5" s="71" t="s">
        <v>29</v>
      </c>
      <c r="P5" s="72"/>
      <c r="Q5" s="72"/>
      <c r="R5" s="73"/>
      <c r="S5" s="80" t="s">
        <v>30</v>
      </c>
      <c r="T5" s="80"/>
      <c r="U5" s="81" t="s">
        <v>31</v>
      </c>
      <c r="V5" s="81"/>
      <c r="W5" s="81"/>
      <c r="X5" s="81"/>
      <c r="Y5" s="68" t="s">
        <v>32</v>
      </c>
      <c r="Z5" s="68"/>
      <c r="AA5" s="68"/>
      <c r="AB5" s="68"/>
      <c r="AC5" s="66" t="s">
        <v>15</v>
      </c>
      <c r="AD5" s="66"/>
      <c r="AE5" s="66"/>
      <c r="AF5" s="66"/>
      <c r="AG5" s="66"/>
      <c r="AH5" s="66"/>
      <c r="AI5" s="64"/>
    </row>
    <row r="6" spans="1:35" s="9" customFormat="1" ht="15.75" customHeight="1">
      <c r="A6" s="83"/>
      <c r="B6" s="84"/>
      <c r="C6" s="69"/>
      <c r="D6" s="69"/>
      <c r="E6" s="69"/>
      <c r="F6" s="69"/>
      <c r="G6" s="69" t="s">
        <v>15</v>
      </c>
      <c r="H6" s="69"/>
      <c r="I6" s="69"/>
      <c r="J6" s="69"/>
      <c r="K6" s="69" t="s">
        <v>33</v>
      </c>
      <c r="L6" s="69"/>
      <c r="M6" s="70"/>
      <c r="N6" s="70"/>
      <c r="O6" s="74"/>
      <c r="P6" s="75"/>
      <c r="Q6" s="75"/>
      <c r="R6" s="76"/>
      <c r="S6" s="80"/>
      <c r="T6" s="80"/>
      <c r="U6" s="81"/>
      <c r="V6" s="81"/>
      <c r="W6" s="81"/>
      <c r="X6" s="81"/>
      <c r="Y6" s="68"/>
      <c r="Z6" s="68"/>
      <c r="AA6" s="68"/>
      <c r="AB6" s="68"/>
      <c r="AC6" s="68" t="s">
        <v>34</v>
      </c>
      <c r="AD6" s="68"/>
      <c r="AE6" s="84" t="s">
        <v>16</v>
      </c>
      <c r="AF6" s="84"/>
      <c r="AG6" s="84"/>
      <c r="AH6" s="84"/>
      <c r="AI6" s="64"/>
    </row>
    <row r="7" spans="1:35" s="9" customFormat="1" ht="11.25" customHeight="1">
      <c r="A7" s="83"/>
      <c r="B7" s="84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  <c r="N7" s="70"/>
      <c r="O7" s="77"/>
      <c r="P7" s="78"/>
      <c r="Q7" s="78"/>
      <c r="R7" s="79"/>
      <c r="S7" s="80"/>
      <c r="T7" s="80"/>
      <c r="U7" s="66" t="s">
        <v>35</v>
      </c>
      <c r="V7" s="66"/>
      <c r="W7" s="66" t="s">
        <v>36</v>
      </c>
      <c r="X7" s="66"/>
      <c r="Y7" s="68"/>
      <c r="Z7" s="68"/>
      <c r="AA7" s="68"/>
      <c r="AB7" s="68"/>
      <c r="AC7" s="68"/>
      <c r="AD7" s="68"/>
      <c r="AE7" s="66" t="s">
        <v>37</v>
      </c>
      <c r="AF7" s="67"/>
      <c r="AG7" s="66" t="s">
        <v>36</v>
      </c>
      <c r="AH7" s="67"/>
      <c r="AI7" s="64"/>
    </row>
    <row r="8" spans="1:35" s="10" customFormat="1" ht="78" customHeight="1">
      <c r="A8" s="83"/>
      <c r="B8" s="84"/>
      <c r="C8" s="69"/>
      <c r="D8" s="69"/>
      <c r="E8" s="69"/>
      <c r="F8" s="69"/>
      <c r="G8" s="69"/>
      <c r="H8" s="69"/>
      <c r="I8" s="69"/>
      <c r="J8" s="69"/>
      <c r="K8" s="69"/>
      <c r="L8" s="69"/>
      <c r="M8" s="70"/>
      <c r="N8" s="70"/>
      <c r="O8" s="41" t="s">
        <v>38</v>
      </c>
      <c r="P8" s="41" t="s">
        <v>39</v>
      </c>
      <c r="Q8" s="41" t="s">
        <v>38</v>
      </c>
      <c r="R8" s="41" t="s">
        <v>40</v>
      </c>
      <c r="S8" s="80"/>
      <c r="T8" s="80"/>
      <c r="U8" s="66"/>
      <c r="V8" s="66"/>
      <c r="W8" s="66"/>
      <c r="X8" s="66"/>
      <c r="Y8" s="41" t="s">
        <v>38</v>
      </c>
      <c r="Z8" s="41" t="s">
        <v>39</v>
      </c>
      <c r="AA8" s="41" t="s">
        <v>38</v>
      </c>
      <c r="AB8" s="41" t="s">
        <v>40</v>
      </c>
      <c r="AC8" s="68"/>
      <c r="AD8" s="68"/>
      <c r="AE8" s="67"/>
      <c r="AF8" s="67"/>
      <c r="AG8" s="67"/>
      <c r="AH8" s="67"/>
      <c r="AI8" s="64"/>
    </row>
    <row r="9" spans="1:35" s="18" customFormat="1" ht="21" customHeight="1">
      <c r="A9" s="83"/>
      <c r="B9" s="84"/>
      <c r="C9" s="46" t="s">
        <v>52</v>
      </c>
      <c r="D9" s="46" t="s">
        <v>53</v>
      </c>
      <c r="E9" s="46" t="s">
        <v>52</v>
      </c>
      <c r="F9" s="46" t="s">
        <v>53</v>
      </c>
      <c r="G9" s="46" t="s">
        <v>52</v>
      </c>
      <c r="H9" s="46" t="s">
        <v>53</v>
      </c>
      <c r="I9" s="46" t="s">
        <v>52</v>
      </c>
      <c r="J9" s="46" t="s">
        <v>53</v>
      </c>
      <c r="K9" s="46" t="s">
        <v>52</v>
      </c>
      <c r="L9" s="46" t="s">
        <v>53</v>
      </c>
      <c r="M9" s="46" t="s">
        <v>52</v>
      </c>
      <c r="N9" s="46" t="s">
        <v>53</v>
      </c>
      <c r="O9" s="62" t="s">
        <v>54</v>
      </c>
      <c r="P9" s="62"/>
      <c r="Q9" s="62" t="s">
        <v>55</v>
      </c>
      <c r="R9" s="62"/>
      <c r="S9" s="46" t="s">
        <v>52</v>
      </c>
      <c r="T9" s="46" t="s">
        <v>53</v>
      </c>
      <c r="U9" s="46" t="s">
        <v>52</v>
      </c>
      <c r="V9" s="46" t="s">
        <v>53</v>
      </c>
      <c r="W9" s="46" t="s">
        <v>52</v>
      </c>
      <c r="X9" s="46" t="s">
        <v>53</v>
      </c>
      <c r="Y9" s="62" t="s">
        <v>54</v>
      </c>
      <c r="Z9" s="62"/>
      <c r="AA9" s="62" t="s">
        <v>55</v>
      </c>
      <c r="AB9" s="62"/>
      <c r="AC9" s="46" t="s">
        <v>52</v>
      </c>
      <c r="AD9" s="46" t="s">
        <v>53</v>
      </c>
      <c r="AE9" s="46" t="s">
        <v>52</v>
      </c>
      <c r="AF9" s="46" t="s">
        <v>53</v>
      </c>
      <c r="AG9" s="46" t="s">
        <v>52</v>
      </c>
      <c r="AH9" s="46" t="s">
        <v>53</v>
      </c>
      <c r="AI9" s="65"/>
    </row>
    <row r="10" spans="1:35" s="2" customFormat="1" ht="13.5" customHeight="1">
      <c r="A10" s="20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11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56">
        <v>16</v>
      </c>
      <c r="R10" s="56">
        <v>17</v>
      </c>
      <c r="S10" s="21">
        <v>18</v>
      </c>
      <c r="T10" s="21">
        <v>19</v>
      </c>
      <c r="U10" s="56">
        <v>20</v>
      </c>
      <c r="V10" s="56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pans="1:35" s="2" customFormat="1" ht="15.75" customHeight="1">
      <c r="A11" s="19">
        <v>1</v>
      </c>
      <c r="B11" s="40" t="s">
        <v>19</v>
      </c>
      <c r="C11" s="56"/>
      <c r="D11" s="56"/>
      <c r="E11" s="56"/>
      <c r="F11" s="56"/>
      <c r="G11" s="47"/>
      <c r="H11" s="48"/>
      <c r="I11" s="56">
        <v>17</v>
      </c>
      <c r="J11" s="56">
        <v>16</v>
      </c>
      <c r="K11" s="56">
        <v>8</v>
      </c>
      <c r="L11" s="56">
        <v>8</v>
      </c>
      <c r="M11" s="56">
        <v>697</v>
      </c>
      <c r="N11" s="56">
        <v>679</v>
      </c>
      <c r="O11" s="12">
        <v>467704.2</v>
      </c>
      <c r="P11" s="12">
        <v>194505.7</v>
      </c>
      <c r="Q11" s="12">
        <v>495032</v>
      </c>
      <c r="R11" s="12">
        <v>199348</v>
      </c>
      <c r="S11" s="45">
        <f>U11+W11</f>
        <v>21279.3</v>
      </c>
      <c r="T11" s="45">
        <f>V11+X11</f>
        <v>20397.7</v>
      </c>
      <c r="U11" s="45">
        <v>0</v>
      </c>
      <c r="V11" s="45">
        <v>0</v>
      </c>
      <c r="W11" s="45">
        <v>21279.3</v>
      </c>
      <c r="X11" s="45">
        <v>20397.7</v>
      </c>
      <c r="Y11" s="12">
        <v>207567.5</v>
      </c>
      <c r="Z11" s="12">
        <v>87940.2</v>
      </c>
      <c r="AA11" s="12">
        <v>222374</v>
      </c>
      <c r="AB11" s="12">
        <v>86966</v>
      </c>
      <c r="AC11" s="45">
        <f>AE11+AG11</f>
        <v>15860.5</v>
      </c>
      <c r="AD11" s="45">
        <f>AF11+AH11</f>
        <v>15405.2</v>
      </c>
      <c r="AE11" s="45">
        <v>0</v>
      </c>
      <c r="AF11" s="45">
        <v>0</v>
      </c>
      <c r="AG11" s="45">
        <v>15860.5</v>
      </c>
      <c r="AH11" s="45">
        <v>15405.2</v>
      </c>
      <c r="AI11" s="56"/>
    </row>
    <row r="12" spans="1:35" s="2" customFormat="1" ht="15.75" customHeight="1">
      <c r="A12" s="19">
        <v>2</v>
      </c>
      <c r="B12" s="40" t="s">
        <v>20</v>
      </c>
      <c r="C12" s="56">
        <v>3</v>
      </c>
      <c r="D12" s="56">
        <v>5</v>
      </c>
      <c r="E12" s="56"/>
      <c r="F12" s="56"/>
      <c r="G12" s="49"/>
      <c r="H12" s="49"/>
      <c r="I12" s="14">
        <v>24</v>
      </c>
      <c r="J12" s="14">
        <v>18</v>
      </c>
      <c r="K12" s="14">
        <v>17</v>
      </c>
      <c r="L12" s="14">
        <v>17</v>
      </c>
      <c r="M12" s="56">
        <v>805</v>
      </c>
      <c r="N12" s="56">
        <v>900</v>
      </c>
      <c r="O12" s="15">
        <v>426155</v>
      </c>
      <c r="P12" s="15">
        <v>183431.6</v>
      </c>
      <c r="Q12" s="45">
        <v>471385.1</v>
      </c>
      <c r="R12" s="45">
        <v>214513.4</v>
      </c>
      <c r="S12" s="45">
        <f>U12+W12</f>
        <v>18288.3</v>
      </c>
      <c r="T12" s="45">
        <f>V12+X12</f>
        <v>20204.7</v>
      </c>
      <c r="U12" s="45">
        <v>0</v>
      </c>
      <c r="V12" s="45">
        <v>0</v>
      </c>
      <c r="W12" s="45">
        <v>18288.3</v>
      </c>
      <c r="X12" s="45">
        <v>20204.7</v>
      </c>
      <c r="Y12" s="15">
        <v>200000</v>
      </c>
      <c r="Z12" s="15">
        <v>102703.9</v>
      </c>
      <c r="AA12" s="45">
        <v>243076.8</v>
      </c>
      <c r="AB12" s="45">
        <v>112092.4</v>
      </c>
      <c r="AC12" s="45">
        <f>AE12+AG12</f>
        <v>18288.3</v>
      </c>
      <c r="AD12" s="45">
        <f>AF12+AH12</f>
        <v>20204.7</v>
      </c>
      <c r="AE12" s="15">
        <v>0</v>
      </c>
      <c r="AF12" s="45">
        <v>0</v>
      </c>
      <c r="AG12" s="45">
        <v>18288.3</v>
      </c>
      <c r="AH12" s="45">
        <v>20204.7</v>
      </c>
      <c r="AI12" s="56"/>
    </row>
    <row r="13" spans="1:35" s="2" customFormat="1" ht="15.75" customHeight="1">
      <c r="A13" s="19">
        <v>3</v>
      </c>
      <c r="B13" s="1" t="s">
        <v>21</v>
      </c>
      <c r="C13" s="13">
        <v>2</v>
      </c>
      <c r="D13" s="13">
        <v>2</v>
      </c>
      <c r="E13" s="12">
        <v>3463.1</v>
      </c>
      <c r="F13" s="12">
        <v>4605</v>
      </c>
      <c r="G13" s="12"/>
      <c r="H13" s="12"/>
      <c r="I13" s="13">
        <v>11</v>
      </c>
      <c r="J13" s="13">
        <v>11</v>
      </c>
      <c r="K13" s="13">
        <v>5</v>
      </c>
      <c r="L13" s="13">
        <v>5</v>
      </c>
      <c r="M13" s="13">
        <v>300</v>
      </c>
      <c r="N13" s="13">
        <v>301</v>
      </c>
      <c r="O13" s="12">
        <v>145659.1</v>
      </c>
      <c r="P13" s="12">
        <v>70991.600000000006</v>
      </c>
      <c r="Q13" s="12">
        <v>171677.8</v>
      </c>
      <c r="R13" s="12">
        <v>79118.7</v>
      </c>
      <c r="S13" s="45">
        <f t="shared" ref="S13:T24" si="0">U13+W13</f>
        <v>9375.1</v>
      </c>
      <c r="T13" s="45">
        <f t="shared" si="0"/>
        <v>8838.2999999999993</v>
      </c>
      <c r="U13" s="12">
        <v>0</v>
      </c>
      <c r="V13" s="12">
        <v>0</v>
      </c>
      <c r="W13" s="12">
        <v>9375.1</v>
      </c>
      <c r="X13" s="12">
        <v>8838.2999999999993</v>
      </c>
      <c r="Y13" s="12">
        <v>83010</v>
      </c>
      <c r="Z13" s="12">
        <v>41351</v>
      </c>
      <c r="AA13" s="12">
        <v>130810.3</v>
      </c>
      <c r="AB13" s="12">
        <v>48151.1</v>
      </c>
      <c r="AC13" s="45">
        <f t="shared" ref="AC13:AD24" si="1">AE13+AG13</f>
        <v>6811.7</v>
      </c>
      <c r="AD13" s="45">
        <f t="shared" si="1"/>
        <v>6902.7</v>
      </c>
      <c r="AE13" s="12">
        <v>0</v>
      </c>
      <c r="AF13" s="12">
        <v>0</v>
      </c>
      <c r="AG13" s="12">
        <v>6811.7</v>
      </c>
      <c r="AH13" s="12">
        <v>6902.7</v>
      </c>
      <c r="AI13" s="12"/>
    </row>
    <row r="14" spans="1:35" s="2" customFormat="1" ht="15.75" customHeight="1">
      <c r="A14" s="19">
        <v>4</v>
      </c>
      <c r="B14" s="1" t="s">
        <v>22</v>
      </c>
      <c r="C14" s="56"/>
      <c r="D14" s="56"/>
      <c r="E14" s="15"/>
      <c r="F14" s="15"/>
      <c r="G14" s="49"/>
      <c r="H14" s="49"/>
      <c r="I14" s="16">
        <v>8</v>
      </c>
      <c r="J14" s="16">
        <v>8</v>
      </c>
      <c r="K14" s="16">
        <v>5</v>
      </c>
      <c r="L14" s="16">
        <v>5</v>
      </c>
      <c r="M14" s="16">
        <v>223</v>
      </c>
      <c r="N14" s="16">
        <v>215</v>
      </c>
      <c r="O14" s="15">
        <v>81406.8</v>
      </c>
      <c r="P14" s="15">
        <v>38791.5</v>
      </c>
      <c r="Q14" s="45">
        <v>86860</v>
      </c>
      <c r="R14" s="45">
        <v>40606.9</v>
      </c>
      <c r="S14" s="45">
        <f t="shared" si="0"/>
        <v>5887.8</v>
      </c>
      <c r="T14" s="45">
        <f t="shared" si="0"/>
        <v>5125.3999999999996</v>
      </c>
      <c r="U14" s="45">
        <v>0</v>
      </c>
      <c r="V14" s="45">
        <v>0</v>
      </c>
      <c r="W14" s="12">
        <v>5887.8</v>
      </c>
      <c r="X14" s="12">
        <v>5125.3999999999996</v>
      </c>
      <c r="Y14" s="12">
        <v>54906.8</v>
      </c>
      <c r="Z14" s="12">
        <v>25549.200000000001</v>
      </c>
      <c r="AA14" s="12">
        <v>58860</v>
      </c>
      <c r="AB14" s="12">
        <v>26608.9</v>
      </c>
      <c r="AC14" s="45">
        <f t="shared" si="1"/>
        <v>4806.7</v>
      </c>
      <c r="AD14" s="45">
        <f t="shared" si="1"/>
        <v>4124.3</v>
      </c>
      <c r="AE14" s="12">
        <v>0</v>
      </c>
      <c r="AF14" s="12">
        <v>0</v>
      </c>
      <c r="AG14" s="12">
        <v>4806.7</v>
      </c>
      <c r="AH14" s="45">
        <v>4124.3</v>
      </c>
      <c r="AI14" s="56"/>
    </row>
    <row r="15" spans="1:35" s="2" customFormat="1" ht="15.75" customHeight="1">
      <c r="A15" s="19">
        <v>5</v>
      </c>
      <c r="B15" s="1" t="s">
        <v>11</v>
      </c>
      <c r="C15" s="56"/>
      <c r="D15" s="56"/>
      <c r="E15" s="12"/>
      <c r="F15" s="12"/>
      <c r="G15" s="49"/>
      <c r="H15" s="49"/>
      <c r="I15" s="13">
        <v>6</v>
      </c>
      <c r="J15" s="13">
        <v>6</v>
      </c>
      <c r="K15" s="13">
        <v>3</v>
      </c>
      <c r="L15" s="13">
        <v>3</v>
      </c>
      <c r="M15" s="56">
        <v>174</v>
      </c>
      <c r="N15" s="56">
        <v>147</v>
      </c>
      <c r="O15" s="12">
        <v>87020.1</v>
      </c>
      <c r="P15" s="12">
        <v>41222.5</v>
      </c>
      <c r="Q15" s="45">
        <v>93386.1</v>
      </c>
      <c r="R15" s="45">
        <v>44574</v>
      </c>
      <c r="S15" s="45">
        <f t="shared" si="0"/>
        <v>4070.5</v>
      </c>
      <c r="T15" s="45">
        <v>6261.7</v>
      </c>
      <c r="U15" s="45">
        <v>0</v>
      </c>
      <c r="V15" s="45">
        <v>0</v>
      </c>
      <c r="W15" s="45">
        <v>4070.5</v>
      </c>
      <c r="X15" s="45">
        <v>3501.5</v>
      </c>
      <c r="Y15" s="12">
        <v>40149.599999999999</v>
      </c>
      <c r="Z15" s="12">
        <v>19513.8</v>
      </c>
      <c r="AA15" s="45">
        <v>42305</v>
      </c>
      <c r="AB15" s="45">
        <v>20522.8</v>
      </c>
      <c r="AC15" s="45">
        <f t="shared" si="1"/>
        <v>3349.5</v>
      </c>
      <c r="AD15" s="45">
        <f t="shared" si="1"/>
        <v>2904.5</v>
      </c>
      <c r="AE15" s="45">
        <v>0</v>
      </c>
      <c r="AF15" s="45">
        <v>0</v>
      </c>
      <c r="AG15" s="45">
        <v>3349.5</v>
      </c>
      <c r="AH15" s="45">
        <v>2904.5</v>
      </c>
      <c r="AI15" s="56"/>
    </row>
    <row r="16" spans="1:35" s="43" customFormat="1" ht="15.75" customHeight="1">
      <c r="A16" s="19">
        <v>6</v>
      </c>
      <c r="B16" s="1" t="s">
        <v>18</v>
      </c>
      <c r="C16" s="56">
        <v>1</v>
      </c>
      <c r="D16" s="56">
        <v>1</v>
      </c>
      <c r="E16" s="3">
        <v>12517.8</v>
      </c>
      <c r="F16" s="3">
        <v>13913.1</v>
      </c>
      <c r="G16" s="49"/>
      <c r="H16" s="49"/>
      <c r="I16" s="13">
        <v>9</v>
      </c>
      <c r="J16" s="13">
        <v>9</v>
      </c>
      <c r="K16" s="13">
        <v>3</v>
      </c>
      <c r="L16" s="13">
        <v>3</v>
      </c>
      <c r="M16" s="56">
        <v>368</v>
      </c>
      <c r="N16" s="56">
        <v>377</v>
      </c>
      <c r="O16" s="12">
        <v>248814.7</v>
      </c>
      <c r="P16" s="12">
        <v>121062.1</v>
      </c>
      <c r="Q16" s="45">
        <v>251315</v>
      </c>
      <c r="R16" s="45">
        <v>132469.70000000001</v>
      </c>
      <c r="S16" s="45">
        <f t="shared" si="0"/>
        <v>25345.599999999999</v>
      </c>
      <c r="T16" s="45">
        <f t="shared" si="0"/>
        <v>25332.799999999999</v>
      </c>
      <c r="U16" s="45">
        <v>25345.599999999999</v>
      </c>
      <c r="V16" s="45">
        <v>0</v>
      </c>
      <c r="W16" s="45">
        <v>0</v>
      </c>
      <c r="X16" s="45">
        <v>25332.799999999999</v>
      </c>
      <c r="Y16" s="12">
        <v>86312</v>
      </c>
      <c r="Z16" s="12">
        <v>44235.9</v>
      </c>
      <c r="AA16" s="45">
        <v>88397</v>
      </c>
      <c r="AB16" s="45">
        <v>46420.1</v>
      </c>
      <c r="AC16" s="45">
        <f t="shared" si="1"/>
        <v>10588.7</v>
      </c>
      <c r="AD16" s="45">
        <f t="shared" si="1"/>
        <v>10578.9</v>
      </c>
      <c r="AE16" s="12">
        <v>10588.7</v>
      </c>
      <c r="AF16" s="45">
        <v>0</v>
      </c>
      <c r="AG16" s="45">
        <v>0</v>
      </c>
      <c r="AH16" s="45">
        <v>10578.9</v>
      </c>
      <c r="AI16" s="56"/>
    </row>
    <row r="17" spans="1:35" s="2" customFormat="1" ht="15.75" customHeight="1">
      <c r="A17" s="19">
        <v>7</v>
      </c>
      <c r="B17" s="1" t="s">
        <v>3</v>
      </c>
      <c r="C17" s="56"/>
      <c r="D17" s="56"/>
      <c r="E17" s="12"/>
      <c r="F17" s="12"/>
      <c r="G17" s="49"/>
      <c r="H17" s="49"/>
      <c r="I17" s="56">
        <v>4</v>
      </c>
      <c r="J17" s="56">
        <v>4</v>
      </c>
      <c r="K17" s="56">
        <v>1</v>
      </c>
      <c r="L17" s="56">
        <v>1</v>
      </c>
      <c r="M17" s="56">
        <v>0</v>
      </c>
      <c r="N17" s="56">
        <v>78</v>
      </c>
      <c r="O17" s="45">
        <v>39134</v>
      </c>
      <c r="P17" s="45">
        <v>13412</v>
      </c>
      <c r="Q17" s="45">
        <v>45160</v>
      </c>
      <c r="R17" s="45">
        <v>21764</v>
      </c>
      <c r="S17" s="45">
        <f t="shared" si="0"/>
        <v>760</v>
      </c>
      <c r="T17" s="45">
        <f t="shared" si="0"/>
        <v>1301.2</v>
      </c>
      <c r="U17" s="45">
        <v>760</v>
      </c>
      <c r="V17" s="45">
        <v>0</v>
      </c>
      <c r="W17" s="45">
        <v>0</v>
      </c>
      <c r="X17" s="45">
        <v>1301.2</v>
      </c>
      <c r="Y17" s="45">
        <v>11965</v>
      </c>
      <c r="Z17" s="45">
        <v>285</v>
      </c>
      <c r="AA17" s="45">
        <v>16470</v>
      </c>
      <c r="AB17" s="45">
        <v>6435</v>
      </c>
      <c r="AC17" s="45">
        <f t="shared" si="1"/>
        <v>0</v>
      </c>
      <c r="AD17" s="45">
        <f t="shared" si="1"/>
        <v>721.2</v>
      </c>
      <c r="AE17" s="45">
        <v>0</v>
      </c>
      <c r="AF17" s="45">
        <v>0</v>
      </c>
      <c r="AG17" s="45">
        <v>0</v>
      </c>
      <c r="AH17" s="45">
        <v>721.2</v>
      </c>
      <c r="AI17" s="56"/>
    </row>
    <row r="18" spans="1:35" s="43" customFormat="1" ht="15.75" customHeight="1">
      <c r="A18" s="19">
        <v>8</v>
      </c>
      <c r="B18" s="1" t="s">
        <v>4</v>
      </c>
      <c r="C18" s="56"/>
      <c r="D18" s="56"/>
      <c r="E18" s="56"/>
      <c r="F18" s="56"/>
      <c r="G18" s="49"/>
      <c r="H18" s="49"/>
      <c r="I18" s="13">
        <v>2</v>
      </c>
      <c r="J18" s="13">
        <v>2</v>
      </c>
      <c r="K18" s="13">
        <v>1</v>
      </c>
      <c r="L18" s="13">
        <v>1</v>
      </c>
      <c r="M18" s="56">
        <v>86</v>
      </c>
      <c r="N18" s="56">
        <v>98</v>
      </c>
      <c r="O18" s="12">
        <v>33650</v>
      </c>
      <c r="P18" s="12">
        <v>16986</v>
      </c>
      <c r="Q18" s="45">
        <v>39030</v>
      </c>
      <c r="R18" s="45">
        <v>19515</v>
      </c>
      <c r="S18" s="45">
        <f t="shared" si="0"/>
        <v>1729</v>
      </c>
      <c r="T18" s="45">
        <f t="shared" si="0"/>
        <v>0</v>
      </c>
      <c r="U18" s="45">
        <v>0</v>
      </c>
      <c r="V18" s="45">
        <v>0</v>
      </c>
      <c r="W18" s="45">
        <v>1729</v>
      </c>
      <c r="X18" s="45">
        <v>0</v>
      </c>
      <c r="Y18" s="12">
        <v>25790</v>
      </c>
      <c r="Z18" s="12">
        <v>12895</v>
      </c>
      <c r="AA18" s="45">
        <v>26524</v>
      </c>
      <c r="AB18" s="45">
        <v>13262</v>
      </c>
      <c r="AC18" s="45">
        <f t="shared" si="1"/>
        <v>1729</v>
      </c>
      <c r="AD18" s="45">
        <f t="shared" si="1"/>
        <v>0</v>
      </c>
      <c r="AE18" s="12">
        <v>0</v>
      </c>
      <c r="AF18" s="45">
        <v>0</v>
      </c>
      <c r="AG18" s="45">
        <v>1729</v>
      </c>
      <c r="AH18" s="45">
        <v>0</v>
      </c>
      <c r="AI18" s="56"/>
    </row>
    <row r="19" spans="1:35" s="2" customFormat="1" ht="15.75" customHeight="1">
      <c r="A19" s="19">
        <v>9</v>
      </c>
      <c r="B19" s="57" t="s">
        <v>5</v>
      </c>
      <c r="C19" s="21"/>
      <c r="D19" s="21"/>
      <c r="E19" s="21"/>
      <c r="F19" s="21"/>
      <c r="G19" s="49"/>
      <c r="H19" s="49"/>
      <c r="I19" s="13">
        <v>3</v>
      </c>
      <c r="J19" s="13">
        <v>3</v>
      </c>
      <c r="K19" s="13">
        <v>1</v>
      </c>
      <c r="L19" s="13">
        <v>1</v>
      </c>
      <c r="M19" s="21">
        <v>85</v>
      </c>
      <c r="N19" s="21">
        <v>95</v>
      </c>
      <c r="O19" s="12">
        <v>47500</v>
      </c>
      <c r="P19" s="12">
        <v>18943.599999999999</v>
      </c>
      <c r="Q19" s="38">
        <v>52000</v>
      </c>
      <c r="R19" s="38">
        <v>23524.2</v>
      </c>
      <c r="S19" s="12">
        <f t="shared" si="0"/>
        <v>2000.7</v>
      </c>
      <c r="T19" s="12">
        <f t="shared" si="0"/>
        <v>2255.6</v>
      </c>
      <c r="U19" s="38">
        <v>0</v>
      </c>
      <c r="V19" s="38">
        <v>0</v>
      </c>
      <c r="W19" s="38">
        <v>2000.7</v>
      </c>
      <c r="X19" s="38">
        <v>2255.6</v>
      </c>
      <c r="Y19" s="12">
        <v>23000</v>
      </c>
      <c r="Z19" s="12">
        <v>9519</v>
      </c>
      <c r="AA19" s="38">
        <v>26000</v>
      </c>
      <c r="AB19" s="38">
        <v>12063.5</v>
      </c>
      <c r="AC19" s="45">
        <f t="shared" si="1"/>
        <v>1443.5</v>
      </c>
      <c r="AD19" s="45">
        <f t="shared" si="1"/>
        <v>1566.8</v>
      </c>
      <c r="AE19" s="12">
        <v>0</v>
      </c>
      <c r="AF19" s="12">
        <v>0</v>
      </c>
      <c r="AG19" s="12">
        <v>1443.5</v>
      </c>
      <c r="AH19" s="38">
        <v>1566.8</v>
      </c>
      <c r="AI19" s="21"/>
    </row>
    <row r="20" spans="1:35" s="2" customFormat="1" ht="15.75" customHeight="1">
      <c r="A20" s="19">
        <v>10</v>
      </c>
      <c r="B20" s="1" t="s">
        <v>6</v>
      </c>
      <c r="C20" s="56"/>
      <c r="D20" s="56"/>
      <c r="E20" s="56"/>
      <c r="F20" s="56"/>
      <c r="G20" s="49"/>
      <c r="H20" s="49"/>
      <c r="I20" s="13">
        <v>3</v>
      </c>
      <c r="J20" s="13">
        <v>3</v>
      </c>
      <c r="K20" s="13">
        <v>1</v>
      </c>
      <c r="L20" s="13">
        <v>1</v>
      </c>
      <c r="M20" s="56">
        <v>80</v>
      </c>
      <c r="N20" s="56">
        <v>50</v>
      </c>
      <c r="O20" s="12">
        <v>34675</v>
      </c>
      <c r="P20" s="12">
        <v>19478.3</v>
      </c>
      <c r="Q20" s="45">
        <v>45142</v>
      </c>
      <c r="R20" s="45">
        <v>22301</v>
      </c>
      <c r="S20" s="45">
        <f t="shared" si="0"/>
        <v>1315</v>
      </c>
      <c r="T20" s="45">
        <f t="shared" si="0"/>
        <v>1390.2</v>
      </c>
      <c r="U20" s="45">
        <v>0</v>
      </c>
      <c r="V20" s="45">
        <v>0</v>
      </c>
      <c r="W20" s="45">
        <v>1315</v>
      </c>
      <c r="X20" s="45">
        <v>1390.2</v>
      </c>
      <c r="Y20" s="12">
        <v>21810</v>
      </c>
      <c r="Z20" s="12">
        <v>12700.1</v>
      </c>
      <c r="AA20" s="45">
        <v>25056</v>
      </c>
      <c r="AB20" s="45">
        <v>13039.9</v>
      </c>
      <c r="AC20" s="45">
        <f t="shared" si="1"/>
        <v>1315</v>
      </c>
      <c r="AD20" s="45">
        <f t="shared" si="1"/>
        <v>1390.2</v>
      </c>
      <c r="AE20" s="45">
        <v>0</v>
      </c>
      <c r="AF20" s="45">
        <v>0</v>
      </c>
      <c r="AG20" s="45">
        <v>1315</v>
      </c>
      <c r="AH20" s="45">
        <v>1390.2</v>
      </c>
      <c r="AI20" s="56"/>
    </row>
    <row r="21" spans="1:35" s="50" customFormat="1" ht="15.75" customHeight="1">
      <c r="A21" s="19">
        <v>11</v>
      </c>
      <c r="B21" s="1" t="s">
        <v>7</v>
      </c>
      <c r="C21" s="16"/>
      <c r="D21" s="16"/>
      <c r="E21" s="37"/>
      <c r="F21" s="37"/>
      <c r="G21" s="49"/>
      <c r="H21" s="49"/>
      <c r="I21" s="13">
        <v>2</v>
      </c>
      <c r="J21" s="13">
        <v>2</v>
      </c>
      <c r="K21" s="13">
        <v>1</v>
      </c>
      <c r="L21" s="13">
        <v>1</v>
      </c>
      <c r="M21" s="16">
        <v>33</v>
      </c>
      <c r="N21" s="16">
        <v>35</v>
      </c>
      <c r="O21" s="12">
        <v>19727</v>
      </c>
      <c r="P21" s="12">
        <v>11130</v>
      </c>
      <c r="Q21" s="12">
        <v>20200</v>
      </c>
      <c r="R21" s="12">
        <v>10555</v>
      </c>
      <c r="S21" s="45">
        <f t="shared" si="0"/>
        <v>554</v>
      </c>
      <c r="T21" s="45">
        <f t="shared" si="0"/>
        <v>598</v>
      </c>
      <c r="U21" s="12">
        <v>0</v>
      </c>
      <c r="V21" s="12">
        <v>0</v>
      </c>
      <c r="W21" s="12">
        <v>554</v>
      </c>
      <c r="X21" s="45">
        <v>598</v>
      </c>
      <c r="Y21" s="12">
        <v>15582</v>
      </c>
      <c r="Z21" s="12">
        <v>7775</v>
      </c>
      <c r="AA21" s="12">
        <v>16000</v>
      </c>
      <c r="AB21" s="12">
        <v>8455</v>
      </c>
      <c r="AC21" s="45">
        <f t="shared" si="1"/>
        <v>554</v>
      </c>
      <c r="AD21" s="45">
        <f t="shared" si="1"/>
        <v>598</v>
      </c>
      <c r="AE21" s="12">
        <v>0</v>
      </c>
      <c r="AF21" s="12">
        <v>0</v>
      </c>
      <c r="AG21" s="45">
        <v>554</v>
      </c>
      <c r="AH21" s="45">
        <v>598</v>
      </c>
      <c r="AI21" s="12"/>
    </row>
    <row r="22" spans="1:35" s="50" customFormat="1" ht="15.75" customHeight="1">
      <c r="A22" s="19">
        <v>12</v>
      </c>
      <c r="B22" s="1" t="s">
        <v>8</v>
      </c>
      <c r="C22" s="16"/>
      <c r="D22" s="16"/>
      <c r="E22" s="37"/>
      <c r="F22" s="37"/>
      <c r="G22" s="49"/>
      <c r="H22" s="49"/>
      <c r="I22" s="16">
        <v>1</v>
      </c>
      <c r="J22" s="16">
        <v>1</v>
      </c>
      <c r="K22" s="16">
        <v>1</v>
      </c>
      <c r="L22" s="16">
        <v>1</v>
      </c>
      <c r="M22" s="16">
        <v>31</v>
      </c>
      <c r="N22" s="16">
        <v>30</v>
      </c>
      <c r="O22" s="12">
        <v>9800</v>
      </c>
      <c r="P22" s="12">
        <v>4950</v>
      </c>
      <c r="Q22" s="12">
        <v>13000</v>
      </c>
      <c r="R22" s="12">
        <v>3720</v>
      </c>
      <c r="S22" s="45">
        <f t="shared" si="0"/>
        <v>365.6</v>
      </c>
      <c r="T22" s="45">
        <f t="shared" si="0"/>
        <v>0</v>
      </c>
      <c r="U22" s="12">
        <v>0</v>
      </c>
      <c r="V22" s="12">
        <v>0</v>
      </c>
      <c r="W22" s="12">
        <v>365.6</v>
      </c>
      <c r="X22" s="45">
        <v>0</v>
      </c>
      <c r="Y22" s="12">
        <v>9800</v>
      </c>
      <c r="Z22" s="12">
        <v>4950</v>
      </c>
      <c r="AA22" s="12">
        <v>13000</v>
      </c>
      <c r="AB22" s="12">
        <v>3720</v>
      </c>
      <c r="AC22" s="45">
        <f t="shared" si="1"/>
        <v>365.6</v>
      </c>
      <c r="AD22" s="45">
        <f t="shared" si="1"/>
        <v>0</v>
      </c>
      <c r="AE22" s="12">
        <v>0</v>
      </c>
      <c r="AF22" s="12">
        <v>0</v>
      </c>
      <c r="AG22" s="45">
        <v>365.6</v>
      </c>
      <c r="AH22" s="45">
        <v>0</v>
      </c>
      <c r="AI22" s="16"/>
    </row>
    <row r="23" spans="1:35" s="50" customFormat="1" ht="15.75" customHeight="1">
      <c r="A23" s="19">
        <v>13</v>
      </c>
      <c r="B23" s="1" t="s">
        <v>9</v>
      </c>
      <c r="C23" s="16"/>
      <c r="D23" s="16"/>
      <c r="E23" s="37"/>
      <c r="F23" s="37"/>
      <c r="G23" s="49"/>
      <c r="H23" s="49"/>
      <c r="I23" s="16">
        <v>2</v>
      </c>
      <c r="J23" s="16">
        <v>2</v>
      </c>
      <c r="K23" s="16">
        <v>1</v>
      </c>
      <c r="L23" s="16">
        <v>1</v>
      </c>
      <c r="M23" s="16">
        <v>35</v>
      </c>
      <c r="N23" s="16">
        <v>35</v>
      </c>
      <c r="O23" s="12">
        <v>16200</v>
      </c>
      <c r="P23" s="12">
        <v>8877</v>
      </c>
      <c r="Q23" s="12">
        <v>14640</v>
      </c>
      <c r="R23" s="12">
        <v>7452.4</v>
      </c>
      <c r="S23" s="45">
        <f t="shared" si="0"/>
        <v>446</v>
      </c>
      <c r="T23" s="45">
        <f t="shared" si="0"/>
        <v>531.4</v>
      </c>
      <c r="U23" s="12">
        <v>0</v>
      </c>
      <c r="V23" s="12">
        <v>0</v>
      </c>
      <c r="W23" s="12">
        <v>446</v>
      </c>
      <c r="X23" s="12">
        <v>531.4</v>
      </c>
      <c r="Y23" s="12">
        <v>9276</v>
      </c>
      <c r="Z23" s="12">
        <v>4438</v>
      </c>
      <c r="AA23" s="12">
        <v>9000</v>
      </c>
      <c r="AB23" s="12">
        <v>4126</v>
      </c>
      <c r="AC23" s="45">
        <f t="shared" si="1"/>
        <v>446</v>
      </c>
      <c r="AD23" s="45">
        <f t="shared" si="1"/>
        <v>531.4</v>
      </c>
      <c r="AE23" s="12">
        <v>0</v>
      </c>
      <c r="AF23" s="12">
        <v>0</v>
      </c>
      <c r="AG23" s="12">
        <v>446</v>
      </c>
      <c r="AH23" s="12">
        <v>531.4</v>
      </c>
      <c r="AI23" s="16"/>
    </row>
    <row r="24" spans="1:35" s="50" customFormat="1" ht="15.75" customHeight="1">
      <c r="A24" s="19">
        <v>14</v>
      </c>
      <c r="B24" s="1" t="s">
        <v>10</v>
      </c>
      <c r="C24" s="16"/>
      <c r="D24" s="16"/>
      <c r="E24" s="37"/>
      <c r="F24" s="37"/>
      <c r="G24" s="49"/>
      <c r="H24" s="49"/>
      <c r="I24" s="13">
        <v>1</v>
      </c>
      <c r="J24" s="13">
        <v>1</v>
      </c>
      <c r="K24" s="13">
        <v>1</v>
      </c>
      <c r="L24" s="13">
        <v>1</v>
      </c>
      <c r="M24" s="16">
        <v>45</v>
      </c>
      <c r="N24" s="16">
        <v>45</v>
      </c>
      <c r="O24" s="12">
        <v>14214</v>
      </c>
      <c r="P24" s="12">
        <v>6717.7</v>
      </c>
      <c r="Q24" s="12">
        <v>15174</v>
      </c>
      <c r="R24" s="12">
        <v>7462.3</v>
      </c>
      <c r="S24" s="45">
        <f t="shared" si="0"/>
        <v>899</v>
      </c>
      <c r="T24" s="45">
        <f t="shared" si="0"/>
        <v>944.5</v>
      </c>
      <c r="U24" s="12">
        <v>0</v>
      </c>
      <c r="V24" s="12">
        <v>0</v>
      </c>
      <c r="W24" s="12">
        <v>899</v>
      </c>
      <c r="X24" s="45">
        <v>944.5</v>
      </c>
      <c r="Y24" s="12">
        <v>14214</v>
      </c>
      <c r="Z24" s="12">
        <v>6717.7</v>
      </c>
      <c r="AA24" s="12">
        <v>15174</v>
      </c>
      <c r="AB24" s="12">
        <v>7462.3</v>
      </c>
      <c r="AC24" s="45">
        <f t="shared" si="1"/>
        <v>899</v>
      </c>
      <c r="AD24" s="45">
        <f t="shared" si="1"/>
        <v>944.5</v>
      </c>
      <c r="AE24" s="12">
        <v>0</v>
      </c>
      <c r="AF24" s="12">
        <v>0</v>
      </c>
      <c r="AG24" s="45">
        <v>899</v>
      </c>
      <c r="AH24" s="45">
        <v>944.5</v>
      </c>
      <c r="AI24" s="16"/>
    </row>
    <row r="25" spans="1:35" s="51" customFormat="1" ht="29.25" customHeight="1">
      <c r="A25" s="60" t="s">
        <v>41</v>
      </c>
      <c r="B25" s="61"/>
      <c r="C25" s="35">
        <f t="shared" ref="C25:AH25" si="2">SUM(C11:C24)</f>
        <v>6</v>
      </c>
      <c r="D25" s="35">
        <f t="shared" si="2"/>
        <v>8</v>
      </c>
      <c r="E25" s="36">
        <f t="shared" si="2"/>
        <v>15980.9</v>
      </c>
      <c r="F25" s="36">
        <f t="shared" si="2"/>
        <v>18518.099999999999</v>
      </c>
      <c r="G25" s="35">
        <f t="shared" si="2"/>
        <v>0</v>
      </c>
      <c r="H25" s="35">
        <f t="shared" si="2"/>
        <v>0</v>
      </c>
      <c r="I25" s="35">
        <f t="shared" si="2"/>
        <v>93</v>
      </c>
      <c r="J25" s="35">
        <f t="shared" si="2"/>
        <v>86</v>
      </c>
      <c r="K25" s="35">
        <f t="shared" si="2"/>
        <v>49</v>
      </c>
      <c r="L25" s="35">
        <f t="shared" si="2"/>
        <v>49</v>
      </c>
      <c r="M25" s="35">
        <f t="shared" si="2"/>
        <v>2962</v>
      </c>
      <c r="N25" s="35">
        <f t="shared" si="2"/>
        <v>3085</v>
      </c>
      <c r="O25" s="36">
        <f t="shared" si="2"/>
        <v>1671659.9</v>
      </c>
      <c r="P25" s="36">
        <f t="shared" si="2"/>
        <v>750499.6</v>
      </c>
      <c r="Q25" s="36">
        <f t="shared" si="2"/>
        <v>1814002</v>
      </c>
      <c r="R25" s="36">
        <f t="shared" si="2"/>
        <v>826924.6</v>
      </c>
      <c r="S25" s="36">
        <f t="shared" si="2"/>
        <v>92315.900000000009</v>
      </c>
      <c r="T25" s="36">
        <f t="shared" si="2"/>
        <v>93181.499999999985</v>
      </c>
      <c r="U25" s="36">
        <f t="shared" si="2"/>
        <v>26105.599999999999</v>
      </c>
      <c r="V25" s="36">
        <f t="shared" si="2"/>
        <v>0</v>
      </c>
      <c r="W25" s="36">
        <f t="shared" si="2"/>
        <v>66210.299999999988</v>
      </c>
      <c r="X25" s="36">
        <f t="shared" si="2"/>
        <v>90421.299999999988</v>
      </c>
      <c r="Y25" s="36">
        <f t="shared" si="2"/>
        <v>803382.9</v>
      </c>
      <c r="Z25" s="36">
        <f t="shared" si="2"/>
        <v>380573.8</v>
      </c>
      <c r="AA25" s="36">
        <f t="shared" si="2"/>
        <v>933047.1</v>
      </c>
      <c r="AB25" s="36">
        <f t="shared" si="2"/>
        <v>409325</v>
      </c>
      <c r="AC25" s="36">
        <f t="shared" si="2"/>
        <v>66457.5</v>
      </c>
      <c r="AD25" s="36">
        <f t="shared" si="2"/>
        <v>65872.399999999994</v>
      </c>
      <c r="AE25" s="36">
        <f t="shared" si="2"/>
        <v>10588.7</v>
      </c>
      <c r="AF25" s="36">
        <f t="shared" si="2"/>
        <v>0</v>
      </c>
      <c r="AG25" s="36">
        <f t="shared" si="2"/>
        <v>55868.799999999996</v>
      </c>
      <c r="AH25" s="36">
        <f t="shared" si="2"/>
        <v>65872.399999999994</v>
      </c>
      <c r="AI25" s="35"/>
    </row>
    <row r="26" spans="1:35" s="50" customFormat="1">
      <c r="A26" s="54"/>
      <c r="B26" s="54"/>
      <c r="C26" s="59" t="e">
        <f>#REF!</f>
        <v>#REF!</v>
      </c>
      <c r="D26" s="59" t="e">
        <f>#REF!</f>
        <v>#REF!</v>
      </c>
      <c r="E26" s="59" t="e">
        <f>#REF!</f>
        <v>#REF!</v>
      </c>
      <c r="F26" s="59" t="e">
        <f>#REF!</f>
        <v>#REF!</v>
      </c>
      <c r="G26" s="59" t="e">
        <f>#REF!</f>
        <v>#REF!</v>
      </c>
      <c r="H26" s="59" t="e">
        <f>#REF!</f>
        <v>#REF!</v>
      </c>
      <c r="I26" s="59" t="e">
        <f>#REF!</f>
        <v>#REF!</v>
      </c>
      <c r="J26" s="59" t="e">
        <f>#REF!</f>
        <v>#REF!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59" t="e">
        <f>#REF!</f>
        <v>#REF!</v>
      </c>
      <c r="P26" s="59" t="e">
        <f>#REF!</f>
        <v>#REF!</v>
      </c>
      <c r="Q26" s="59" t="e">
        <f>#REF!</f>
        <v>#REF!</v>
      </c>
      <c r="R26" s="59" t="e">
        <f>#REF!</f>
        <v>#REF!</v>
      </c>
      <c r="S26" s="59" t="e">
        <f>#REF!</f>
        <v>#REF!</v>
      </c>
      <c r="T26" s="59" t="e">
        <f>#REF!</f>
        <v>#REF!</v>
      </c>
      <c r="U26" s="59" t="e">
        <f>#REF!</f>
        <v>#REF!</v>
      </c>
      <c r="V26" s="59" t="e">
        <f>#REF!</f>
        <v>#REF!</v>
      </c>
      <c r="W26" s="59" t="e">
        <f>#REF!</f>
        <v>#REF!</v>
      </c>
      <c r="X26" s="59" t="e">
        <f>#REF!</f>
        <v>#REF!</v>
      </c>
      <c r="Y26" s="59" t="e">
        <f>#REF!</f>
        <v>#REF!</v>
      </c>
      <c r="Z26" s="59" t="e">
        <f>#REF!</f>
        <v>#REF!</v>
      </c>
      <c r="AA26" s="59" t="e">
        <f>#REF!</f>
        <v>#REF!</v>
      </c>
      <c r="AB26" s="59" t="e">
        <f>#REF!</f>
        <v>#REF!</v>
      </c>
      <c r="AC26" s="59" t="e">
        <f>#REF!</f>
        <v>#REF!</v>
      </c>
      <c r="AD26" s="59" t="e">
        <f>#REF!</f>
        <v>#REF!</v>
      </c>
      <c r="AE26" s="59" t="e">
        <f>#REF!</f>
        <v>#REF!</v>
      </c>
      <c r="AF26" s="59" t="e">
        <f>#REF!</f>
        <v>#REF!</v>
      </c>
      <c r="AG26" s="59" t="e">
        <f>#REF!</f>
        <v>#REF!</v>
      </c>
      <c r="AH26" s="59" t="e">
        <f>#REF!</f>
        <v>#REF!</v>
      </c>
    </row>
    <row r="27" spans="1:35" s="50" customFormat="1">
      <c r="A27" s="54"/>
      <c r="B27" s="54"/>
    </row>
    <row r="28" spans="1:35" s="50" customFormat="1">
      <c r="A28" s="54"/>
      <c r="B28" s="54"/>
    </row>
    <row r="29" spans="1:35" s="50" customFormat="1">
      <c r="A29" s="54"/>
      <c r="B29" s="54"/>
    </row>
    <row r="30" spans="1:35" s="11" customFormat="1">
      <c r="A30" s="54"/>
      <c r="B30" s="54"/>
    </row>
    <row r="31" spans="1:35" s="11" customFormat="1">
      <c r="A31" s="54"/>
      <c r="B31" s="54"/>
    </row>
    <row r="32" spans="1:35" s="11" customFormat="1">
      <c r="A32" s="54"/>
      <c r="B32" s="54"/>
    </row>
    <row r="33" spans="1:2" s="11" customFormat="1">
      <c r="A33" s="54"/>
      <c r="B33" s="54"/>
    </row>
    <row r="34" spans="1:2" s="11" customFormat="1">
      <c r="A34" s="54"/>
      <c r="B34" s="54"/>
    </row>
    <row r="35" spans="1:2" s="11" customFormat="1">
      <c r="A35" s="54"/>
      <c r="B35" s="54"/>
    </row>
    <row r="36" spans="1:2" s="11" customFormat="1">
      <c r="A36" s="54"/>
      <c r="B36" s="54"/>
    </row>
  </sheetData>
  <mergeCells count="30">
    <mergeCell ref="C2:Q2"/>
    <mergeCell ref="A4:A9"/>
    <mergeCell ref="B4:B9"/>
    <mergeCell ref="C4:H4"/>
    <mergeCell ref="I4:AH4"/>
    <mergeCell ref="C5:D8"/>
    <mergeCell ref="E5:F8"/>
    <mergeCell ref="G5:H5"/>
    <mergeCell ref="I5:J8"/>
    <mergeCell ref="AC5:AH5"/>
    <mergeCell ref="G6:H8"/>
    <mergeCell ref="K6:L8"/>
    <mergeCell ref="AC6:AD8"/>
    <mergeCell ref="AE6:AH6"/>
    <mergeCell ref="U7:V8"/>
    <mergeCell ref="W7:X8"/>
    <mergeCell ref="AI4:AI9"/>
    <mergeCell ref="AE7:AF8"/>
    <mergeCell ref="AG7:AH8"/>
    <mergeCell ref="Y5:AB7"/>
    <mergeCell ref="K5:L5"/>
    <mergeCell ref="M5:N8"/>
    <mergeCell ref="O5:R7"/>
    <mergeCell ref="S5:T8"/>
    <mergeCell ref="U5:X6"/>
    <mergeCell ref="A25:B25"/>
    <mergeCell ref="O9:P9"/>
    <mergeCell ref="Q9:R9"/>
    <mergeCell ref="Y9:Z9"/>
    <mergeCell ref="AA9:AB9"/>
  </mergeCells>
  <conditionalFormatting sqref="E16:F16">
    <cfRule type="cellIs" dxfId="3" priority="2" stopIfTrue="1" operator="lessThan">
      <formula>-60</formula>
    </cfRule>
  </conditionalFormatting>
  <conditionalFormatting sqref="E16:F16">
    <cfRule type="cellIs" dxfId="2" priority="1" stopIfTrue="1" operator="lessThan">
      <formula>-100</formula>
    </cfRule>
  </conditionalFormatting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5"/>
  <sheetViews>
    <sheetView topLeftCell="B4" workbookViewId="0">
      <selection activeCell="L1" sqref="L1:T1048576"/>
    </sheetView>
  </sheetViews>
  <sheetFormatPr defaultRowHeight="12.75"/>
  <cols>
    <col min="1" max="1" width="9.140625" hidden="1" customWidth="1"/>
    <col min="2" max="2" width="4.42578125" customWidth="1"/>
    <col min="3" max="3" width="9.140625" hidden="1" customWidth="1"/>
    <col min="4" max="4" width="14.140625" customWidth="1"/>
    <col min="5" max="10" width="13" customWidth="1"/>
    <col min="11" max="11" width="22.7109375" customWidth="1"/>
  </cols>
  <sheetData>
    <row r="2" spans="1:11" s="22" customFormat="1" ht="36" customHeight="1">
      <c r="C2" s="23"/>
      <c r="D2" s="89" t="s">
        <v>42</v>
      </c>
      <c r="E2" s="89"/>
      <c r="F2" s="89"/>
      <c r="G2" s="89"/>
      <c r="H2" s="89"/>
      <c r="I2" s="89"/>
      <c r="J2" s="89"/>
      <c r="K2" s="89"/>
    </row>
    <row r="3" spans="1:11" s="22" customFormat="1" ht="14.25" customHeight="1">
      <c r="C3" s="24"/>
      <c r="D3" s="25"/>
      <c r="E3" s="25"/>
      <c r="F3" s="25"/>
      <c r="G3" s="90"/>
      <c r="H3" s="90"/>
      <c r="I3" s="26"/>
      <c r="K3" s="58" t="s">
        <v>0</v>
      </c>
    </row>
    <row r="4" spans="1:11" s="22" customFormat="1" ht="18" customHeight="1">
      <c r="B4" s="91" t="s">
        <v>51</v>
      </c>
      <c r="C4" s="91" t="s">
        <v>43</v>
      </c>
      <c r="D4" s="94" t="s">
        <v>2</v>
      </c>
      <c r="E4" s="97" t="s">
        <v>44</v>
      </c>
      <c r="F4" s="66"/>
      <c r="G4" s="98" t="s">
        <v>45</v>
      </c>
      <c r="H4" s="99"/>
      <c r="I4" s="99"/>
      <c r="J4" s="99"/>
      <c r="K4" s="100"/>
    </row>
    <row r="5" spans="1:11" s="22" customFormat="1" ht="27.75" customHeight="1">
      <c r="B5" s="92"/>
      <c r="C5" s="92"/>
      <c r="D5" s="95"/>
      <c r="E5" s="66"/>
      <c r="F5" s="66"/>
      <c r="G5" s="101" t="s">
        <v>46</v>
      </c>
      <c r="H5" s="101"/>
      <c r="I5" s="71" t="s">
        <v>47</v>
      </c>
      <c r="J5" s="73"/>
      <c r="K5" s="66" t="s">
        <v>48</v>
      </c>
    </row>
    <row r="6" spans="1:11" s="22" customFormat="1" ht="26.25" customHeight="1">
      <c r="B6" s="92"/>
      <c r="C6" s="92"/>
      <c r="D6" s="95"/>
      <c r="E6" s="66"/>
      <c r="F6" s="66"/>
      <c r="G6" s="101"/>
      <c r="H6" s="101"/>
      <c r="I6" s="74"/>
      <c r="J6" s="76"/>
      <c r="K6" s="66"/>
    </row>
    <row r="7" spans="1:11" s="22" customFormat="1" ht="22.5" customHeight="1">
      <c r="B7" s="92"/>
      <c r="C7" s="92"/>
      <c r="D7" s="95"/>
      <c r="E7" s="66"/>
      <c r="F7" s="66"/>
      <c r="G7" s="101"/>
      <c r="H7" s="101"/>
      <c r="I7" s="74"/>
      <c r="J7" s="76"/>
      <c r="K7" s="66"/>
    </row>
    <row r="8" spans="1:11" s="27" customFormat="1" ht="19.5" customHeight="1">
      <c r="B8" s="93"/>
      <c r="C8" s="93"/>
      <c r="D8" s="96"/>
      <c r="E8" s="21" t="s">
        <v>54</v>
      </c>
      <c r="F8" s="21" t="s">
        <v>55</v>
      </c>
      <c r="G8" s="21" t="s">
        <v>54</v>
      </c>
      <c r="H8" s="21" t="s">
        <v>55</v>
      </c>
      <c r="I8" s="21" t="s">
        <v>54</v>
      </c>
      <c r="J8" s="21" t="s">
        <v>55</v>
      </c>
      <c r="K8" s="21" t="s">
        <v>55</v>
      </c>
    </row>
    <row r="9" spans="1:11" s="22" customFormat="1" ht="15.75" customHeight="1">
      <c r="A9" s="28"/>
      <c r="B9" s="29"/>
      <c r="C9" s="29"/>
      <c r="D9" s="30">
        <v>1</v>
      </c>
      <c r="E9" s="30">
        <v>2</v>
      </c>
      <c r="F9" s="30">
        <v>3</v>
      </c>
      <c r="G9" s="30">
        <v>4</v>
      </c>
      <c r="H9" s="30">
        <v>5</v>
      </c>
      <c r="I9" s="30">
        <v>6</v>
      </c>
      <c r="J9" s="30">
        <v>7</v>
      </c>
      <c r="K9" s="31">
        <v>8</v>
      </c>
    </row>
    <row r="10" spans="1:11" s="22" customFormat="1" ht="17.25" customHeight="1">
      <c r="A10" s="28">
        <v>35</v>
      </c>
      <c r="B10" s="32">
        <v>1</v>
      </c>
      <c r="C10" s="33">
        <v>2</v>
      </c>
      <c r="D10" s="40" t="s">
        <v>19</v>
      </c>
      <c r="E10" s="44">
        <f t="shared" ref="E10:E25" si="0">G10+I10</f>
        <v>14800.5</v>
      </c>
      <c r="F10" s="44">
        <f t="shared" ref="F10:F25" si="1">H10+J10+K10</f>
        <v>11452.8</v>
      </c>
      <c r="G10" s="55">
        <v>14800.5</v>
      </c>
      <c r="H10" s="42">
        <v>11452.8</v>
      </c>
      <c r="I10" s="34">
        <v>0</v>
      </c>
      <c r="J10" s="34">
        <v>0</v>
      </c>
      <c r="K10" s="17">
        <v>0</v>
      </c>
    </row>
    <row r="11" spans="1:11" s="22" customFormat="1" ht="17.25" customHeight="1">
      <c r="A11" s="28">
        <v>36</v>
      </c>
      <c r="B11" s="32">
        <v>2</v>
      </c>
      <c r="C11" s="33">
        <v>3</v>
      </c>
      <c r="D11" s="40" t="s">
        <v>20</v>
      </c>
      <c r="E11" s="44">
        <f t="shared" si="0"/>
        <v>6650</v>
      </c>
      <c r="F11" s="44">
        <f t="shared" si="1"/>
        <v>7455</v>
      </c>
      <c r="G11" s="55">
        <v>6650</v>
      </c>
      <c r="H11" s="34">
        <v>7455</v>
      </c>
      <c r="I11" s="34">
        <v>0</v>
      </c>
      <c r="J11" s="34">
        <v>0</v>
      </c>
      <c r="K11" s="17">
        <v>0</v>
      </c>
    </row>
    <row r="12" spans="1:11" s="22" customFormat="1" ht="17.25" customHeight="1">
      <c r="A12" s="28">
        <v>38</v>
      </c>
      <c r="B12" s="32">
        <v>3</v>
      </c>
      <c r="C12" s="33">
        <v>5</v>
      </c>
      <c r="D12" s="1" t="s">
        <v>21</v>
      </c>
      <c r="E12" s="44">
        <f t="shared" si="0"/>
        <v>2280.6</v>
      </c>
      <c r="F12" s="44">
        <f t="shared" si="1"/>
        <v>2926.2</v>
      </c>
      <c r="G12" s="42">
        <v>2280.6</v>
      </c>
      <c r="H12" s="42">
        <v>2926.2</v>
      </c>
      <c r="I12" s="34">
        <v>0</v>
      </c>
      <c r="J12" s="34">
        <v>0</v>
      </c>
      <c r="K12" s="17">
        <v>0</v>
      </c>
    </row>
    <row r="13" spans="1:11" s="22" customFormat="1" ht="17.25" customHeight="1">
      <c r="A13" s="28">
        <v>40</v>
      </c>
      <c r="B13" s="32">
        <v>4</v>
      </c>
      <c r="C13" s="33">
        <v>6</v>
      </c>
      <c r="D13" s="1" t="s">
        <v>22</v>
      </c>
      <c r="E13" s="44">
        <f t="shared" si="0"/>
        <v>553.9</v>
      </c>
      <c r="F13" s="44">
        <f t="shared" si="1"/>
        <v>798.7</v>
      </c>
      <c r="G13" s="15">
        <v>552.9</v>
      </c>
      <c r="H13" s="34">
        <v>798.7</v>
      </c>
      <c r="I13" s="39">
        <v>1</v>
      </c>
      <c r="J13" s="34">
        <v>0</v>
      </c>
      <c r="K13" s="17">
        <v>0</v>
      </c>
    </row>
    <row r="14" spans="1:11" s="22" customFormat="1" ht="17.25" customHeight="1">
      <c r="A14" s="28"/>
      <c r="B14" s="32">
        <v>5</v>
      </c>
      <c r="C14" s="33"/>
      <c r="D14" s="1" t="s">
        <v>11</v>
      </c>
      <c r="E14" s="44">
        <f t="shared" si="0"/>
        <v>8</v>
      </c>
      <c r="F14" s="44">
        <f t="shared" si="1"/>
        <v>277</v>
      </c>
      <c r="G14" s="12">
        <v>8</v>
      </c>
      <c r="H14" s="34">
        <v>277</v>
      </c>
      <c r="I14" s="39">
        <v>0</v>
      </c>
      <c r="J14" s="34">
        <v>0</v>
      </c>
      <c r="K14" s="17">
        <v>0</v>
      </c>
    </row>
    <row r="15" spans="1:11" s="22" customFormat="1" ht="17.25" customHeight="1">
      <c r="A15" s="28">
        <v>34</v>
      </c>
      <c r="B15" s="32">
        <v>6</v>
      </c>
      <c r="C15" s="33">
        <v>1</v>
      </c>
      <c r="D15" s="1" t="s">
        <v>18</v>
      </c>
      <c r="E15" s="44">
        <f t="shared" si="0"/>
        <v>12517.8</v>
      </c>
      <c r="F15" s="44">
        <f t="shared" si="1"/>
        <v>13923.4</v>
      </c>
      <c r="G15" s="12">
        <v>12517.8</v>
      </c>
      <c r="H15" s="34">
        <v>13923.4</v>
      </c>
      <c r="I15" s="39">
        <v>0</v>
      </c>
      <c r="J15" s="12">
        <v>0</v>
      </c>
      <c r="K15" s="12">
        <v>0</v>
      </c>
    </row>
    <row r="16" spans="1:11" s="22" customFormat="1" ht="17.25" customHeight="1">
      <c r="A16" s="28"/>
      <c r="B16" s="32">
        <v>7</v>
      </c>
      <c r="C16" s="33"/>
      <c r="D16" s="1" t="s">
        <v>3</v>
      </c>
      <c r="E16" s="44">
        <f t="shared" si="0"/>
        <v>409.8</v>
      </c>
      <c r="F16" s="44">
        <f t="shared" si="1"/>
        <v>804.5</v>
      </c>
      <c r="G16" s="34">
        <v>409.8</v>
      </c>
      <c r="H16" s="34">
        <v>804.5</v>
      </c>
      <c r="I16" s="34">
        <v>0</v>
      </c>
      <c r="J16" s="34">
        <v>0</v>
      </c>
      <c r="K16" s="12">
        <v>0</v>
      </c>
    </row>
    <row r="17" spans="1:11" s="22" customFormat="1" ht="17.25">
      <c r="A17" s="28"/>
      <c r="B17" s="32">
        <v>8</v>
      </c>
      <c r="C17" s="33"/>
      <c r="D17" s="1" t="s">
        <v>4</v>
      </c>
      <c r="E17" s="44">
        <f t="shared" si="0"/>
        <v>69</v>
      </c>
      <c r="F17" s="44">
        <f t="shared" si="1"/>
        <v>30.1</v>
      </c>
      <c r="G17" s="34">
        <v>69</v>
      </c>
      <c r="H17" s="34">
        <v>30.1</v>
      </c>
      <c r="I17" s="39">
        <v>0</v>
      </c>
      <c r="J17" s="12">
        <v>0</v>
      </c>
      <c r="K17" s="17">
        <v>0</v>
      </c>
    </row>
    <row r="18" spans="1:11" s="22" customFormat="1" ht="17.25">
      <c r="A18" s="28"/>
      <c r="B18" s="32">
        <v>9</v>
      </c>
      <c r="C18" s="33"/>
      <c r="D18" s="1" t="s">
        <v>5</v>
      </c>
      <c r="E18" s="44">
        <f t="shared" si="0"/>
        <v>0</v>
      </c>
      <c r="F18" s="44">
        <f t="shared" si="1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s="22" customFormat="1" ht="17.25">
      <c r="A19" s="28"/>
      <c r="B19" s="32">
        <v>10</v>
      </c>
      <c r="C19" s="33"/>
      <c r="D19" s="1" t="s">
        <v>6</v>
      </c>
      <c r="E19" s="44">
        <f t="shared" si="0"/>
        <v>147.4</v>
      </c>
      <c r="F19" s="44">
        <f t="shared" si="1"/>
        <v>160.80000000000001</v>
      </c>
      <c r="G19" s="34">
        <v>147.4</v>
      </c>
      <c r="H19" s="34">
        <v>160.80000000000001</v>
      </c>
      <c r="I19" s="39">
        <v>0</v>
      </c>
      <c r="J19" s="12">
        <v>0</v>
      </c>
      <c r="K19" s="17">
        <v>0</v>
      </c>
    </row>
    <row r="20" spans="1:11" s="22" customFormat="1" ht="17.25">
      <c r="A20" s="28"/>
      <c r="B20" s="32">
        <v>11</v>
      </c>
      <c r="C20" s="33"/>
      <c r="D20" s="1" t="s">
        <v>7</v>
      </c>
      <c r="E20" s="42">
        <f t="shared" si="0"/>
        <v>100</v>
      </c>
      <c r="F20" s="42">
        <f t="shared" si="1"/>
        <v>17.600000000000001</v>
      </c>
      <c r="G20" s="34">
        <v>100</v>
      </c>
      <c r="H20" s="34">
        <v>17.600000000000001</v>
      </c>
      <c r="I20" s="39">
        <v>0</v>
      </c>
      <c r="J20" s="12">
        <v>0</v>
      </c>
      <c r="K20" s="17">
        <v>0</v>
      </c>
    </row>
    <row r="21" spans="1:11" s="22" customFormat="1" ht="17.25">
      <c r="A21" s="28"/>
      <c r="B21" s="32">
        <v>12</v>
      </c>
      <c r="C21" s="33"/>
      <c r="D21" s="1" t="s">
        <v>49</v>
      </c>
      <c r="E21" s="44">
        <f t="shared" si="0"/>
        <v>104.3</v>
      </c>
      <c r="F21" s="44">
        <f t="shared" si="1"/>
        <v>29.4</v>
      </c>
      <c r="G21" s="34">
        <v>104.3</v>
      </c>
      <c r="H21" s="34">
        <v>29.4</v>
      </c>
      <c r="I21" s="39">
        <v>0</v>
      </c>
      <c r="J21" s="12">
        <v>0</v>
      </c>
      <c r="K21" s="17">
        <v>0</v>
      </c>
    </row>
    <row r="22" spans="1:11" s="22" customFormat="1" ht="17.25">
      <c r="A22" s="28"/>
      <c r="B22" s="32">
        <v>13</v>
      </c>
      <c r="C22" s="33"/>
      <c r="D22" s="1" t="s">
        <v>50</v>
      </c>
      <c r="E22" s="44">
        <f t="shared" si="0"/>
        <v>0</v>
      </c>
      <c r="F22" s="44">
        <f t="shared" si="1"/>
        <v>19.2</v>
      </c>
      <c r="G22" s="34">
        <v>0</v>
      </c>
      <c r="H22" s="34">
        <v>19.2</v>
      </c>
      <c r="I22" s="39">
        <v>0</v>
      </c>
      <c r="J22" s="12">
        <v>0</v>
      </c>
      <c r="K22" s="17">
        <v>0</v>
      </c>
    </row>
    <row r="23" spans="1:11" s="22" customFormat="1" ht="17.25">
      <c r="A23" s="28"/>
      <c r="B23" s="32">
        <v>14</v>
      </c>
      <c r="C23" s="33"/>
      <c r="D23" s="1" t="s">
        <v>8</v>
      </c>
      <c r="E23" s="44">
        <f t="shared" si="0"/>
        <v>240</v>
      </c>
      <c r="F23" s="44">
        <f t="shared" si="1"/>
        <v>165.1</v>
      </c>
      <c r="G23" s="34">
        <v>240</v>
      </c>
      <c r="H23" s="34">
        <v>165.1</v>
      </c>
      <c r="I23" s="39">
        <v>0</v>
      </c>
      <c r="J23" s="12">
        <v>0</v>
      </c>
      <c r="K23" s="17">
        <v>0</v>
      </c>
    </row>
    <row r="24" spans="1:11" s="22" customFormat="1" ht="17.25">
      <c r="A24" s="28"/>
      <c r="B24" s="32">
        <v>15</v>
      </c>
      <c r="C24" s="33"/>
      <c r="D24" s="1" t="s">
        <v>9</v>
      </c>
      <c r="E24" s="44">
        <f t="shared" si="0"/>
        <v>372.7</v>
      </c>
      <c r="F24" s="44">
        <f t="shared" si="1"/>
        <v>464.5</v>
      </c>
      <c r="G24" s="34">
        <v>0</v>
      </c>
      <c r="H24" s="34">
        <v>464.5</v>
      </c>
      <c r="I24" s="39">
        <v>372.7</v>
      </c>
      <c r="J24" s="34">
        <v>0</v>
      </c>
      <c r="K24" s="17">
        <v>0</v>
      </c>
    </row>
    <row r="25" spans="1:11" s="22" customFormat="1" ht="17.25">
      <c r="A25" s="28"/>
      <c r="B25" s="32">
        <v>16</v>
      </c>
      <c r="C25" s="33"/>
      <c r="D25" s="1" t="s">
        <v>10</v>
      </c>
      <c r="E25" s="44">
        <f t="shared" si="0"/>
        <v>0</v>
      </c>
      <c r="F25" s="44">
        <f t="shared" si="1"/>
        <v>82.2</v>
      </c>
      <c r="G25" s="34">
        <v>0</v>
      </c>
      <c r="H25" s="34">
        <v>82.2</v>
      </c>
      <c r="I25" s="39">
        <v>0</v>
      </c>
      <c r="J25" s="34">
        <v>0</v>
      </c>
      <c r="K25" s="17">
        <v>0</v>
      </c>
    </row>
  </sheetData>
  <mergeCells count="10">
    <mergeCell ref="D2:K2"/>
    <mergeCell ref="G3:H3"/>
    <mergeCell ref="B4:B8"/>
    <mergeCell ref="C4:C8"/>
    <mergeCell ref="D4:D8"/>
    <mergeCell ref="E4:F7"/>
    <mergeCell ref="G4:K4"/>
    <mergeCell ref="G5:H7"/>
    <mergeCell ref="I5:J7"/>
    <mergeCell ref="K5:K7"/>
  </mergeCells>
  <conditionalFormatting sqref="G21:K25 G13:H20 G11:H11 I10:K20">
    <cfRule type="cellIs" dxfId="1" priority="20" stopIfTrue="1" operator="lessThan">
      <formula>-60</formula>
    </cfRule>
  </conditionalFormatting>
  <conditionalFormatting sqref="G21:K25 G13:H20 G11:H11 I10:K20">
    <cfRule type="cellIs" dxfId="0" priority="19" stopIfTrue="1" operator="lessThan"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</vt:lpstr>
      <vt:lpstr>06-աղբ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</dc:creator>
  <cp:keywords>https:/mul2-tavush.gov.am/tasks/19737/oneclick/HOAK.xlsx?token=87bfd26f372134373fd86ed926794a27</cp:keywords>
  <cp:lastModifiedBy>Alina</cp:lastModifiedBy>
  <cp:lastPrinted>2019-07-02T09:59:06Z</cp:lastPrinted>
  <dcterms:created xsi:type="dcterms:W3CDTF">1996-10-14T23:33:28Z</dcterms:created>
  <dcterms:modified xsi:type="dcterms:W3CDTF">2019-07-12T05:57:24Z</dcterms:modified>
</cp:coreProperties>
</file>