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240" windowHeight="8970"/>
  </bookViews>
  <sheets>
    <sheet name="ASHX.partq" sheetId="8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F9" i="8"/>
  <c r="G9"/>
  <c r="F10"/>
  <c r="G10"/>
  <c r="F11"/>
  <c r="G11"/>
  <c r="F12"/>
  <c r="G12"/>
  <c r="F13"/>
  <c r="G13"/>
  <c r="F14"/>
  <c r="G14"/>
  <c r="F15"/>
  <c r="G15"/>
  <c r="F16"/>
  <c r="G16"/>
  <c r="F17"/>
  <c r="P17" s="1"/>
  <c r="G17"/>
  <c r="F18"/>
  <c r="P18" s="1"/>
  <c r="G18"/>
  <c r="F19"/>
  <c r="G19"/>
  <c r="F20"/>
  <c r="P20" s="1"/>
  <c r="G20"/>
  <c r="F21"/>
  <c r="G21"/>
  <c r="F22"/>
  <c r="G22"/>
  <c r="F23"/>
  <c r="G23"/>
  <c r="F24"/>
  <c r="G24"/>
  <c r="F25"/>
  <c r="G25"/>
  <c r="F26"/>
  <c r="G26"/>
  <c r="F27"/>
  <c r="P27" s="1"/>
  <c r="G27"/>
  <c r="F28"/>
  <c r="G28"/>
  <c r="F29"/>
  <c r="G29"/>
  <c r="F30"/>
  <c r="G30"/>
  <c r="F31"/>
  <c r="G31"/>
  <c r="G8"/>
  <c r="F8"/>
  <c r="D32"/>
  <c r="H32"/>
  <c r="I32"/>
  <c r="J32"/>
  <c r="K32"/>
  <c r="L32"/>
  <c r="M32"/>
  <c r="N32"/>
  <c r="O32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8"/>
  <c r="E32" s="1"/>
  <c r="Q17" l="1"/>
  <c r="P10"/>
  <c r="P30"/>
  <c r="P24"/>
  <c r="Q24" s="1"/>
  <c r="P9"/>
  <c r="Q9" s="1"/>
  <c r="P31"/>
  <c r="P14"/>
  <c r="Q14" s="1"/>
  <c r="P12"/>
  <c r="Q12" s="1"/>
  <c r="P8"/>
  <c r="Q31"/>
  <c r="Q30"/>
  <c r="Q27"/>
  <c r="Q20"/>
  <c r="Q10"/>
  <c r="P11"/>
  <c r="Q11" s="1"/>
  <c r="P25"/>
  <c r="Q25" s="1"/>
  <c r="P19"/>
  <c r="Q19" s="1"/>
  <c r="P26"/>
  <c r="Q26" s="1"/>
  <c r="P15"/>
  <c r="Q15" s="1"/>
  <c r="P13"/>
  <c r="Q13" s="1"/>
  <c r="P21"/>
  <c r="Q21" s="1"/>
  <c r="P16"/>
  <c r="Q16" s="1"/>
  <c r="Q8"/>
  <c r="P23"/>
  <c r="Q23" s="1"/>
  <c r="P29"/>
  <c r="Q29" s="1"/>
  <c r="F32"/>
  <c r="G32"/>
  <c r="P28"/>
  <c r="Q28" s="1"/>
  <c r="P22"/>
  <c r="Q22" s="1"/>
  <c r="Q18"/>
  <c r="P32" l="1"/>
  <c r="Q32"/>
  <c r="C32"/>
</calcChain>
</file>

<file path=xl/sharedStrings.xml><?xml version="1.0" encoding="utf-8"?>
<sst xmlns="http://schemas.openxmlformats.org/spreadsheetml/2006/main" count="50" uniqueCount="44">
  <si>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</si>
  <si>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</si>
  <si>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</si>
  <si>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</si>
  <si>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</si>
  <si>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</si>
  <si>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</si>
  <si>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</si>
  <si>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 xml:space="preserve"> Նախորդ տարիների պարտքի  մարումը
2019թ.
   Ընթացքում</t>
  </si>
  <si>
    <t>Նախորդ տարիների
 պարտքը /31.12.2018թ. դրությամբ/</t>
  </si>
  <si>
    <t>Այրում</t>
  </si>
  <si>
    <t>Կողբ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</si>
  <si>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</si>
  <si>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</si>
  <si>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</si>
  <si>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</si>
  <si>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</si>
  <si>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</si>
  <si>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</si>
  <si>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</si>
  <si>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</si>
  <si>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</si>
  <si>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</si>
  <si>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</si>
  <si>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</si>
  <si>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</si>
  <si>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</si>
  <si>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</si>
  <si>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</si>
  <si>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</si>
  <si>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ՀՀ  ՏԱՎՈՒՇԻ մարզի համայնքների աշխատակազմերի, համայնքին ենթակա բյուջետային հիմնարկների, ՀՈԱԿ-ների աշխատողների աշխատավարձերի վերաբերյալ   2019թ_փետրվարի_ «_6_» -ի  դրությամբ</t>
  </si>
  <si>
    <t>Ընդամենը
համայնքապետարանի, ՏԻՄ -ին ենթակա բյուջետային հիմնարկների, ՀՈԱԿ-ների աշխատողների աշխատավարձերը 
2019թ.
փետրվարի  6 -ի   դրությամբ</t>
  </si>
  <si>
    <t xml:space="preserve"> Այդ թվում` համայնքապետարանի աշխատողների  աշխատավարձերը  
 2019թ.
 փետրվարի  6 -ի   դրությամբ</t>
  </si>
  <si>
    <t>Այդ թվում` ՏԻՄ-ին ենթակա  բյուջետային հիմնարկների աշխատողների աշխատավարձերը 
  2019թ.
փետրվարի  6 -ի   դրությամբ</t>
  </si>
  <si>
    <t>Այդ թվում` ՀՈԱԿ-ների աշխատողների աշխատավարձերը  2019թ.
փետրվարի  6 -ի    դրությամբ</t>
  </si>
  <si>
    <r>
      <t xml:space="preserve">փաստ
</t>
    </r>
    <r>
      <rPr>
        <sz val="7"/>
        <rFont val="GHEA Grapalat"/>
        <family val="3"/>
      </rPr>
      <t>(6=8+10+12)</t>
    </r>
  </si>
  <si>
    <r>
      <t xml:space="preserve">հաշվարկ
</t>
    </r>
    <r>
      <rPr>
        <sz val="7"/>
        <rFont val="GHEA Grapalat"/>
        <family val="3"/>
      </rPr>
      <t>(5=7+9+11)</t>
    </r>
  </si>
  <si>
    <r>
      <t xml:space="preserve">2019թ. ընթացիկ տարվա աշխատավարձի պարտքը
2019թ.փետրվարի  6 -ի  դրությամբ`   </t>
    </r>
    <r>
      <rPr>
        <sz val="7"/>
        <rFont val="GHEA Grapalat"/>
        <family val="3"/>
      </rPr>
      <t>(15=5-6)</t>
    </r>
  </si>
  <si>
    <r>
      <t xml:space="preserve">Ընդամենը աշխատավարձի պարտքը
2019թ.փետրվարի  6 -ի    դրությամբ`           </t>
    </r>
    <r>
      <rPr>
        <sz val="7"/>
        <rFont val="GHEA Grapalat"/>
        <family val="3"/>
      </rPr>
      <t>(16=4+15)</t>
    </r>
  </si>
  <si>
    <r>
      <t xml:space="preserve"> Նախորդ տարիների պարտքի  մնացորդը
06.02.2019թ.
դրությամբ`     </t>
    </r>
    <r>
      <rPr>
        <sz val="7"/>
        <rFont val="GHEA Grapalat"/>
        <family val="3"/>
      </rPr>
      <t>4=2-3</t>
    </r>
  </si>
  <si>
    <t>Դիլիջան*</t>
  </si>
  <si>
    <t>Բերդ*</t>
  </si>
  <si>
    <t>Նոյեմբերյան*</t>
  </si>
  <si>
    <t>Իջևան*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</si>
</sst>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8"/>
      <color theme="1" tint="0.34998626667073579"/>
      <name val="GHEA Grapalat"/>
      <family val="3"/>
    </font>
    <font>
      <sz val="8"/>
      <name val="GHEA Grapalat"/>
      <family val="3"/>
    </font>
    <font>
      <sz val="8"/>
      <color indexed="8"/>
      <name val="GHEA Grapalat"/>
      <family val="3"/>
    </font>
    <font>
      <sz val="8"/>
      <color theme="1"/>
      <name val="GHEA Grapalat"/>
      <family val="3"/>
    </font>
    <font>
      <sz val="7"/>
      <name val="GHEA Grapalat"/>
      <family val="3"/>
    </font>
    <font>
      <sz val="7"/>
      <color theme="1"/>
      <name val="GHEA Grapalat"/>
      <family val="3"/>
    </font>
    <font>
      <sz val="9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Fill="1"/>
    <xf numFmtId="165" fontId="4" fillId="0" borderId="1" xfId="1" applyNumberFormat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 applyProtection="1">
      <alignment horizontal="center" vertical="center"/>
      <protection locked="0"/>
    </xf>
    <xf numFmtId="165" fontId="5" fillId="4" borderId="1" xfId="0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/>
    </xf>
    <xf numFmtId="165" fontId="7" fillId="4" borderId="1" xfId="0" applyNumberFormat="1" applyFont="1" applyFill="1" applyBorder="1" applyAlignment="1">
      <alignment horizontal="center" vertical="center"/>
    </xf>
    <xf numFmtId="0" fontId="6" fillId="0" borderId="0" xfId="0" applyFont="1"/>
    <xf numFmtId="164" fontId="8" fillId="3" borderId="1" xfId="0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/>
      <protection locked="0"/>
    </xf>
    <xf numFmtId="165" fontId="6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165" fontId="4" fillId="6" borderId="1" xfId="1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165" fontId="4" fillId="7" borderId="1" xfId="1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165" fontId="3" fillId="8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8" borderId="4" xfId="0" applyNumberFormat="1" applyFont="1" applyFill="1" applyBorder="1" applyAlignment="1">
      <alignment horizontal="center" vertical="center" wrapText="1"/>
    </xf>
    <xf numFmtId="0" fontId="3" fillId="8" borderId="5" xfId="0" applyNumberFormat="1" applyFont="1" applyFill="1" applyBorder="1" applyAlignment="1">
      <alignment horizontal="center" vertical="center" wrapText="1"/>
    </xf>
    <xf numFmtId="0" fontId="3" fillId="8" borderId="2" xfId="0" applyNumberFormat="1" applyFont="1" applyFill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6" borderId="5" xfId="0" applyNumberFormat="1" applyFont="1" applyFill="1" applyBorder="1" applyAlignment="1">
      <alignment horizontal="center" vertical="center" wrapText="1"/>
    </xf>
    <xf numFmtId="0" fontId="3" fillId="6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7" borderId="4" xfId="0" applyNumberFormat="1" applyFont="1" applyFill="1" applyBorder="1" applyAlignment="1">
      <alignment horizontal="center" vertical="center" wrapText="1"/>
    </xf>
    <xf numFmtId="0" fontId="3" fillId="7" borderId="5" xfId="0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8" xfId="0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66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zoomScale="110" zoomScaleNormal="110" workbookViewId="0">
      <selection activeCell="T25" sqref="T25"/>
    </sheetView>
  </sheetViews>
  <sheetFormatPr defaultRowHeight="12.75"/>
  <cols>
    <col min="1" max="1" width="3.85546875" style="6" customWidth="1"/>
    <col min="2" max="2" width="13.28515625" style="6" customWidth="1"/>
    <col min="3" max="3" width="8.140625" style="17" customWidth="1"/>
    <col min="4" max="4" width="8.28515625" style="17" customWidth="1"/>
    <col min="5" max="7" width="8.85546875" style="6" customWidth="1"/>
    <col min="8" max="9" width="8.140625" style="6" customWidth="1"/>
    <col min="10" max="11" width="8.7109375" style="6" customWidth="1"/>
    <col min="12" max="13" width="7.85546875" style="6" customWidth="1"/>
    <col min="14" max="15" width="8.7109375" style="6" customWidth="1"/>
    <col min="16" max="17" width="9.28515625" style="6" customWidth="1"/>
    <col min="18" max="18" width="0.85546875" style="7" customWidth="1"/>
    <col min="19" max="50" width="9.140625" style="7"/>
    <col min="51" max="16384" width="9.140625" style="6"/>
  </cols>
  <sheetData>
    <row r="1" spans="1:17" s="1" customFormat="1" ht="14.25" customHeight="1">
      <c r="C1" s="39" t="s">
        <v>6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7" s="1" customFormat="1" ht="28.5" customHeight="1">
      <c r="A2" s="23"/>
      <c r="B2" s="23"/>
      <c r="C2" s="40" t="s">
        <v>30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2" customFormat="1" ht="9.75" customHeight="1">
      <c r="A3" s="51"/>
      <c r="B3" s="51"/>
      <c r="C3" s="51"/>
      <c r="D3" s="51"/>
      <c r="E3" s="51"/>
      <c r="F3" s="23"/>
      <c r="H3" s="24"/>
      <c r="I3" s="23"/>
      <c r="J3" s="23"/>
      <c r="K3" s="23"/>
      <c r="L3" s="23"/>
      <c r="M3" s="23"/>
      <c r="N3" s="23"/>
      <c r="O3" s="23"/>
      <c r="P3" s="25" t="s">
        <v>4</v>
      </c>
      <c r="Q3" s="23"/>
    </row>
    <row r="4" spans="1:17" s="1" customFormat="1" ht="93" customHeight="1">
      <c r="A4" s="52" t="s">
        <v>0</v>
      </c>
      <c r="B4" s="52" t="s">
        <v>1</v>
      </c>
      <c r="C4" s="53" t="s">
        <v>9</v>
      </c>
      <c r="D4" s="53" t="s">
        <v>8</v>
      </c>
      <c r="E4" s="45" t="s">
        <v>39</v>
      </c>
      <c r="F4" s="41" t="s">
        <v>31</v>
      </c>
      <c r="G4" s="42"/>
      <c r="H4" s="41" t="s">
        <v>32</v>
      </c>
      <c r="I4" s="42"/>
      <c r="J4" s="41" t="s">
        <v>33</v>
      </c>
      <c r="K4" s="42"/>
      <c r="L4" s="56" t="s">
        <v>34</v>
      </c>
      <c r="M4" s="57"/>
      <c r="N4" s="57"/>
      <c r="O4" s="57"/>
      <c r="P4" s="48" t="s">
        <v>37</v>
      </c>
      <c r="Q4" s="58" t="s">
        <v>38</v>
      </c>
    </row>
    <row r="5" spans="1:17" s="1" customFormat="1" ht="39" customHeight="1">
      <c r="A5" s="52"/>
      <c r="B5" s="52"/>
      <c r="C5" s="54"/>
      <c r="D5" s="54"/>
      <c r="E5" s="46"/>
      <c r="F5" s="43"/>
      <c r="G5" s="44"/>
      <c r="H5" s="43"/>
      <c r="I5" s="44"/>
      <c r="J5" s="43"/>
      <c r="K5" s="44"/>
      <c r="L5" s="61" t="s">
        <v>3</v>
      </c>
      <c r="M5" s="61" t="s">
        <v>2</v>
      </c>
      <c r="N5" s="56" t="s">
        <v>7</v>
      </c>
      <c r="O5" s="63"/>
      <c r="P5" s="49"/>
      <c r="Q5" s="59"/>
    </row>
    <row r="6" spans="1:17" s="1" customFormat="1" ht="24" customHeight="1">
      <c r="A6" s="52"/>
      <c r="B6" s="52"/>
      <c r="C6" s="55"/>
      <c r="D6" s="55"/>
      <c r="E6" s="47"/>
      <c r="F6" s="26" t="s">
        <v>36</v>
      </c>
      <c r="G6" s="26" t="s">
        <v>35</v>
      </c>
      <c r="H6" s="26" t="s">
        <v>3</v>
      </c>
      <c r="I6" s="26" t="s">
        <v>2</v>
      </c>
      <c r="J6" s="26" t="s">
        <v>3</v>
      </c>
      <c r="K6" s="26" t="s">
        <v>2</v>
      </c>
      <c r="L6" s="62"/>
      <c r="M6" s="62"/>
      <c r="N6" s="26" t="s">
        <v>3</v>
      </c>
      <c r="O6" s="26" t="s">
        <v>2</v>
      </c>
      <c r="P6" s="50"/>
      <c r="Q6" s="60"/>
    </row>
    <row r="7" spans="1:17" s="1" customFormat="1" ht="9.75" customHeight="1">
      <c r="A7" s="27"/>
      <c r="B7" s="28">
        <v>1</v>
      </c>
      <c r="C7" s="29">
        <v>2</v>
      </c>
      <c r="D7" s="29">
        <v>3</v>
      </c>
      <c r="E7" s="37">
        <v>4</v>
      </c>
      <c r="F7" s="28">
        <v>5</v>
      </c>
      <c r="G7" s="28">
        <v>6</v>
      </c>
      <c r="H7" s="28">
        <v>7</v>
      </c>
      <c r="I7" s="28">
        <v>8</v>
      </c>
      <c r="J7" s="28">
        <v>9</v>
      </c>
      <c r="K7" s="28">
        <v>10</v>
      </c>
      <c r="L7" s="28">
        <v>11</v>
      </c>
      <c r="M7" s="28">
        <v>12</v>
      </c>
      <c r="N7" s="28">
        <v>13</v>
      </c>
      <c r="O7" s="28">
        <v>14</v>
      </c>
      <c r="P7" s="33">
        <v>15</v>
      </c>
      <c r="Q7" s="35">
        <v>16</v>
      </c>
    </row>
    <row r="8" spans="1:17" s="7" customFormat="1">
      <c r="A8" s="30">
        <v>1</v>
      </c>
      <c r="B8" s="4" t="s">
        <v>40</v>
      </c>
      <c r="C8" s="31"/>
      <c r="D8" s="31"/>
      <c r="E8" s="38">
        <f>C8-D8</f>
        <v>0</v>
      </c>
      <c r="F8" s="8">
        <f>H8+J8+L8</f>
        <v>36774.5</v>
      </c>
      <c r="G8" s="8">
        <f>I8+K8+M8</f>
        <v>36517.800000000003</v>
      </c>
      <c r="H8" s="8">
        <v>8632.1</v>
      </c>
      <c r="I8" s="8">
        <v>8375.4</v>
      </c>
      <c r="J8" s="8"/>
      <c r="K8" s="8"/>
      <c r="L8" s="32">
        <v>28142.400000000001</v>
      </c>
      <c r="M8" s="32">
        <v>28142.400000000001</v>
      </c>
      <c r="N8" s="32">
        <v>11014</v>
      </c>
      <c r="O8" s="32">
        <v>11014</v>
      </c>
      <c r="P8" s="34">
        <f>F8-G8</f>
        <v>256.69999999999709</v>
      </c>
      <c r="Q8" s="36">
        <f>E8+P8</f>
        <v>256.69999999999709</v>
      </c>
    </row>
    <row r="9" spans="1:17" s="7" customFormat="1">
      <c r="A9" s="30">
        <v>2</v>
      </c>
      <c r="B9" s="4" t="s">
        <v>41</v>
      </c>
      <c r="C9" s="31"/>
      <c r="D9" s="31"/>
      <c r="E9" s="38">
        <f t="shared" ref="E9:E31" si="0">C9-D9</f>
        <v>0</v>
      </c>
      <c r="F9" s="8">
        <f t="shared" ref="F9:F31" si="1">H9+J9+L9</f>
        <v>34446.899999999994</v>
      </c>
      <c r="G9" s="8">
        <f t="shared" ref="G9:G31" si="2">I9+K9+M9</f>
        <v>34056.699999999997</v>
      </c>
      <c r="H9" s="8">
        <v>12050.5</v>
      </c>
      <c r="I9" s="8">
        <v>11660.3</v>
      </c>
      <c r="J9" s="8">
        <v>4568.6000000000004</v>
      </c>
      <c r="K9" s="8">
        <v>4568.6000000000004</v>
      </c>
      <c r="L9" s="32">
        <v>17827.8</v>
      </c>
      <c r="M9" s="32">
        <v>17827.8</v>
      </c>
      <c r="N9" s="32">
        <v>7556.4</v>
      </c>
      <c r="O9" s="32">
        <v>7556.4</v>
      </c>
      <c r="P9" s="34">
        <f t="shared" ref="P9:P31" si="3">F9-G9</f>
        <v>390.19999999999709</v>
      </c>
      <c r="Q9" s="36">
        <f t="shared" ref="Q9:Q31" si="4">E9+P9</f>
        <v>390.19999999999709</v>
      </c>
    </row>
    <row r="10" spans="1:17">
      <c r="A10" s="3">
        <v>3</v>
      </c>
      <c r="B10" s="5" t="s">
        <v>42</v>
      </c>
      <c r="C10" s="15"/>
      <c r="D10" s="15"/>
      <c r="E10" s="38">
        <f t="shared" si="0"/>
        <v>0</v>
      </c>
      <c r="F10" s="8">
        <f t="shared" si="1"/>
        <v>25372</v>
      </c>
      <c r="G10" s="8">
        <f t="shared" si="2"/>
        <v>24982.400000000001</v>
      </c>
      <c r="H10" s="9">
        <v>9574</v>
      </c>
      <c r="I10" s="9">
        <v>9184.4</v>
      </c>
      <c r="J10" s="9">
        <v>5786</v>
      </c>
      <c r="K10" s="9">
        <v>5786</v>
      </c>
      <c r="L10" s="10">
        <v>10012</v>
      </c>
      <c r="M10" s="10">
        <v>10012</v>
      </c>
      <c r="N10" s="10">
        <v>5892.2</v>
      </c>
      <c r="O10" s="10">
        <v>5892.2</v>
      </c>
      <c r="P10" s="34">
        <f t="shared" si="3"/>
        <v>389.59999999999854</v>
      </c>
      <c r="Q10" s="36">
        <f t="shared" si="4"/>
        <v>389.59999999999854</v>
      </c>
    </row>
    <row r="11" spans="1:17">
      <c r="A11" s="3">
        <v>4</v>
      </c>
      <c r="B11" s="5" t="s">
        <v>10</v>
      </c>
      <c r="C11" s="15"/>
      <c r="D11" s="15"/>
      <c r="E11" s="38">
        <f t="shared" si="0"/>
        <v>0</v>
      </c>
      <c r="F11" s="8">
        <f t="shared" si="1"/>
        <v>11948.5</v>
      </c>
      <c r="G11" s="8">
        <f t="shared" si="2"/>
        <v>11948.5</v>
      </c>
      <c r="H11" s="9">
        <v>6492.2</v>
      </c>
      <c r="I11" s="9">
        <v>6492.2</v>
      </c>
      <c r="J11" s="9"/>
      <c r="K11" s="9"/>
      <c r="L11" s="10">
        <v>5456.3</v>
      </c>
      <c r="M11" s="10">
        <v>5456.3</v>
      </c>
      <c r="N11" s="10">
        <v>3415.6</v>
      </c>
      <c r="O11" s="10">
        <v>3415.6</v>
      </c>
      <c r="P11" s="34">
        <f t="shared" si="3"/>
        <v>0</v>
      </c>
      <c r="Q11" s="36">
        <f t="shared" si="4"/>
        <v>0</v>
      </c>
    </row>
    <row r="12" spans="1:17">
      <c r="A12" s="3">
        <v>5</v>
      </c>
      <c r="B12" s="5" t="s">
        <v>11</v>
      </c>
      <c r="C12" s="15"/>
      <c r="D12" s="15"/>
      <c r="E12" s="38">
        <f t="shared" si="0"/>
        <v>0</v>
      </c>
      <c r="F12" s="8">
        <f t="shared" si="1"/>
        <v>8990.5</v>
      </c>
      <c r="G12" s="8">
        <f t="shared" si="2"/>
        <v>8990.5</v>
      </c>
      <c r="H12" s="9">
        <v>2833.3</v>
      </c>
      <c r="I12" s="9">
        <v>2833.3</v>
      </c>
      <c r="J12" s="9"/>
      <c r="K12" s="9"/>
      <c r="L12" s="10">
        <v>6157.2</v>
      </c>
      <c r="M12" s="10">
        <v>6157.2</v>
      </c>
      <c r="N12" s="10">
        <v>2714</v>
      </c>
      <c r="O12" s="10">
        <v>2714</v>
      </c>
      <c r="P12" s="34">
        <f t="shared" si="3"/>
        <v>0</v>
      </c>
      <c r="Q12" s="36">
        <f t="shared" si="4"/>
        <v>0</v>
      </c>
    </row>
    <row r="13" spans="1:17">
      <c r="A13" s="3">
        <v>6</v>
      </c>
      <c r="B13" s="5" t="s">
        <v>43</v>
      </c>
      <c r="C13" s="15"/>
      <c r="D13" s="15"/>
      <c r="E13" s="38">
        <f t="shared" si="0"/>
        <v>0</v>
      </c>
      <c r="F13" s="8">
        <f t="shared" si="1"/>
        <v>26746.2</v>
      </c>
      <c r="G13" s="8">
        <f t="shared" si="2"/>
        <v>26222.400000000001</v>
      </c>
      <c r="H13" s="9">
        <v>7234.7</v>
      </c>
      <c r="I13" s="9">
        <v>6710.9</v>
      </c>
      <c r="J13" s="9">
        <v>5000</v>
      </c>
      <c r="K13" s="9">
        <v>5000</v>
      </c>
      <c r="L13" s="10">
        <v>14511.5</v>
      </c>
      <c r="M13" s="10">
        <v>14511.5</v>
      </c>
      <c r="N13" s="10">
        <v>3973.5</v>
      </c>
      <c r="O13" s="10">
        <v>3973.5</v>
      </c>
      <c r="P13" s="34">
        <f t="shared" si="3"/>
        <v>523.79999999999927</v>
      </c>
      <c r="Q13" s="36">
        <f t="shared" si="4"/>
        <v>523.79999999999927</v>
      </c>
    </row>
    <row r="14" spans="1:17">
      <c r="A14" s="3">
        <v>7</v>
      </c>
      <c r="B14" s="5" t="s">
        <v>12</v>
      </c>
      <c r="C14" s="15"/>
      <c r="D14" s="15"/>
      <c r="E14" s="38">
        <f t="shared" si="0"/>
        <v>0</v>
      </c>
      <c r="F14" s="8">
        <f t="shared" si="1"/>
        <v>3228.5</v>
      </c>
      <c r="G14" s="8">
        <f t="shared" si="2"/>
        <v>3228.5</v>
      </c>
      <c r="H14" s="9">
        <v>1182.7</v>
      </c>
      <c r="I14" s="9">
        <v>1182.7</v>
      </c>
      <c r="J14" s="9"/>
      <c r="K14" s="9"/>
      <c r="L14" s="10">
        <v>2045.8</v>
      </c>
      <c r="M14" s="10">
        <v>2045.8</v>
      </c>
      <c r="N14" s="10">
        <v>55.4</v>
      </c>
      <c r="O14" s="10">
        <v>55.4</v>
      </c>
      <c r="P14" s="34">
        <f t="shared" si="3"/>
        <v>0</v>
      </c>
      <c r="Q14" s="36">
        <f t="shared" si="4"/>
        <v>0</v>
      </c>
    </row>
    <row r="15" spans="1:17">
      <c r="A15" s="3">
        <v>8</v>
      </c>
      <c r="B15" s="5" t="s">
        <v>13</v>
      </c>
      <c r="C15" s="15"/>
      <c r="D15" s="15"/>
      <c r="E15" s="38">
        <f t="shared" si="0"/>
        <v>0</v>
      </c>
      <c r="F15" s="8">
        <f t="shared" si="1"/>
        <v>696.8</v>
      </c>
      <c r="G15" s="8">
        <f t="shared" si="2"/>
        <v>696.8</v>
      </c>
      <c r="H15" s="9">
        <v>696.8</v>
      </c>
      <c r="I15" s="9">
        <v>696.8</v>
      </c>
      <c r="J15" s="9"/>
      <c r="K15" s="9"/>
      <c r="L15" s="10"/>
      <c r="M15" s="10"/>
      <c r="N15" s="10"/>
      <c r="O15" s="10"/>
      <c r="P15" s="34">
        <f t="shared" si="3"/>
        <v>0</v>
      </c>
      <c r="Q15" s="36">
        <f t="shared" si="4"/>
        <v>0</v>
      </c>
    </row>
    <row r="16" spans="1:17">
      <c r="A16" s="3">
        <v>9</v>
      </c>
      <c r="B16" s="5" t="s">
        <v>14</v>
      </c>
      <c r="C16" s="15"/>
      <c r="D16" s="15"/>
      <c r="E16" s="38">
        <f t="shared" si="0"/>
        <v>0</v>
      </c>
      <c r="F16" s="8">
        <f t="shared" si="1"/>
        <v>374.3</v>
      </c>
      <c r="G16" s="8">
        <f t="shared" si="2"/>
        <v>374.3</v>
      </c>
      <c r="H16" s="9">
        <v>374.3</v>
      </c>
      <c r="I16" s="9">
        <v>374.3</v>
      </c>
      <c r="J16" s="9"/>
      <c r="K16" s="9"/>
      <c r="L16" s="10"/>
      <c r="M16" s="10"/>
      <c r="N16" s="10"/>
      <c r="O16" s="10"/>
      <c r="P16" s="34">
        <f t="shared" si="3"/>
        <v>0</v>
      </c>
      <c r="Q16" s="36">
        <f t="shared" si="4"/>
        <v>0</v>
      </c>
    </row>
    <row r="17" spans="1:17">
      <c r="A17" s="3">
        <v>10</v>
      </c>
      <c r="B17" s="5" t="s">
        <v>15</v>
      </c>
      <c r="C17" s="15"/>
      <c r="D17" s="15"/>
      <c r="E17" s="38">
        <f t="shared" si="0"/>
        <v>0</v>
      </c>
      <c r="F17" s="8">
        <f t="shared" si="1"/>
        <v>4294.1000000000004</v>
      </c>
      <c r="G17" s="8">
        <f t="shared" si="2"/>
        <v>4294.1000000000004</v>
      </c>
      <c r="H17" s="21">
        <v>2048.4</v>
      </c>
      <c r="I17" s="21">
        <v>2048.4</v>
      </c>
      <c r="J17" s="21">
        <v>0</v>
      </c>
      <c r="K17" s="21">
        <v>0</v>
      </c>
      <c r="L17" s="22">
        <v>2245.6999999999998</v>
      </c>
      <c r="M17" s="22">
        <v>2245.6999999999998</v>
      </c>
      <c r="N17" s="21">
        <v>1352.5</v>
      </c>
      <c r="O17" s="21">
        <v>1352.5</v>
      </c>
      <c r="P17" s="34">
        <f t="shared" si="3"/>
        <v>0</v>
      </c>
      <c r="Q17" s="36">
        <f t="shared" si="4"/>
        <v>0</v>
      </c>
    </row>
    <row r="18" spans="1:17">
      <c r="A18" s="3">
        <v>11</v>
      </c>
      <c r="B18" s="5" t="s">
        <v>16</v>
      </c>
      <c r="C18" s="15"/>
      <c r="D18" s="15"/>
      <c r="E18" s="38">
        <f t="shared" si="0"/>
        <v>0</v>
      </c>
      <c r="F18" s="8">
        <f t="shared" si="1"/>
        <v>5275.9</v>
      </c>
      <c r="G18" s="8">
        <f t="shared" si="2"/>
        <v>5275.9</v>
      </c>
      <c r="H18" s="13">
        <v>2511.4</v>
      </c>
      <c r="I18" s="13">
        <v>2511.4</v>
      </c>
      <c r="J18" s="13"/>
      <c r="K18" s="13"/>
      <c r="L18" s="14">
        <v>2764.5</v>
      </c>
      <c r="M18" s="14">
        <v>2764.5</v>
      </c>
      <c r="N18" s="14">
        <v>1283.2</v>
      </c>
      <c r="O18" s="14">
        <v>1283.2</v>
      </c>
      <c r="P18" s="34">
        <f t="shared" si="3"/>
        <v>0</v>
      </c>
      <c r="Q18" s="36">
        <f t="shared" si="4"/>
        <v>0</v>
      </c>
    </row>
    <row r="19" spans="1:17">
      <c r="A19" s="3">
        <v>12</v>
      </c>
      <c r="B19" s="5" t="s">
        <v>17</v>
      </c>
      <c r="C19" s="15"/>
      <c r="D19" s="15"/>
      <c r="E19" s="38">
        <f t="shared" si="0"/>
        <v>0</v>
      </c>
      <c r="F19" s="8">
        <f t="shared" si="1"/>
        <v>863.8</v>
      </c>
      <c r="G19" s="8">
        <f t="shared" si="2"/>
        <v>863.8</v>
      </c>
      <c r="H19" s="9">
        <v>863.8</v>
      </c>
      <c r="I19" s="9">
        <v>863.8</v>
      </c>
      <c r="J19" s="9"/>
      <c r="K19" s="9"/>
      <c r="L19" s="10"/>
      <c r="M19" s="10"/>
      <c r="N19" s="10"/>
      <c r="O19" s="10"/>
      <c r="P19" s="34">
        <f t="shared" si="3"/>
        <v>0</v>
      </c>
      <c r="Q19" s="36">
        <f t="shared" si="4"/>
        <v>0</v>
      </c>
    </row>
    <row r="20" spans="1:17">
      <c r="A20" s="3">
        <v>13</v>
      </c>
      <c r="B20" s="5" t="s">
        <v>18</v>
      </c>
      <c r="C20" s="15"/>
      <c r="D20" s="15"/>
      <c r="E20" s="38">
        <f t="shared" si="0"/>
        <v>0</v>
      </c>
      <c r="F20" s="8">
        <f t="shared" si="1"/>
        <v>4225.8</v>
      </c>
      <c r="G20" s="8">
        <f t="shared" si="2"/>
        <v>4225.8</v>
      </c>
      <c r="H20" s="19">
        <v>1676.9</v>
      </c>
      <c r="I20" s="19">
        <v>1676.9</v>
      </c>
      <c r="J20" s="19">
        <v>0</v>
      </c>
      <c r="K20" s="19">
        <v>0</v>
      </c>
      <c r="L20" s="20">
        <v>2548.9</v>
      </c>
      <c r="M20" s="20">
        <v>2548.9</v>
      </c>
      <c r="N20" s="20">
        <v>1512.9</v>
      </c>
      <c r="O20" s="20">
        <v>1512.9</v>
      </c>
      <c r="P20" s="34">
        <f t="shared" si="3"/>
        <v>0</v>
      </c>
      <c r="Q20" s="36">
        <f t="shared" si="4"/>
        <v>0</v>
      </c>
    </row>
    <row r="21" spans="1:17">
      <c r="A21" s="3">
        <v>14</v>
      </c>
      <c r="B21" s="5" t="s">
        <v>19</v>
      </c>
      <c r="C21" s="15"/>
      <c r="D21" s="15"/>
      <c r="E21" s="38">
        <f t="shared" si="0"/>
        <v>0</v>
      </c>
      <c r="F21" s="8">
        <f t="shared" si="1"/>
        <v>2806.8</v>
      </c>
      <c r="G21" s="8">
        <f t="shared" si="2"/>
        <v>2806.8</v>
      </c>
      <c r="H21" s="9">
        <v>1501</v>
      </c>
      <c r="I21" s="9">
        <v>1501</v>
      </c>
      <c r="J21" s="9"/>
      <c r="K21" s="9"/>
      <c r="L21" s="10">
        <v>1305.8</v>
      </c>
      <c r="M21" s="10">
        <v>1305.8</v>
      </c>
      <c r="N21" s="10">
        <v>958.5</v>
      </c>
      <c r="O21" s="10">
        <v>958.5</v>
      </c>
      <c r="P21" s="34">
        <f t="shared" si="3"/>
        <v>0</v>
      </c>
      <c r="Q21" s="36">
        <f t="shared" si="4"/>
        <v>0</v>
      </c>
    </row>
    <row r="22" spans="1:17">
      <c r="A22" s="3">
        <v>15</v>
      </c>
      <c r="B22" s="5" t="s">
        <v>20</v>
      </c>
      <c r="C22" s="15"/>
      <c r="D22" s="15"/>
      <c r="E22" s="38">
        <f t="shared" si="0"/>
        <v>0</v>
      </c>
      <c r="F22" s="8">
        <f t="shared" si="1"/>
        <v>445.1</v>
      </c>
      <c r="G22" s="8">
        <f t="shared" si="2"/>
        <v>445.1</v>
      </c>
      <c r="H22" s="9">
        <v>445.1</v>
      </c>
      <c r="I22" s="9">
        <v>445.1</v>
      </c>
      <c r="J22" s="9"/>
      <c r="K22" s="9"/>
      <c r="L22" s="10"/>
      <c r="M22" s="10"/>
      <c r="N22" s="10"/>
      <c r="O22" s="10"/>
      <c r="P22" s="34">
        <f t="shared" si="3"/>
        <v>0</v>
      </c>
      <c r="Q22" s="36">
        <f t="shared" si="4"/>
        <v>0</v>
      </c>
    </row>
    <row r="23" spans="1:17">
      <c r="A23" s="3">
        <v>16</v>
      </c>
      <c r="B23" s="5" t="s">
        <v>21</v>
      </c>
      <c r="C23" s="15"/>
      <c r="D23" s="15"/>
      <c r="E23" s="38">
        <f t="shared" si="0"/>
        <v>0</v>
      </c>
      <c r="F23" s="8">
        <f t="shared" si="1"/>
        <v>665</v>
      </c>
      <c r="G23" s="8">
        <f t="shared" si="2"/>
        <v>665</v>
      </c>
      <c r="H23" s="9">
        <v>665</v>
      </c>
      <c r="I23" s="9">
        <v>665</v>
      </c>
      <c r="J23" s="9"/>
      <c r="K23" s="9"/>
      <c r="L23" s="10"/>
      <c r="M23" s="10"/>
      <c r="N23" s="10"/>
      <c r="O23" s="10"/>
      <c r="P23" s="34">
        <f t="shared" si="3"/>
        <v>0</v>
      </c>
      <c r="Q23" s="36">
        <f t="shared" si="4"/>
        <v>0</v>
      </c>
    </row>
    <row r="24" spans="1:17">
      <c r="A24" s="3">
        <v>17</v>
      </c>
      <c r="B24" s="5" t="s">
        <v>22</v>
      </c>
      <c r="C24" s="15"/>
      <c r="D24" s="15"/>
      <c r="E24" s="38">
        <f t="shared" si="0"/>
        <v>0</v>
      </c>
      <c r="F24" s="8">
        <f t="shared" si="1"/>
        <v>523.79999999999995</v>
      </c>
      <c r="G24" s="8">
        <f t="shared" si="2"/>
        <v>523.79999999999995</v>
      </c>
      <c r="H24" s="9">
        <v>523.79999999999995</v>
      </c>
      <c r="I24" s="9">
        <v>523.79999999999995</v>
      </c>
      <c r="J24" s="9"/>
      <c r="K24" s="9"/>
      <c r="L24" s="10"/>
      <c r="M24" s="10"/>
      <c r="N24" s="10"/>
      <c r="O24" s="10"/>
      <c r="P24" s="34">
        <f t="shared" si="3"/>
        <v>0</v>
      </c>
      <c r="Q24" s="36">
        <f t="shared" si="4"/>
        <v>0</v>
      </c>
    </row>
    <row r="25" spans="1:17">
      <c r="A25" s="3">
        <v>18</v>
      </c>
      <c r="B25" s="5" t="s">
        <v>23</v>
      </c>
      <c r="C25" s="15"/>
      <c r="D25" s="15"/>
      <c r="E25" s="38">
        <f t="shared" si="0"/>
        <v>0</v>
      </c>
      <c r="F25" s="8">
        <f t="shared" si="1"/>
        <v>1009</v>
      </c>
      <c r="G25" s="8">
        <f t="shared" si="2"/>
        <v>1009</v>
      </c>
      <c r="H25" s="9">
        <v>1009</v>
      </c>
      <c r="I25" s="9">
        <v>1009</v>
      </c>
      <c r="J25" s="9"/>
      <c r="K25" s="9"/>
      <c r="L25" s="10"/>
      <c r="M25" s="10"/>
      <c r="N25" s="10"/>
      <c r="O25" s="10"/>
      <c r="P25" s="34">
        <f t="shared" si="3"/>
        <v>0</v>
      </c>
      <c r="Q25" s="36">
        <f t="shared" si="4"/>
        <v>0</v>
      </c>
    </row>
    <row r="26" spans="1:17" ht="13.5">
      <c r="A26" s="3">
        <v>19</v>
      </c>
      <c r="B26" s="5" t="s">
        <v>24</v>
      </c>
      <c r="C26" s="15"/>
      <c r="D26" s="15"/>
      <c r="E26" s="38">
        <f t="shared" si="0"/>
        <v>0</v>
      </c>
      <c r="F26" s="8">
        <f t="shared" si="1"/>
        <v>2720.5</v>
      </c>
      <c r="G26" s="8">
        <f t="shared" si="2"/>
        <v>2720.5</v>
      </c>
      <c r="H26" s="9">
        <v>1860.5</v>
      </c>
      <c r="I26" s="9">
        <v>1860.5</v>
      </c>
      <c r="J26" s="18"/>
      <c r="K26" s="18"/>
      <c r="L26" s="18">
        <v>860</v>
      </c>
      <c r="M26" s="18">
        <v>860</v>
      </c>
      <c r="N26" s="18">
        <v>860</v>
      </c>
      <c r="O26" s="18">
        <v>860</v>
      </c>
      <c r="P26" s="34">
        <f t="shared" si="3"/>
        <v>0</v>
      </c>
      <c r="Q26" s="36">
        <f t="shared" si="4"/>
        <v>0</v>
      </c>
    </row>
    <row r="27" spans="1:17">
      <c r="A27" s="3">
        <v>20</v>
      </c>
      <c r="B27" s="5" t="s">
        <v>25</v>
      </c>
      <c r="C27" s="15"/>
      <c r="D27" s="15"/>
      <c r="E27" s="38">
        <f t="shared" si="0"/>
        <v>0</v>
      </c>
      <c r="F27" s="8">
        <f t="shared" si="1"/>
        <v>687.7</v>
      </c>
      <c r="G27" s="8">
        <f t="shared" si="2"/>
        <v>687.7</v>
      </c>
      <c r="H27" s="9">
        <v>687.7</v>
      </c>
      <c r="I27" s="9">
        <v>687.7</v>
      </c>
      <c r="J27" s="9"/>
      <c r="K27" s="9"/>
      <c r="L27" s="10"/>
      <c r="M27" s="10"/>
      <c r="N27" s="10"/>
      <c r="O27" s="10"/>
      <c r="P27" s="34">
        <f t="shared" si="3"/>
        <v>0</v>
      </c>
      <c r="Q27" s="36">
        <f t="shared" si="4"/>
        <v>0</v>
      </c>
    </row>
    <row r="28" spans="1:17">
      <c r="A28" s="3">
        <v>21</v>
      </c>
      <c r="B28" s="5" t="s">
        <v>26</v>
      </c>
      <c r="C28" s="15"/>
      <c r="D28" s="15"/>
      <c r="E28" s="38">
        <f t="shared" si="0"/>
        <v>0</v>
      </c>
      <c r="F28" s="8">
        <f t="shared" si="1"/>
        <v>606</v>
      </c>
      <c r="G28" s="8">
        <f t="shared" si="2"/>
        <v>606</v>
      </c>
      <c r="H28" s="11">
        <v>606</v>
      </c>
      <c r="I28" s="11">
        <v>606</v>
      </c>
      <c r="J28" s="9"/>
      <c r="K28" s="9"/>
      <c r="L28" s="9"/>
      <c r="M28" s="9"/>
      <c r="N28" s="9"/>
      <c r="O28" s="9"/>
      <c r="P28" s="34">
        <f t="shared" si="3"/>
        <v>0</v>
      </c>
      <c r="Q28" s="36">
        <f t="shared" si="4"/>
        <v>0</v>
      </c>
    </row>
    <row r="29" spans="1:17">
      <c r="A29" s="3">
        <v>22</v>
      </c>
      <c r="B29" s="5" t="s">
        <v>27</v>
      </c>
      <c r="C29" s="15"/>
      <c r="D29" s="15"/>
      <c r="E29" s="38">
        <f t="shared" si="0"/>
        <v>0</v>
      </c>
      <c r="F29" s="8">
        <f t="shared" si="1"/>
        <v>1504.7</v>
      </c>
      <c r="G29" s="8">
        <f t="shared" si="2"/>
        <v>1504.7</v>
      </c>
      <c r="H29" s="9">
        <v>704.7</v>
      </c>
      <c r="I29" s="9">
        <v>704.7</v>
      </c>
      <c r="J29" s="9">
        <v>0</v>
      </c>
      <c r="K29" s="9">
        <v>0</v>
      </c>
      <c r="L29" s="9">
        <v>800</v>
      </c>
      <c r="M29" s="9">
        <v>800</v>
      </c>
      <c r="N29" s="9">
        <v>390</v>
      </c>
      <c r="O29" s="9">
        <v>390</v>
      </c>
      <c r="P29" s="34">
        <f t="shared" si="3"/>
        <v>0</v>
      </c>
      <c r="Q29" s="36">
        <f t="shared" si="4"/>
        <v>0</v>
      </c>
    </row>
    <row r="30" spans="1:17">
      <c r="A30" s="3">
        <v>23</v>
      </c>
      <c r="B30" s="5" t="s">
        <v>28</v>
      </c>
      <c r="C30" s="15"/>
      <c r="D30" s="15"/>
      <c r="E30" s="38">
        <f t="shared" si="0"/>
        <v>0</v>
      </c>
      <c r="F30" s="8">
        <f t="shared" si="1"/>
        <v>2234</v>
      </c>
      <c r="G30" s="8">
        <f t="shared" si="2"/>
        <v>2234</v>
      </c>
      <c r="H30" s="9">
        <v>1334</v>
      </c>
      <c r="I30" s="9">
        <v>1334</v>
      </c>
      <c r="J30" s="9"/>
      <c r="K30" s="9"/>
      <c r="L30" s="10">
        <v>900</v>
      </c>
      <c r="M30" s="10">
        <v>900</v>
      </c>
      <c r="N30" s="10">
        <v>900</v>
      </c>
      <c r="O30" s="10">
        <v>900</v>
      </c>
      <c r="P30" s="34">
        <f t="shared" si="3"/>
        <v>0</v>
      </c>
      <c r="Q30" s="36">
        <f t="shared" si="4"/>
        <v>0</v>
      </c>
    </row>
    <row r="31" spans="1:17">
      <c r="A31" s="3">
        <v>24</v>
      </c>
      <c r="B31" s="5" t="s">
        <v>29</v>
      </c>
      <c r="C31" s="15"/>
      <c r="D31" s="15"/>
      <c r="E31" s="38">
        <f t="shared" si="0"/>
        <v>0</v>
      </c>
      <c r="F31" s="8">
        <f t="shared" si="1"/>
        <v>1020.2</v>
      </c>
      <c r="G31" s="8">
        <f t="shared" si="2"/>
        <v>1020.2</v>
      </c>
      <c r="H31" s="9">
        <v>1020.2</v>
      </c>
      <c r="I31" s="9">
        <v>1020.2</v>
      </c>
      <c r="J31" s="9"/>
      <c r="K31" s="9"/>
      <c r="L31" s="9"/>
      <c r="M31" s="9"/>
      <c r="N31" s="9"/>
      <c r="O31" s="9"/>
      <c r="P31" s="34">
        <f t="shared" si="3"/>
        <v>0</v>
      </c>
      <c r="Q31" s="36">
        <f t="shared" si="4"/>
        <v>0</v>
      </c>
    </row>
    <row r="32" spans="1:17" ht="17.25" customHeight="1">
      <c r="A32" s="64" t="s">
        <v>5</v>
      </c>
      <c r="B32" s="65"/>
      <c r="C32" s="16">
        <f>SUM(C8:C31)</f>
        <v>0</v>
      </c>
      <c r="D32" s="16">
        <f t="shared" ref="D32:Q32" si="5">SUM(D8:D31)</f>
        <v>0</v>
      </c>
      <c r="E32" s="12">
        <f t="shared" si="5"/>
        <v>0</v>
      </c>
      <c r="F32" s="12">
        <f t="shared" si="5"/>
        <v>177460.59999999998</v>
      </c>
      <c r="G32" s="12">
        <f t="shared" si="5"/>
        <v>175900.29999999996</v>
      </c>
      <c r="H32" s="12">
        <f t="shared" si="5"/>
        <v>66528.100000000006</v>
      </c>
      <c r="I32" s="12">
        <f t="shared" si="5"/>
        <v>64967.8</v>
      </c>
      <c r="J32" s="12">
        <f t="shared" si="5"/>
        <v>15354.6</v>
      </c>
      <c r="K32" s="12">
        <f t="shared" si="5"/>
        <v>15354.6</v>
      </c>
      <c r="L32" s="12">
        <f t="shared" si="5"/>
        <v>95577.9</v>
      </c>
      <c r="M32" s="12">
        <f t="shared" si="5"/>
        <v>95577.9</v>
      </c>
      <c r="N32" s="12">
        <f t="shared" si="5"/>
        <v>41878.199999999997</v>
      </c>
      <c r="O32" s="12">
        <f t="shared" si="5"/>
        <v>41878.199999999997</v>
      </c>
      <c r="P32" s="12">
        <f t="shared" si="5"/>
        <v>1560.299999999992</v>
      </c>
      <c r="Q32" s="12">
        <f t="shared" si="5"/>
        <v>1560.299999999992</v>
      </c>
    </row>
    <row r="33" ht="4.5" customHeight="1"/>
    <row r="34" ht="4.5" customHeight="1"/>
  </sheetData>
  <mergeCells count="18">
    <mergeCell ref="M5:M6"/>
    <mergeCell ref="N5:O5"/>
    <mergeCell ref="A32:B32"/>
    <mergeCell ref="C1:P1"/>
    <mergeCell ref="C2:Q2"/>
    <mergeCell ref="F4:G5"/>
    <mergeCell ref="H4:I5"/>
    <mergeCell ref="J4:K5"/>
    <mergeCell ref="E4:E6"/>
    <mergeCell ref="P4:P6"/>
    <mergeCell ref="A3:E3"/>
    <mergeCell ref="A4:A6"/>
    <mergeCell ref="B4:B6"/>
    <mergeCell ref="C4:C6"/>
    <mergeCell ref="L4:O4"/>
    <mergeCell ref="D4:D6"/>
    <mergeCell ref="Q4:Q6"/>
    <mergeCell ref="L5:L6"/>
  </mergeCells>
  <pageMargins left="0.2" right="0.2" top="0.23" bottom="0.21" header="0.2" footer="0.19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ASHX.partq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2019-02-08T07:59:45Z</dcterms:modified>
</cp:coreProperties>
</file>