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Շեղում" sheetId="1" r:id="rId1"/>
  </sheets>
  <externalReferences>
    <externalReference r:id="rId4"/>
  </externalReferences>
  <definedNames>
    <definedName name="_xlnm.Print_Titles" localSheetId="0">'Շեղում'!$A:$A</definedName>
  </definedNames>
  <calcPr fullCalcOnLoad="1"/>
</workbook>
</file>

<file path=xl/sharedStrings.xml><?xml version="1.0" encoding="utf-8"?>
<sst xmlns="http://schemas.openxmlformats.org/spreadsheetml/2006/main" count="139" uniqueCount="110">
  <si>
    <t>No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</si>
  <si>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</si>
  <si>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</si>
  <si>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</si>
  <si>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</si>
  <si>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Փաստացի (դրամարկղային) ցուցանիշը 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</si>
  <si>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</si>
  <si>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</si>
  <si>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</si>
  <si>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</si>
  <si>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Ծրագրային և փաստացի ցուցանիշների միջև շեղումը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</si>
  <si>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</si>
  <si>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</si>
  <si>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</si>
  <si>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</si>
  <si>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</si>
  <si>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</si>
  <si>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Ձև N 3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</si>
  <si>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</si>
  <si>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</si>
  <si>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</si>
  <si>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 xml:space="preserve">                 ՀԱՇՎԵՏՎՈՒԹՅՈՒՆ</t>
  </si>
  <si>
    <t>Հավելված N 3</t>
  </si>
  <si>
    <t xml:space="preserve">Համակարգի բոլոր ՊՈԱԿ-ների գծով ամփոփ (ընդգծել)  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</si>
  <si>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</si>
  <si>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</si>
  <si>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</si>
  <si>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Ծրագրային ցուցանիշը </t>
  </si>
  <si>
    <t xml:space="preserve">Ծրագրային ցուցանիշը  </t>
  </si>
  <si>
    <t>2013 թվականի փետրվարի 4-ի  N 104-Ն հրամանի</t>
  </si>
  <si>
    <t>Պետական կառավարման լիազորված մարմնի անվանումը      ____ՏԱՎՈՒՇԻ  ՄԱՐԶՊԵՏԱՐԱՆ___</t>
  </si>
  <si>
    <t>Պետական ոչ առևտրային կազմակերպության անվանումը       ԱՄՓՈՓ ՀԱՆՐԱԿՐԹԱԿԱՆ  ՈՒՍՈՒՑՈՒՄ__</t>
  </si>
  <si>
    <t xml:space="preserve">ՊՈԱԿ­ի անվանումը </t>
  </si>
  <si>
    <t xml:space="preserve">  Իջևանի   թիվ  1  մ/դ</t>
  </si>
  <si>
    <t xml:space="preserve">  Իջևանի   թիվ  3  մ/դ</t>
  </si>
  <si>
    <t xml:space="preserve">  Իջևանի   թիվ  4  մ/դ</t>
  </si>
  <si>
    <t xml:space="preserve">  Իջևանի   թիվ  5   մ/դ</t>
  </si>
  <si>
    <t xml:space="preserve">  Իջևանի  վարժար.</t>
  </si>
  <si>
    <t xml:space="preserve"> Գանձաքարի  մ/դ </t>
  </si>
  <si>
    <t xml:space="preserve"> Գետահովիտի  մ/դ  </t>
  </si>
  <si>
    <t xml:space="preserve"> Խաչարձանի  մ/դ</t>
  </si>
  <si>
    <t xml:space="preserve"> Աղավնավանքի  մ/դ  </t>
  </si>
  <si>
    <t xml:space="preserve"> Ազատամուտի  մ/դ  սահմ. </t>
  </si>
  <si>
    <t xml:space="preserve"> Աչաջրի  մ/դ   սահմ. </t>
  </si>
  <si>
    <t xml:space="preserve"> Այգեհովտի  մ/դ    սահմ. </t>
  </si>
  <si>
    <t xml:space="preserve"> Սևքարի մ/դ    սահմ. </t>
  </si>
  <si>
    <t xml:space="preserve"> Սարիգյուղի  մ/դ   սահմ. </t>
  </si>
  <si>
    <t xml:space="preserve"> Ենոքավանի  մ/դ</t>
  </si>
  <si>
    <t xml:space="preserve"> Վազաշենի  մ/դ   սահմ. </t>
  </si>
  <si>
    <t xml:space="preserve"> Հովքի  մ/դ</t>
  </si>
  <si>
    <t xml:space="preserve"> Խաշթառակի   մ/դ  սահմ. </t>
  </si>
  <si>
    <t xml:space="preserve"> Բերքաբերի  մ/դ   սահմ. </t>
  </si>
  <si>
    <t xml:space="preserve"> Ն. Ծաղկավանի  մ/դ  սահմ. </t>
  </si>
  <si>
    <t xml:space="preserve"> Կայան-ավանի  մ/դ</t>
  </si>
  <si>
    <t xml:space="preserve"> Լուսաձորի հիմ. դպ  սահմ. </t>
  </si>
  <si>
    <t xml:space="preserve"> Լուսահովիտի հիմ. դպ սահմ. </t>
  </si>
  <si>
    <t xml:space="preserve"> Աճարկուտի  հիմ. դպ  սահմ. </t>
  </si>
  <si>
    <t xml:space="preserve"> Դիտավանի   հիմ. դպ   սահմ. </t>
  </si>
  <si>
    <t xml:space="preserve"> Կիրանցի  հիմ. դպ  սահմ. </t>
  </si>
  <si>
    <t xml:space="preserve"> Ակնաղբյուրի  հիմ. դպ   սահմ. </t>
  </si>
  <si>
    <t xml:space="preserve"> Դիլիջանի   թիվ  2  մ/դ</t>
  </si>
  <si>
    <t xml:space="preserve"> Դիլիջանի   թիվ  4 մ/դ</t>
  </si>
  <si>
    <t xml:space="preserve"> Դիլիջանի   թիվ  5  մ/դ</t>
  </si>
  <si>
    <t xml:space="preserve"> Դիլիջանի   թիվ  6  մ/դ</t>
  </si>
  <si>
    <t xml:space="preserve"> Հաղարծինի    մ/դ</t>
  </si>
  <si>
    <t xml:space="preserve"> Թեղուտի   մ/դ</t>
  </si>
  <si>
    <t xml:space="preserve"> Գոշի    մ/դ</t>
  </si>
  <si>
    <t xml:space="preserve"> Ն. Գոշ  հիմ.  դպ.</t>
  </si>
  <si>
    <t xml:space="preserve"> Բերդի թիվ 1   մ/դ սահմ.</t>
  </si>
  <si>
    <t xml:space="preserve"> Բերդի թիվ 3   մ/դ սահմ.</t>
  </si>
  <si>
    <t xml:space="preserve"> Բերդի թիվ 4   մ/դ սահմ.</t>
  </si>
  <si>
    <t xml:space="preserve"> Արծվաբերդի   մ/դ սահմ.</t>
  </si>
  <si>
    <t xml:space="preserve"> Արծվաբերդի  հիմ.դպ. սահմ. </t>
  </si>
  <si>
    <t xml:space="preserve"> Իծաքար հիմ.դպ</t>
  </si>
  <si>
    <t xml:space="preserve"> Նավուրի  մ/դ  սահմ. </t>
  </si>
  <si>
    <t xml:space="preserve"> Չինչինի մ/դ  սահմ. </t>
  </si>
  <si>
    <t xml:space="preserve"> Վ.Ծաղկավանի  մ/դ  սահմ. </t>
  </si>
  <si>
    <t xml:space="preserve"> Վարագավանի  մ/դ  սահմ. </t>
  </si>
  <si>
    <t xml:space="preserve"> Պառավաքարի   մ/դ  սահմ. </t>
  </si>
  <si>
    <t xml:space="preserve"> Վ.Կարմիր աղբյուրի մ/դ սահմ. </t>
  </si>
  <si>
    <t xml:space="preserve"> Ն.Կարմիր աղբյուրի մ/դ սահմ. </t>
  </si>
  <si>
    <t xml:space="preserve"> Այգեպարի  մ/դ   սահմ. </t>
  </si>
  <si>
    <t xml:space="preserve"> Մոսեսգեղի մ/դ  սահմ. </t>
  </si>
  <si>
    <t xml:space="preserve"> Այգեձորի   մ/դ  սահմ. </t>
  </si>
  <si>
    <t xml:space="preserve"> Չորաթանի  մ/դ  սահմ. </t>
  </si>
  <si>
    <t xml:space="preserve"> Նորաշենի   մ/դ   սահմ. </t>
  </si>
  <si>
    <t xml:space="preserve"> Չինարի մ/դ   սահմ. </t>
  </si>
  <si>
    <t xml:space="preserve"> Նոյեմբերյանի թիվ 2 մ/դ սահմ.</t>
  </si>
  <si>
    <t xml:space="preserve"> Բագրատաշեն  թիվ  1  մ/դ</t>
  </si>
  <si>
    <t xml:space="preserve"> Բագրատաշեն  թիվ  2  մ/դ</t>
  </si>
  <si>
    <t xml:space="preserve"> Կողբի   թիվ 1  մ/դ սահմ.</t>
  </si>
  <si>
    <t xml:space="preserve"> Կողբի   թիվ 2  մ/դ սահմ.</t>
  </si>
  <si>
    <t xml:space="preserve"> Լճկաձորի  հիմ.  դպ.</t>
  </si>
  <si>
    <t>Դեղձավան հիմ. դպ. սահմ.</t>
  </si>
  <si>
    <t xml:space="preserve"> Այրումի  մ/դ</t>
  </si>
  <si>
    <t xml:space="preserve"> Բերդավանի  մ/դ   սահմ. </t>
  </si>
  <si>
    <t xml:space="preserve"> Արճիսի  մ/դ </t>
  </si>
  <si>
    <t xml:space="preserve"> Ոսկեվանի  մ/դ  սահմ. </t>
  </si>
  <si>
    <t xml:space="preserve"> Կոթիի  մ/դ   սահմ. </t>
  </si>
  <si>
    <t xml:space="preserve"> Հաղթանակի մ/դ</t>
  </si>
  <si>
    <t xml:space="preserve"> Զորականի  մ/դ </t>
  </si>
  <si>
    <t xml:space="preserve"> Ոսկեպարի  մ/դ  սահմ. </t>
  </si>
  <si>
    <t xml:space="preserve"> Բարեկամավանի   մ/դ   սահմ. </t>
  </si>
  <si>
    <t xml:space="preserve"> Պտղավանի   մ/դ   սահմ. </t>
  </si>
  <si>
    <t xml:space="preserve"> Բաղանիսի   մ/դ  սահմ. </t>
  </si>
  <si>
    <t xml:space="preserve"> Դովեղի  մ/դ   սահմ. </t>
  </si>
  <si>
    <t xml:space="preserve"> Ջուջևանի   մ/դ   սահմ. </t>
  </si>
  <si>
    <t xml:space="preserve"> Դեբեդավանի  մ/դ    սահմ. </t>
  </si>
  <si>
    <t xml:space="preserve"> Տավուշի   մ/դ  սահմ. </t>
  </si>
  <si>
    <t xml:space="preserve">   (01. _01_ 20 18 թ. -- 31. _12_. 20 18 թ. ժամանակահատվածի համար)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</si>
</sst>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Arial"/>
      <family val="0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  <font>
      <sz val="10.5"/>
      <color indexed="8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sz val="7.5"/>
      <color indexed="8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sz val="13"/>
      <name val="GHEA Grapalat"/>
      <family val="3"/>
    </font>
    <font>
      <b/>
      <sz val="14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0" fontId="9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/>
    </xf>
    <xf numFmtId="0" fontId="13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180" fontId="7" fillId="0" borderId="0" xfId="0" applyNumberFormat="1" applyFont="1" applyAlignment="1">
      <alignment vertical="top"/>
    </xf>
    <xf numFmtId="0" fontId="3" fillId="0" borderId="10" xfId="0" applyFont="1" applyFill="1" applyBorder="1" applyAlignment="1">
      <alignment wrapText="1"/>
    </xf>
    <xf numFmtId="180" fontId="3" fillId="33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35" borderId="10" xfId="0" applyFont="1" applyFill="1" applyBorder="1" applyAlignment="1">
      <alignment wrapText="1"/>
    </xf>
    <xf numFmtId="180" fontId="9" fillId="35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2" fontId="1" fillId="0" borderId="0" xfId="0" applyNumberFormat="1" applyFont="1" applyAlignment="1">
      <alignment/>
    </xf>
    <xf numFmtId="18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80" fontId="3" fillId="35" borderId="10" xfId="0" applyNumberFormat="1" applyFont="1" applyFill="1" applyBorder="1" applyAlignment="1" applyProtection="1">
      <alignment horizontal="center"/>
      <protection locked="0"/>
    </xf>
    <xf numFmtId="180" fontId="19" fillId="35" borderId="10" xfId="0" applyNumberFormat="1" applyFont="1" applyFill="1" applyBorder="1" applyAlignment="1" applyProtection="1">
      <alignment horizontal="center"/>
      <protection locked="0"/>
    </xf>
    <xf numFmtId="180" fontId="1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180" fontId="3" fillId="0" borderId="10" xfId="0" applyNumberFormat="1" applyFont="1" applyBorder="1" applyAlignment="1">
      <alignment horizontal="center"/>
    </xf>
    <xf numFmtId="180" fontId="19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180" fontId="19" fillId="35" borderId="10" xfId="0" applyNumberFormat="1" applyFont="1" applyFill="1" applyBorder="1" applyAlignment="1">
      <alignment horizontal="center"/>
    </xf>
    <xf numFmtId="180" fontId="19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.2018%20%20dakan%20hosq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54">
          <cell r="K254">
            <v>101481</v>
          </cell>
          <cell r="BP254">
            <v>90765.8</v>
          </cell>
          <cell r="BV254">
            <v>11861.199999999997</v>
          </cell>
        </row>
        <row r="255">
          <cell r="K255">
            <v>109966.9</v>
          </cell>
          <cell r="BP255">
            <v>93208</v>
          </cell>
          <cell r="BV255">
            <v>20218.799999999996</v>
          </cell>
        </row>
        <row r="256">
          <cell r="K256">
            <v>69775.8</v>
          </cell>
          <cell r="BP256">
            <v>60997</v>
          </cell>
          <cell r="BV256">
            <v>9348.000000000011</v>
          </cell>
        </row>
        <row r="257">
          <cell r="K257">
            <v>147349.7</v>
          </cell>
          <cell r="BP257">
            <v>124096.29999999999</v>
          </cell>
          <cell r="BV257">
            <v>32901.50000000001</v>
          </cell>
        </row>
        <row r="258">
          <cell r="K258">
            <v>41892.299999999996</v>
          </cell>
          <cell r="BP258">
            <v>41495.1</v>
          </cell>
          <cell r="BV258">
            <v>16137.499999999993</v>
          </cell>
        </row>
        <row r="259">
          <cell r="K259">
            <v>84997</v>
          </cell>
          <cell r="BP259">
            <v>75015.6</v>
          </cell>
          <cell r="BV259">
            <v>11546.4</v>
          </cell>
        </row>
        <row r="260">
          <cell r="K260">
            <v>52211.1</v>
          </cell>
          <cell r="BP260">
            <v>48467.799999999996</v>
          </cell>
          <cell r="BV260">
            <v>4704</v>
          </cell>
        </row>
        <row r="261">
          <cell r="K261">
            <v>27680.000000000004</v>
          </cell>
          <cell r="BP261">
            <v>26305.700000000004</v>
          </cell>
          <cell r="BV261">
            <v>1581.6999999999998</v>
          </cell>
        </row>
        <row r="263">
          <cell r="K263">
            <v>85250.3</v>
          </cell>
          <cell r="BP263">
            <v>76998.1</v>
          </cell>
          <cell r="BV263">
            <v>8511.799999999996</v>
          </cell>
        </row>
        <row r="264">
          <cell r="K264">
            <v>104992.2</v>
          </cell>
          <cell r="BP264">
            <v>91258.20000000001</v>
          </cell>
          <cell r="BV264">
            <v>14802.399999999994</v>
          </cell>
        </row>
        <row r="265">
          <cell r="K265">
            <v>81026.8</v>
          </cell>
          <cell r="BP265">
            <v>71795.7</v>
          </cell>
          <cell r="BV265">
            <v>15378.30000000001</v>
          </cell>
        </row>
        <row r="266">
          <cell r="K266">
            <v>74029.40000000001</v>
          </cell>
          <cell r="BP266">
            <v>61591.79999999999</v>
          </cell>
          <cell r="BV266">
            <v>17011.100000000006</v>
          </cell>
        </row>
        <row r="267">
          <cell r="K267">
            <v>49871.3</v>
          </cell>
          <cell r="BP267">
            <v>44427.7</v>
          </cell>
          <cell r="BV267">
            <v>5925.4000000000015</v>
          </cell>
        </row>
        <row r="270">
          <cell r="K270">
            <v>29904</v>
          </cell>
          <cell r="BP270">
            <v>27847.6</v>
          </cell>
          <cell r="BV270">
            <v>2078.4000000000015</v>
          </cell>
        </row>
        <row r="271">
          <cell r="K271">
            <v>46981.700000000004</v>
          </cell>
          <cell r="BP271">
            <v>42837.7</v>
          </cell>
          <cell r="BV271">
            <v>5191.3</v>
          </cell>
        </row>
        <row r="272">
          <cell r="K272">
            <v>27113.899999999998</v>
          </cell>
          <cell r="BP272">
            <v>25793.2</v>
          </cell>
          <cell r="BV272">
            <v>1355.9999999999964</v>
          </cell>
        </row>
        <row r="275">
          <cell r="K275">
            <v>25327.1</v>
          </cell>
          <cell r="BP275">
            <v>22970.7</v>
          </cell>
          <cell r="BV275">
            <v>2441.3</v>
          </cell>
        </row>
        <row r="276">
          <cell r="K276">
            <v>20834.4</v>
          </cell>
          <cell r="BP276">
            <v>19807.4</v>
          </cell>
          <cell r="BV276">
            <v>1362.0999999999985</v>
          </cell>
        </row>
        <row r="277">
          <cell r="K277">
            <v>15963</v>
          </cell>
          <cell r="BP277">
            <v>15215.9</v>
          </cell>
          <cell r="BV277">
            <v>748.2000000000007</v>
          </cell>
        </row>
        <row r="278">
          <cell r="K278">
            <v>22973.1</v>
          </cell>
          <cell r="BP278">
            <v>21604.5</v>
          </cell>
          <cell r="BV278">
            <v>1806</v>
          </cell>
        </row>
        <row r="279">
          <cell r="K279">
            <v>28899.2</v>
          </cell>
          <cell r="AA279">
            <v>0</v>
          </cell>
          <cell r="BP279">
            <v>27295.600000000002</v>
          </cell>
          <cell r="BV279">
            <v>1853.499999999999</v>
          </cell>
        </row>
        <row r="281">
          <cell r="K281">
            <v>119335.9</v>
          </cell>
          <cell r="BP281">
            <v>98279</v>
          </cell>
          <cell r="BV281">
            <v>21649.299999999996</v>
          </cell>
        </row>
        <row r="282">
          <cell r="K282">
            <v>85991.3</v>
          </cell>
          <cell r="BP282">
            <v>72767.7</v>
          </cell>
          <cell r="BV282">
            <v>16043.100000000006</v>
          </cell>
        </row>
        <row r="283">
          <cell r="K283">
            <v>75341.8</v>
          </cell>
          <cell r="BP283">
            <v>66245.7</v>
          </cell>
          <cell r="BV283">
            <v>9683.500000000004</v>
          </cell>
        </row>
        <row r="284">
          <cell r="K284">
            <v>42033.2</v>
          </cell>
          <cell r="BP284">
            <v>37196.2</v>
          </cell>
          <cell r="BV284">
            <v>6491.200000000001</v>
          </cell>
        </row>
        <row r="285">
          <cell r="K285">
            <v>101000.5</v>
          </cell>
          <cell r="BP285">
            <v>87376.4</v>
          </cell>
          <cell r="BV285">
            <v>15180.699999999997</v>
          </cell>
        </row>
        <row r="288">
          <cell r="K288">
            <v>20070.600000000002</v>
          </cell>
          <cell r="BP288">
            <v>18739.7</v>
          </cell>
          <cell r="BV288">
            <v>1565.8000000000002</v>
          </cell>
        </row>
        <row r="289">
          <cell r="K289">
            <v>65174.700000000004</v>
          </cell>
          <cell r="BP289">
            <v>55746.3</v>
          </cell>
          <cell r="BV289">
            <v>11425.100000000002</v>
          </cell>
        </row>
        <row r="290">
          <cell r="K290">
            <v>74177.4</v>
          </cell>
          <cell r="BP290">
            <v>64958.9</v>
          </cell>
          <cell r="BV290">
            <v>11294.5</v>
          </cell>
        </row>
        <row r="291">
          <cell r="K291">
            <v>36246.899999999994</v>
          </cell>
          <cell r="BP291">
            <v>32807.200000000004</v>
          </cell>
          <cell r="BV291">
            <v>3955.599999999993</v>
          </cell>
        </row>
        <row r="292">
          <cell r="K292">
            <v>48764.1</v>
          </cell>
          <cell r="BP292">
            <v>45036.899999999994</v>
          </cell>
          <cell r="BV292">
            <v>4188.9000000000015</v>
          </cell>
        </row>
        <row r="293">
          <cell r="K293">
            <v>33097.899999999994</v>
          </cell>
          <cell r="BP293">
            <v>30714</v>
          </cell>
          <cell r="BV293">
            <v>2468.399999999998</v>
          </cell>
        </row>
        <row r="295">
          <cell r="K295">
            <v>40398</v>
          </cell>
          <cell r="BP295">
            <v>37612.7</v>
          </cell>
          <cell r="BV295">
            <v>3329.7000000000025</v>
          </cell>
        </row>
        <row r="296">
          <cell r="K296">
            <v>25666.6</v>
          </cell>
          <cell r="BP296">
            <v>24293.7</v>
          </cell>
          <cell r="BV296">
            <v>1785.699999999998</v>
          </cell>
        </row>
        <row r="297">
          <cell r="K297">
            <v>44073.7</v>
          </cell>
          <cell r="BP297">
            <v>41843.6</v>
          </cell>
          <cell r="BV297">
            <v>2379.499999999998</v>
          </cell>
        </row>
        <row r="298">
          <cell r="K298">
            <v>32025.2</v>
          </cell>
          <cell r="BP298">
            <v>29715.7</v>
          </cell>
          <cell r="BV298">
            <v>2499.0999999999995</v>
          </cell>
        </row>
        <row r="299">
          <cell r="K299">
            <v>51931</v>
          </cell>
          <cell r="BP299">
            <v>46115.899999999994</v>
          </cell>
          <cell r="BV299">
            <v>5868.100000000002</v>
          </cell>
        </row>
        <row r="300">
          <cell r="K300">
            <v>47553.899999999994</v>
          </cell>
          <cell r="BP300">
            <v>44294</v>
          </cell>
          <cell r="BV300">
            <v>4022.1000000000004</v>
          </cell>
        </row>
        <row r="301">
          <cell r="K301">
            <v>33461.6</v>
          </cell>
          <cell r="BP301">
            <v>31050.800000000003</v>
          </cell>
          <cell r="BV301">
            <v>2534.2999999999984</v>
          </cell>
        </row>
        <row r="303">
          <cell r="K303">
            <v>28429.3</v>
          </cell>
          <cell r="BP303">
            <v>26597</v>
          </cell>
          <cell r="BV303">
            <v>2001.8999999999996</v>
          </cell>
        </row>
        <row r="304">
          <cell r="K304">
            <v>36982.1</v>
          </cell>
          <cell r="BP304">
            <v>34583.4</v>
          </cell>
          <cell r="BV304">
            <v>3084</v>
          </cell>
        </row>
        <row r="305">
          <cell r="K305">
            <v>47055.2</v>
          </cell>
          <cell r="BP305">
            <v>44876.1</v>
          </cell>
          <cell r="BV305">
            <v>2597.9999999999964</v>
          </cell>
        </row>
        <row r="306">
          <cell r="K306">
            <v>33537.9</v>
          </cell>
          <cell r="BP306">
            <v>31051.699999999997</v>
          </cell>
          <cell r="BV306">
            <v>2661.3999999999996</v>
          </cell>
        </row>
        <row r="307">
          <cell r="K307">
            <v>43844.700000000004</v>
          </cell>
          <cell r="BP307">
            <v>40519.9</v>
          </cell>
          <cell r="BV307">
            <v>3688.899999999998</v>
          </cell>
        </row>
        <row r="308">
          <cell r="K308">
            <v>35347.3</v>
          </cell>
          <cell r="BV308">
            <v>1918.3999999999978</v>
          </cell>
        </row>
        <row r="309">
          <cell r="K309">
            <v>98931.79999999999</v>
          </cell>
          <cell r="BP309">
            <v>86646.7</v>
          </cell>
          <cell r="BV309">
            <v>13973.599999999999</v>
          </cell>
        </row>
        <row r="312">
          <cell r="K312">
            <v>55368.59999999999</v>
          </cell>
          <cell r="BP312">
            <v>52229.9</v>
          </cell>
          <cell r="BV312">
            <v>4472.099999999995</v>
          </cell>
        </row>
        <row r="313">
          <cell r="K313">
            <v>50408.1</v>
          </cell>
          <cell r="BP313">
            <v>48117.600000000006</v>
          </cell>
          <cell r="BV313">
            <v>3466.7000000000007</v>
          </cell>
        </row>
        <row r="314">
          <cell r="K314">
            <v>33886</v>
          </cell>
          <cell r="BP314">
            <v>32701.100000000002</v>
          </cell>
          <cell r="BV314">
            <v>3236.499999999998</v>
          </cell>
        </row>
        <row r="316">
          <cell r="K316">
            <v>63857.7</v>
          </cell>
          <cell r="BP316">
            <v>54845.7</v>
          </cell>
          <cell r="BV316">
            <v>18366.399999999998</v>
          </cell>
        </row>
        <row r="317">
          <cell r="K317">
            <v>78518.3</v>
          </cell>
          <cell r="BP317">
            <v>72304.2</v>
          </cell>
          <cell r="BV317">
            <v>7178.9000000000015</v>
          </cell>
        </row>
        <row r="318">
          <cell r="K318">
            <v>40103</v>
          </cell>
          <cell r="BP318">
            <v>38246.7</v>
          </cell>
          <cell r="BV318">
            <v>2736.3999999999987</v>
          </cell>
        </row>
        <row r="319">
          <cell r="K319">
            <v>40208.6</v>
          </cell>
          <cell r="BP319">
            <v>37340.9</v>
          </cell>
          <cell r="BV319">
            <v>2964.000000000002</v>
          </cell>
        </row>
        <row r="320">
          <cell r="K320">
            <v>48320.5</v>
          </cell>
          <cell r="BP320">
            <v>41758.600000000006</v>
          </cell>
          <cell r="BV320">
            <v>6581.4000000000015</v>
          </cell>
        </row>
        <row r="324">
          <cell r="K324">
            <v>21962.1</v>
          </cell>
          <cell r="BP324">
            <v>21782.7</v>
          </cell>
          <cell r="BV324">
            <v>1120.9999999999995</v>
          </cell>
        </row>
        <row r="325">
          <cell r="K325">
            <v>39667.6</v>
          </cell>
          <cell r="BP325">
            <v>36119.3</v>
          </cell>
          <cell r="BV325">
            <v>3649.4000000000015</v>
          </cell>
        </row>
        <row r="326">
          <cell r="K326">
            <v>37308.3</v>
          </cell>
          <cell r="BP326">
            <v>35060.4</v>
          </cell>
          <cell r="BV326">
            <v>2312.9999999999955</v>
          </cell>
        </row>
        <row r="328">
          <cell r="K328">
            <v>32185.8</v>
          </cell>
          <cell r="BP328">
            <v>30220.4</v>
          </cell>
          <cell r="BV328">
            <v>2178.9000000000015</v>
          </cell>
        </row>
        <row r="329">
          <cell r="K329">
            <v>37325.4</v>
          </cell>
          <cell r="BP329">
            <v>35261.1</v>
          </cell>
          <cell r="BV329">
            <v>2234.199999999999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5"/>
  <sheetViews>
    <sheetView tabSelected="1" zoomScalePageLayoutView="0" workbookViewId="0" topLeftCell="A1">
      <selection activeCell="D17" sqref="D17:F18"/>
    </sheetView>
  </sheetViews>
  <sheetFormatPr defaultColWidth="9.140625" defaultRowHeight="12.75"/>
  <cols>
    <col min="1" max="1" width="5.57421875" style="2" customWidth="1"/>
    <col min="2" max="2" width="24.7109375" style="1" customWidth="1"/>
    <col min="3" max="3" width="8.57421875" style="1" customWidth="1"/>
    <col min="4" max="4" width="9.421875" style="1" customWidth="1"/>
    <col min="5" max="5" width="9.28125" style="1" customWidth="1"/>
    <col min="6" max="6" width="6.8515625" style="1" customWidth="1"/>
    <col min="7" max="7" width="6.421875" style="1" customWidth="1"/>
    <col min="8" max="8" width="7.421875" style="1" customWidth="1"/>
    <col min="9" max="9" width="9.8515625" style="1" customWidth="1"/>
    <col min="10" max="10" width="8.421875" style="1" customWidth="1"/>
    <col min="11" max="11" width="5.28125" style="1" customWidth="1"/>
    <col min="12" max="12" width="8.28125" style="1" customWidth="1"/>
    <col min="13" max="13" width="6.7109375" style="1" customWidth="1"/>
    <col min="14" max="14" width="7.57421875" style="1" customWidth="1"/>
    <col min="15" max="15" width="7.8515625" style="1" customWidth="1"/>
    <col min="16" max="16" width="11.00390625" style="1" customWidth="1"/>
    <col min="17" max="17" width="10.00390625" style="1" customWidth="1"/>
    <col min="18" max="18" width="9.8515625" style="1" customWidth="1"/>
    <col min="19" max="19" width="10.7109375" style="1" customWidth="1"/>
    <col min="20" max="20" width="6.8515625" style="1" customWidth="1"/>
    <col min="21" max="21" width="6.421875" style="1" customWidth="1"/>
    <col min="22" max="22" width="10.57421875" style="1" customWidth="1"/>
    <col min="23" max="23" width="9.421875" style="1" customWidth="1"/>
    <col min="24" max="24" width="9.57421875" style="1" customWidth="1"/>
    <col min="25" max="25" width="10.421875" style="1" customWidth="1"/>
    <col min="26" max="26" width="9.8515625" style="1" customWidth="1"/>
    <col min="27" max="27" width="8.8515625" style="1" customWidth="1"/>
    <col min="28" max="28" width="8.57421875" style="1" customWidth="1"/>
    <col min="29" max="29" width="9.7109375" style="1" customWidth="1"/>
    <col min="30" max="30" width="10.28125" style="1" customWidth="1"/>
    <col min="31" max="31" width="9.8515625" style="1" customWidth="1"/>
    <col min="32" max="32" width="8.00390625" style="1" customWidth="1"/>
    <col min="33" max="33" width="8.7109375" style="1" customWidth="1"/>
    <col min="34" max="34" width="7.00390625" style="1" customWidth="1"/>
    <col min="35" max="35" width="7.7109375" style="1" customWidth="1"/>
    <col min="36" max="36" width="9.28125" style="1" customWidth="1"/>
    <col min="37" max="37" width="9.28125" style="1" bestFit="1" customWidth="1"/>
    <col min="38" max="39" width="9.140625" style="1" customWidth="1"/>
    <col min="40" max="40" width="10.7109375" style="1" customWidth="1"/>
    <col min="41" max="41" width="10.28125" style="1" customWidth="1"/>
    <col min="42" max="16384" width="9.140625" style="1" customWidth="1"/>
  </cols>
  <sheetData>
    <row r="1" ht="13.5">
      <c r="I1" s="4" t="s">
        <v>22</v>
      </c>
    </row>
    <row r="2" ht="13.5">
      <c r="I2" s="4" t="s">
        <v>17</v>
      </c>
    </row>
    <row r="3" ht="13.5">
      <c r="I3" s="4" t="s">
        <v>13</v>
      </c>
    </row>
    <row r="4" ht="13.5">
      <c r="I4" s="4" t="s">
        <v>14</v>
      </c>
    </row>
    <row r="5" spans="9:25" ht="13.5">
      <c r="I5" s="4" t="s">
        <v>29</v>
      </c>
      <c r="M5" s="4"/>
      <c r="N5" s="4"/>
      <c r="P5" s="4"/>
      <c r="Q5" s="4"/>
      <c r="S5" s="4"/>
      <c r="T5" s="4"/>
      <c r="U5" s="4"/>
      <c r="X5" s="4"/>
      <c r="Y5" s="4"/>
    </row>
    <row r="7" spans="2:18" ht="30" customHeight="1">
      <c r="B7" s="15"/>
      <c r="C7" s="16" t="s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6.25" customHeight="1">
      <c r="A8" s="14" t="s">
        <v>24</v>
      </c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7"/>
      <c r="Q8" s="7"/>
      <c r="R8" s="7"/>
    </row>
    <row r="9" spans="1:18" ht="18" customHeight="1">
      <c r="A9" s="14"/>
      <c r="B9" s="14" t="s">
        <v>25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7"/>
      <c r="Q9" s="7"/>
      <c r="R9" s="7"/>
    </row>
    <row r="10" spans="2:21" ht="21" customHeight="1">
      <c r="B10" s="14" t="s">
        <v>26</v>
      </c>
      <c r="C10" s="14"/>
      <c r="D10" s="14"/>
      <c r="E10" s="14"/>
      <c r="F10" s="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18" ht="20.25" customHeight="1">
      <c r="A11" s="11"/>
      <c r="B11" s="11"/>
      <c r="C11" s="13" t="s">
        <v>109</v>
      </c>
      <c r="D11" s="13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1"/>
      <c r="P11" s="7"/>
      <c r="Q11" s="7"/>
      <c r="R11" s="7"/>
    </row>
    <row r="12" spans="1:18" ht="20.25" customHeight="1">
      <c r="A12" s="11"/>
      <c r="B12" s="11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7"/>
      <c r="Q12" s="7"/>
      <c r="R12" s="7"/>
    </row>
    <row r="13" spans="1:18" ht="15" customHeight="1">
      <c r="A13" s="12" t="s">
        <v>30</v>
      </c>
      <c r="B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 customHeight="1">
      <c r="A14" s="20" t="s">
        <v>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3" ht="21.75" customHeight="1">
      <c r="A15" s="21" t="s">
        <v>31</v>
      </c>
      <c r="B15" s="2"/>
      <c r="C15" s="2"/>
    </row>
    <row r="16" spans="1:9" ht="14.25" customHeight="1">
      <c r="A16" s="21"/>
      <c r="B16" s="2"/>
      <c r="C16" s="2"/>
      <c r="I16" s="10" t="s">
        <v>16</v>
      </c>
    </row>
    <row r="17" spans="1:36" ht="24.75" customHeight="1">
      <c r="A17" s="39" t="s">
        <v>0</v>
      </c>
      <c r="B17" s="40" t="s">
        <v>32</v>
      </c>
      <c r="C17" s="41" t="s">
        <v>20</v>
      </c>
      <c r="D17" s="41" t="s">
        <v>11</v>
      </c>
      <c r="E17" s="41"/>
      <c r="F17" s="41"/>
      <c r="G17" s="42" t="s">
        <v>15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1" t="s">
        <v>12</v>
      </c>
      <c r="W17" s="41"/>
      <c r="X17" s="41"/>
      <c r="Y17" s="42" t="s">
        <v>15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1:36" ht="87.75" customHeight="1">
      <c r="A18" s="39"/>
      <c r="B18" s="40"/>
      <c r="C18" s="41"/>
      <c r="D18" s="41"/>
      <c r="E18" s="41"/>
      <c r="F18" s="41"/>
      <c r="G18" s="43" t="s">
        <v>18</v>
      </c>
      <c r="H18" s="43"/>
      <c r="I18" s="43"/>
      <c r="J18" s="43" t="s">
        <v>19</v>
      </c>
      <c r="K18" s="43"/>
      <c r="L18" s="43"/>
      <c r="M18" s="43" t="s">
        <v>2</v>
      </c>
      <c r="N18" s="43"/>
      <c r="O18" s="43"/>
      <c r="P18" s="43" t="s">
        <v>3</v>
      </c>
      <c r="Q18" s="43"/>
      <c r="R18" s="43"/>
      <c r="S18" s="43" t="s">
        <v>4</v>
      </c>
      <c r="T18" s="43"/>
      <c r="U18" s="43"/>
      <c r="V18" s="41"/>
      <c r="W18" s="41"/>
      <c r="X18" s="41"/>
      <c r="Y18" s="43" t="s">
        <v>6</v>
      </c>
      <c r="Z18" s="43"/>
      <c r="AA18" s="43"/>
      <c r="AB18" s="43" t="s">
        <v>8</v>
      </c>
      <c r="AC18" s="43"/>
      <c r="AD18" s="43"/>
      <c r="AE18" s="43" t="s">
        <v>7</v>
      </c>
      <c r="AF18" s="43"/>
      <c r="AG18" s="43"/>
      <c r="AH18" s="43" t="s">
        <v>9</v>
      </c>
      <c r="AI18" s="43"/>
      <c r="AJ18" s="43"/>
    </row>
    <row r="19" spans="1:36" ht="102">
      <c r="A19" s="39"/>
      <c r="B19" s="40"/>
      <c r="C19" s="41"/>
      <c r="D19" s="44" t="s">
        <v>27</v>
      </c>
      <c r="E19" s="44" t="s">
        <v>5</v>
      </c>
      <c r="F19" s="44" t="s">
        <v>10</v>
      </c>
      <c r="G19" s="44" t="s">
        <v>27</v>
      </c>
      <c r="H19" s="44" t="s">
        <v>5</v>
      </c>
      <c r="I19" s="44" t="s">
        <v>10</v>
      </c>
      <c r="J19" s="44" t="s">
        <v>27</v>
      </c>
      <c r="K19" s="44" t="s">
        <v>5</v>
      </c>
      <c r="L19" s="44" t="s">
        <v>10</v>
      </c>
      <c r="M19" s="44" t="s">
        <v>27</v>
      </c>
      <c r="N19" s="44" t="s">
        <v>5</v>
      </c>
      <c r="O19" s="44" t="s">
        <v>10</v>
      </c>
      <c r="P19" s="44" t="s">
        <v>27</v>
      </c>
      <c r="Q19" s="44" t="s">
        <v>5</v>
      </c>
      <c r="R19" s="44" t="s">
        <v>10</v>
      </c>
      <c r="S19" s="44" t="s">
        <v>27</v>
      </c>
      <c r="T19" s="44" t="s">
        <v>5</v>
      </c>
      <c r="U19" s="44" t="s">
        <v>10</v>
      </c>
      <c r="V19" s="44" t="s">
        <v>28</v>
      </c>
      <c r="W19" s="44" t="s">
        <v>5</v>
      </c>
      <c r="X19" s="44" t="s">
        <v>10</v>
      </c>
      <c r="Y19" s="44" t="s">
        <v>27</v>
      </c>
      <c r="Z19" s="44" t="s">
        <v>5</v>
      </c>
      <c r="AA19" s="44" t="s">
        <v>10</v>
      </c>
      <c r="AB19" s="44" t="s">
        <v>27</v>
      </c>
      <c r="AC19" s="44" t="s">
        <v>5</v>
      </c>
      <c r="AD19" s="44" t="s">
        <v>10</v>
      </c>
      <c r="AE19" s="44" t="s">
        <v>27</v>
      </c>
      <c r="AF19" s="44" t="s">
        <v>5</v>
      </c>
      <c r="AG19" s="44" t="s">
        <v>10</v>
      </c>
      <c r="AH19" s="44"/>
      <c r="AI19" s="44" t="s">
        <v>5</v>
      </c>
      <c r="AJ19" s="44" t="s">
        <v>10</v>
      </c>
    </row>
    <row r="20" spans="1:36" ht="13.5">
      <c r="A20" s="45">
        <v>1</v>
      </c>
      <c r="B20" s="46">
        <v>2</v>
      </c>
      <c r="C20" s="46">
        <v>3</v>
      </c>
      <c r="D20" s="47">
        <v>4</v>
      </c>
      <c r="E20" s="46">
        <v>5</v>
      </c>
      <c r="F20" s="47">
        <v>6</v>
      </c>
      <c r="G20" s="46">
        <v>7</v>
      </c>
      <c r="H20" s="47">
        <v>8</v>
      </c>
      <c r="I20" s="46">
        <v>9</v>
      </c>
      <c r="J20" s="46">
        <v>10</v>
      </c>
      <c r="K20" s="47">
        <v>11</v>
      </c>
      <c r="L20" s="46">
        <v>12</v>
      </c>
      <c r="M20" s="47">
        <v>13</v>
      </c>
      <c r="N20" s="46">
        <v>14</v>
      </c>
      <c r="O20" s="47">
        <v>15</v>
      </c>
      <c r="P20" s="46">
        <v>16</v>
      </c>
      <c r="Q20" s="47">
        <v>17</v>
      </c>
      <c r="R20" s="46">
        <v>18</v>
      </c>
      <c r="S20" s="47">
        <v>19</v>
      </c>
      <c r="T20" s="46">
        <v>20</v>
      </c>
      <c r="U20" s="47">
        <v>21</v>
      </c>
      <c r="V20" s="46">
        <v>22</v>
      </c>
      <c r="W20" s="47">
        <v>23</v>
      </c>
      <c r="X20" s="46">
        <v>24</v>
      </c>
      <c r="Y20" s="47">
        <v>25</v>
      </c>
      <c r="Z20" s="46">
        <v>26</v>
      </c>
      <c r="AA20" s="47">
        <v>27</v>
      </c>
      <c r="AB20" s="46">
        <v>28</v>
      </c>
      <c r="AC20" s="47">
        <v>29</v>
      </c>
      <c r="AD20" s="46">
        <v>30</v>
      </c>
      <c r="AE20" s="47">
        <v>31</v>
      </c>
      <c r="AF20" s="46">
        <v>32</v>
      </c>
      <c r="AG20" s="47">
        <v>33</v>
      </c>
      <c r="AH20" s="46"/>
      <c r="AI20" s="47">
        <v>35</v>
      </c>
      <c r="AJ20" s="46">
        <v>36</v>
      </c>
    </row>
    <row r="21" spans="1:40" ht="14.25" customHeight="1">
      <c r="A21" s="48">
        <v>1</v>
      </c>
      <c r="B21" s="23" t="s">
        <v>33</v>
      </c>
      <c r="C21" s="35">
        <v>1146</v>
      </c>
      <c r="D21" s="24">
        <f aca="true" t="shared" si="0" ref="D21:D84">G21+J21+M21+P21+S21</f>
        <v>101481</v>
      </c>
      <c r="E21" s="24">
        <f>H21+K21+N21+Q21+T21</f>
        <v>101551.2</v>
      </c>
      <c r="F21" s="17">
        <f>D21-E21</f>
        <v>-70.19999999999709</v>
      </c>
      <c r="G21" s="49"/>
      <c r="H21" s="18">
        <v>70.2</v>
      </c>
      <c r="I21" s="17">
        <f aca="true" t="shared" si="1" ref="I21:I84">G21-H21</f>
        <v>-70.2</v>
      </c>
      <c r="J21" s="18"/>
      <c r="K21" s="18"/>
      <c r="L21" s="17">
        <f aca="true" t="shared" si="2" ref="L21:L52">J21-K21</f>
        <v>0</v>
      </c>
      <c r="M21" s="18"/>
      <c r="N21" s="18"/>
      <c r="O21" s="17">
        <f>M21-N21</f>
        <v>0</v>
      </c>
      <c r="P21" s="49">
        <f>'[1]Sheet1'!K254</f>
        <v>101481</v>
      </c>
      <c r="Q21" s="36">
        <f>'[1]Sheet1'!K254</f>
        <v>101481</v>
      </c>
      <c r="R21" s="17">
        <f>P21-Q21</f>
        <v>0</v>
      </c>
      <c r="S21" s="18"/>
      <c r="T21" s="18"/>
      <c r="U21" s="17">
        <f>S21-T21</f>
        <v>0</v>
      </c>
      <c r="V21" s="18">
        <f>Y21+AB21</f>
        <v>102627</v>
      </c>
      <c r="W21" s="18">
        <f>Z21+AC21</f>
        <v>101649.5</v>
      </c>
      <c r="X21" s="17">
        <f>V21-W21</f>
        <v>977.5</v>
      </c>
      <c r="Y21" s="36">
        <f>'[1]Sheet1'!BP254</f>
        <v>90765.8</v>
      </c>
      <c r="Z21" s="50">
        <v>90544.7</v>
      </c>
      <c r="AA21" s="17">
        <f>Y21-Z21</f>
        <v>221.10000000000582</v>
      </c>
      <c r="AB21" s="49">
        <f>'[1]Sheet1'!BV254</f>
        <v>11861.199999999997</v>
      </c>
      <c r="AC21" s="18">
        <v>11104.8</v>
      </c>
      <c r="AD21" s="18">
        <f>AB21-AC21</f>
        <v>756.3999999999978</v>
      </c>
      <c r="AE21" s="18"/>
      <c r="AF21" s="18"/>
      <c r="AG21" s="17"/>
      <c r="AH21" s="18"/>
      <c r="AI21" s="18"/>
      <c r="AJ21" s="17"/>
      <c r="AL21" s="34"/>
      <c r="AM21" s="19"/>
      <c r="AN21" s="19"/>
    </row>
    <row r="22" spans="1:40" ht="14.25" customHeight="1">
      <c r="A22" s="48">
        <v>2</v>
      </c>
      <c r="B22" s="23" t="s">
        <v>34</v>
      </c>
      <c r="C22" s="35">
        <v>3459.9</v>
      </c>
      <c r="D22" s="24">
        <f t="shared" si="0"/>
        <v>109966.9</v>
      </c>
      <c r="E22" s="24">
        <f aca="true" t="shared" si="3" ref="E22:E84">H22+K22+N22+Q22+T22</f>
        <v>110176.7</v>
      </c>
      <c r="F22" s="17">
        <f aca="true" t="shared" si="4" ref="F22:F84">D22-E22</f>
        <v>-209.8000000000029</v>
      </c>
      <c r="G22" s="49"/>
      <c r="H22" s="18">
        <v>209.8</v>
      </c>
      <c r="I22" s="17">
        <f t="shared" si="1"/>
        <v>-209.8</v>
      </c>
      <c r="J22" s="18"/>
      <c r="K22" s="18"/>
      <c r="L22" s="17">
        <f t="shared" si="2"/>
        <v>0</v>
      </c>
      <c r="M22" s="18"/>
      <c r="N22" s="18"/>
      <c r="O22" s="17">
        <f aca="true" t="shared" si="5" ref="O22:O84">M22-N22</f>
        <v>0</v>
      </c>
      <c r="P22" s="49">
        <f>'[1]Sheet1'!K255</f>
        <v>109966.9</v>
      </c>
      <c r="Q22" s="36">
        <f>'[1]Sheet1'!K255</f>
        <v>109966.9</v>
      </c>
      <c r="R22" s="17">
        <f aca="true" t="shared" si="6" ref="R22:R84">P22-Q22</f>
        <v>0</v>
      </c>
      <c r="S22" s="18"/>
      <c r="T22" s="18"/>
      <c r="U22" s="17">
        <f aca="true" t="shared" si="7" ref="U22:U84">S22-T22</f>
        <v>0</v>
      </c>
      <c r="V22" s="18">
        <f aca="true" t="shared" si="8" ref="V22:V84">Y22+AB22</f>
        <v>113426.79999999999</v>
      </c>
      <c r="W22" s="18">
        <f aca="true" t="shared" si="9" ref="W22:W84">Z22+AC22</f>
        <v>109003.3</v>
      </c>
      <c r="X22" s="17">
        <f>V22-W22</f>
        <v>4423.499999999985</v>
      </c>
      <c r="Y22" s="36">
        <f>'[1]Sheet1'!BP255</f>
        <v>93208</v>
      </c>
      <c r="Z22" s="50">
        <v>92228.3</v>
      </c>
      <c r="AA22" s="17">
        <f aca="true" t="shared" si="10" ref="AA22:AA84">Y22-Z22</f>
        <v>979.6999999999971</v>
      </c>
      <c r="AB22" s="49">
        <f>'[1]Sheet1'!BV255</f>
        <v>20218.799999999996</v>
      </c>
      <c r="AC22" s="18">
        <v>16775</v>
      </c>
      <c r="AD22" s="18">
        <f aca="true" t="shared" si="11" ref="AD22:AD84">AB22-AC22</f>
        <v>3443.7999999999956</v>
      </c>
      <c r="AE22" s="18"/>
      <c r="AF22" s="18"/>
      <c r="AG22" s="17"/>
      <c r="AH22" s="18"/>
      <c r="AI22" s="18"/>
      <c r="AJ22" s="17"/>
      <c r="AL22" s="34"/>
      <c r="AM22" s="19"/>
      <c r="AN22" s="19"/>
    </row>
    <row r="23" spans="1:40" ht="14.25" customHeight="1">
      <c r="A23" s="48">
        <v>3</v>
      </c>
      <c r="B23" s="23" t="s">
        <v>35</v>
      </c>
      <c r="C23" s="35">
        <v>569.2</v>
      </c>
      <c r="D23" s="24">
        <f t="shared" si="0"/>
        <v>69775.8</v>
      </c>
      <c r="E23" s="24">
        <f t="shared" si="3"/>
        <v>69775.8</v>
      </c>
      <c r="F23" s="17">
        <f t="shared" si="4"/>
        <v>0</v>
      </c>
      <c r="G23" s="49"/>
      <c r="H23" s="18"/>
      <c r="I23" s="17">
        <f t="shared" si="1"/>
        <v>0</v>
      </c>
      <c r="J23" s="18"/>
      <c r="K23" s="18"/>
      <c r="L23" s="17">
        <f t="shared" si="2"/>
        <v>0</v>
      </c>
      <c r="M23" s="18"/>
      <c r="N23" s="18"/>
      <c r="O23" s="17">
        <f t="shared" si="5"/>
        <v>0</v>
      </c>
      <c r="P23" s="49">
        <f>'[1]Sheet1'!K256</f>
        <v>69775.8</v>
      </c>
      <c r="Q23" s="36">
        <f>'[1]Sheet1'!K256</f>
        <v>69775.8</v>
      </c>
      <c r="R23" s="17">
        <f t="shared" si="6"/>
        <v>0</v>
      </c>
      <c r="S23" s="18"/>
      <c r="T23" s="18"/>
      <c r="U23" s="17">
        <f t="shared" si="7"/>
        <v>0</v>
      </c>
      <c r="V23" s="18">
        <f t="shared" si="8"/>
        <v>70345.00000000001</v>
      </c>
      <c r="W23" s="18">
        <f t="shared" si="9"/>
        <v>67873.1</v>
      </c>
      <c r="X23" s="17">
        <f aca="true" t="shared" si="12" ref="X23:X84">V23-W23</f>
        <v>2471.9000000000087</v>
      </c>
      <c r="Y23" s="36">
        <f>'[1]Sheet1'!BP256</f>
        <v>60997</v>
      </c>
      <c r="Z23" s="50">
        <v>60865.5</v>
      </c>
      <c r="AA23" s="17">
        <f t="shared" si="10"/>
        <v>131.5</v>
      </c>
      <c r="AB23" s="49">
        <f>'[1]Sheet1'!BV256</f>
        <v>9348.000000000011</v>
      </c>
      <c r="AC23" s="18">
        <v>7007.6</v>
      </c>
      <c r="AD23" s="18">
        <f t="shared" si="11"/>
        <v>2340.4000000000106</v>
      </c>
      <c r="AE23" s="18"/>
      <c r="AF23" s="18"/>
      <c r="AG23" s="17"/>
      <c r="AH23" s="18"/>
      <c r="AI23" s="18"/>
      <c r="AJ23" s="17"/>
      <c r="AL23" s="34"/>
      <c r="AM23" s="19"/>
      <c r="AN23" s="19"/>
    </row>
    <row r="24" spans="1:40" ht="14.25" customHeight="1">
      <c r="A24" s="48">
        <v>4</v>
      </c>
      <c r="B24" s="23" t="s">
        <v>36</v>
      </c>
      <c r="C24" s="35">
        <v>9648.1</v>
      </c>
      <c r="D24" s="24">
        <f t="shared" si="0"/>
        <v>147349.7</v>
      </c>
      <c r="E24" s="24">
        <f t="shared" si="3"/>
        <v>147349.7</v>
      </c>
      <c r="F24" s="17">
        <f t="shared" si="4"/>
        <v>0</v>
      </c>
      <c r="G24" s="49"/>
      <c r="H24" s="18"/>
      <c r="I24" s="17">
        <f t="shared" si="1"/>
        <v>0</v>
      </c>
      <c r="J24" s="18"/>
      <c r="K24" s="18"/>
      <c r="L24" s="17">
        <f t="shared" si="2"/>
        <v>0</v>
      </c>
      <c r="M24" s="18"/>
      <c r="N24" s="18"/>
      <c r="O24" s="17">
        <f t="shared" si="5"/>
        <v>0</v>
      </c>
      <c r="P24" s="49">
        <f>'[1]Sheet1'!K257</f>
        <v>147349.7</v>
      </c>
      <c r="Q24" s="36">
        <f>'[1]Sheet1'!K257</f>
        <v>147349.7</v>
      </c>
      <c r="R24" s="17">
        <f t="shared" si="6"/>
        <v>0</v>
      </c>
      <c r="S24" s="18"/>
      <c r="T24" s="18"/>
      <c r="U24" s="17">
        <f t="shared" si="7"/>
        <v>0</v>
      </c>
      <c r="V24" s="18">
        <f t="shared" si="8"/>
        <v>156997.8</v>
      </c>
      <c r="W24" s="18">
        <f t="shared" si="9"/>
        <v>151637.9</v>
      </c>
      <c r="X24" s="17">
        <f t="shared" si="12"/>
        <v>5359.899999999994</v>
      </c>
      <c r="Y24" s="36">
        <f>'[1]Sheet1'!BP257</f>
        <v>124096.29999999999</v>
      </c>
      <c r="Z24" s="50">
        <v>122537.5</v>
      </c>
      <c r="AA24" s="17">
        <f t="shared" si="10"/>
        <v>1558.7999999999884</v>
      </c>
      <c r="AB24" s="49">
        <f>'[1]Sheet1'!BV257</f>
        <v>32901.50000000001</v>
      </c>
      <c r="AC24" s="18">
        <v>29100.4</v>
      </c>
      <c r="AD24" s="18">
        <f t="shared" si="11"/>
        <v>3801.100000000006</v>
      </c>
      <c r="AE24" s="18"/>
      <c r="AF24" s="18"/>
      <c r="AG24" s="17"/>
      <c r="AH24" s="18"/>
      <c r="AI24" s="18"/>
      <c r="AJ24" s="17"/>
      <c r="AL24" s="34"/>
      <c r="AM24" s="19"/>
      <c r="AN24" s="19"/>
    </row>
    <row r="25" spans="1:40" ht="14.25" customHeight="1">
      <c r="A25" s="48">
        <v>5</v>
      </c>
      <c r="B25" s="23" t="s">
        <v>37</v>
      </c>
      <c r="C25" s="35">
        <v>15740.3</v>
      </c>
      <c r="D25" s="24">
        <f t="shared" si="0"/>
        <v>41892.299999999996</v>
      </c>
      <c r="E25" s="24">
        <f t="shared" si="3"/>
        <v>41892.299999999996</v>
      </c>
      <c r="F25" s="17">
        <f t="shared" si="4"/>
        <v>0</v>
      </c>
      <c r="G25" s="49"/>
      <c r="H25" s="18"/>
      <c r="I25" s="17">
        <f t="shared" si="1"/>
        <v>0</v>
      </c>
      <c r="J25" s="18"/>
      <c r="K25" s="18"/>
      <c r="L25" s="17">
        <f t="shared" si="2"/>
        <v>0</v>
      </c>
      <c r="M25" s="18"/>
      <c r="N25" s="18"/>
      <c r="O25" s="17">
        <f t="shared" si="5"/>
        <v>0</v>
      </c>
      <c r="P25" s="49">
        <f>'[1]Sheet1'!K258</f>
        <v>41892.299999999996</v>
      </c>
      <c r="Q25" s="36">
        <f>'[1]Sheet1'!K258</f>
        <v>41892.299999999996</v>
      </c>
      <c r="R25" s="17">
        <f t="shared" si="6"/>
        <v>0</v>
      </c>
      <c r="S25" s="18"/>
      <c r="T25" s="18"/>
      <c r="U25" s="17">
        <f t="shared" si="7"/>
        <v>0</v>
      </c>
      <c r="V25" s="18">
        <f t="shared" si="8"/>
        <v>57632.59999999999</v>
      </c>
      <c r="W25" s="18">
        <f t="shared" si="9"/>
        <v>40455.100000000006</v>
      </c>
      <c r="X25" s="17">
        <f t="shared" si="12"/>
        <v>17177.499999999985</v>
      </c>
      <c r="Y25" s="36">
        <f>'[1]Sheet1'!BP258</f>
        <v>41495.1</v>
      </c>
      <c r="Z25" s="50">
        <v>38956.8</v>
      </c>
      <c r="AA25" s="17">
        <f t="shared" si="10"/>
        <v>2538.2999999999956</v>
      </c>
      <c r="AB25" s="49">
        <f>'[1]Sheet1'!BV258</f>
        <v>16137.499999999993</v>
      </c>
      <c r="AC25" s="18">
        <v>1498.3</v>
      </c>
      <c r="AD25" s="18">
        <f t="shared" si="11"/>
        <v>14639.199999999993</v>
      </c>
      <c r="AE25" s="18"/>
      <c r="AF25" s="18"/>
      <c r="AG25" s="17"/>
      <c r="AH25" s="18"/>
      <c r="AI25" s="18"/>
      <c r="AJ25" s="17"/>
      <c r="AL25" s="34"/>
      <c r="AM25" s="19"/>
      <c r="AN25" s="19"/>
    </row>
    <row r="26" spans="1:40" ht="14.25" customHeight="1">
      <c r="A26" s="48">
        <v>6</v>
      </c>
      <c r="B26" s="23" t="s">
        <v>38</v>
      </c>
      <c r="C26" s="35">
        <v>1565</v>
      </c>
      <c r="D26" s="24">
        <f t="shared" si="0"/>
        <v>84997</v>
      </c>
      <c r="E26" s="24">
        <f t="shared" si="3"/>
        <v>85663</v>
      </c>
      <c r="F26" s="17">
        <f t="shared" si="4"/>
        <v>-666</v>
      </c>
      <c r="G26" s="49"/>
      <c r="H26" s="18">
        <v>666</v>
      </c>
      <c r="I26" s="17">
        <f t="shared" si="1"/>
        <v>-666</v>
      </c>
      <c r="J26" s="18"/>
      <c r="K26" s="18"/>
      <c r="L26" s="17">
        <f t="shared" si="2"/>
        <v>0</v>
      </c>
      <c r="M26" s="18"/>
      <c r="N26" s="18"/>
      <c r="O26" s="17">
        <f t="shared" si="5"/>
        <v>0</v>
      </c>
      <c r="P26" s="49">
        <f>'[1]Sheet1'!K259</f>
        <v>84997</v>
      </c>
      <c r="Q26" s="36">
        <f>'[1]Sheet1'!K259</f>
        <v>84997</v>
      </c>
      <c r="R26" s="17">
        <f t="shared" si="6"/>
        <v>0</v>
      </c>
      <c r="S26" s="18"/>
      <c r="T26" s="18"/>
      <c r="U26" s="17">
        <f t="shared" si="7"/>
        <v>0</v>
      </c>
      <c r="V26" s="18">
        <f t="shared" si="8"/>
        <v>86562</v>
      </c>
      <c r="W26" s="18">
        <f t="shared" si="9"/>
        <v>83744.5</v>
      </c>
      <c r="X26" s="17">
        <f t="shared" si="12"/>
        <v>2817.5</v>
      </c>
      <c r="Y26" s="36">
        <f>'[1]Sheet1'!BP259</f>
        <v>75015.6</v>
      </c>
      <c r="Z26" s="50">
        <v>74172.3</v>
      </c>
      <c r="AA26" s="17">
        <f t="shared" si="10"/>
        <v>843.3000000000029</v>
      </c>
      <c r="AB26" s="49">
        <f>'[1]Sheet1'!BV259</f>
        <v>11546.4</v>
      </c>
      <c r="AC26" s="18">
        <v>9572.2</v>
      </c>
      <c r="AD26" s="18">
        <f t="shared" si="11"/>
        <v>1974.199999999999</v>
      </c>
      <c r="AE26" s="18"/>
      <c r="AF26" s="18"/>
      <c r="AG26" s="17"/>
      <c r="AH26" s="18"/>
      <c r="AI26" s="18"/>
      <c r="AJ26" s="17"/>
      <c r="AL26" s="34"/>
      <c r="AM26" s="19"/>
      <c r="AN26" s="19"/>
    </row>
    <row r="27" spans="1:40" ht="14.25" customHeight="1">
      <c r="A27" s="48">
        <v>7</v>
      </c>
      <c r="B27" s="23" t="s">
        <v>39</v>
      </c>
      <c r="C27" s="35">
        <v>960.6999999999999</v>
      </c>
      <c r="D27" s="24">
        <f t="shared" si="0"/>
        <v>52211.1</v>
      </c>
      <c r="E27" s="24">
        <f t="shared" si="3"/>
        <v>52211.1</v>
      </c>
      <c r="F27" s="17">
        <f t="shared" si="4"/>
        <v>0</v>
      </c>
      <c r="G27" s="49"/>
      <c r="H27" s="18"/>
      <c r="I27" s="17">
        <f t="shared" si="1"/>
        <v>0</v>
      </c>
      <c r="J27" s="18"/>
      <c r="K27" s="18"/>
      <c r="L27" s="17">
        <f t="shared" si="2"/>
        <v>0</v>
      </c>
      <c r="M27" s="18"/>
      <c r="N27" s="18"/>
      <c r="O27" s="17">
        <f t="shared" si="5"/>
        <v>0</v>
      </c>
      <c r="P27" s="49">
        <f>'[1]Sheet1'!K260</f>
        <v>52211.1</v>
      </c>
      <c r="Q27" s="36">
        <f>'[1]Sheet1'!K260</f>
        <v>52211.1</v>
      </c>
      <c r="R27" s="17">
        <f t="shared" si="6"/>
        <v>0</v>
      </c>
      <c r="S27" s="18"/>
      <c r="T27" s="18"/>
      <c r="U27" s="17">
        <f t="shared" si="7"/>
        <v>0</v>
      </c>
      <c r="V27" s="18">
        <f t="shared" si="8"/>
        <v>53171.799999999996</v>
      </c>
      <c r="W27" s="18">
        <f t="shared" si="9"/>
        <v>52506</v>
      </c>
      <c r="X27" s="17">
        <f t="shared" si="12"/>
        <v>665.7999999999956</v>
      </c>
      <c r="Y27" s="36">
        <f>'[1]Sheet1'!BP260</f>
        <v>48467.799999999996</v>
      </c>
      <c r="Z27" s="50">
        <v>48010.9</v>
      </c>
      <c r="AA27" s="17">
        <f t="shared" si="10"/>
        <v>456.8999999999942</v>
      </c>
      <c r="AB27" s="49">
        <f>'[1]Sheet1'!BV260</f>
        <v>4704</v>
      </c>
      <c r="AC27" s="18">
        <v>4495.1</v>
      </c>
      <c r="AD27" s="18">
        <f t="shared" si="11"/>
        <v>208.89999999999964</v>
      </c>
      <c r="AE27" s="18"/>
      <c r="AF27" s="18"/>
      <c r="AG27" s="17"/>
      <c r="AH27" s="18"/>
      <c r="AI27" s="18"/>
      <c r="AJ27" s="17"/>
      <c r="AL27" s="34"/>
      <c r="AM27" s="19"/>
      <c r="AN27" s="19"/>
    </row>
    <row r="28" spans="1:40" ht="14.25" customHeight="1">
      <c r="A28" s="48">
        <v>8</v>
      </c>
      <c r="B28" s="23" t="s">
        <v>40</v>
      </c>
      <c r="C28" s="35">
        <v>207.4</v>
      </c>
      <c r="D28" s="24">
        <f t="shared" si="0"/>
        <v>27680.000000000004</v>
      </c>
      <c r="E28" s="24">
        <f t="shared" si="3"/>
        <v>27894.800000000003</v>
      </c>
      <c r="F28" s="17">
        <f t="shared" si="4"/>
        <v>-214.79999999999927</v>
      </c>
      <c r="G28" s="49"/>
      <c r="H28" s="18">
        <v>214.8</v>
      </c>
      <c r="I28" s="17">
        <f t="shared" si="1"/>
        <v>-214.8</v>
      </c>
      <c r="J28" s="18"/>
      <c r="K28" s="18"/>
      <c r="L28" s="17">
        <f t="shared" si="2"/>
        <v>0</v>
      </c>
      <c r="M28" s="18"/>
      <c r="N28" s="18"/>
      <c r="O28" s="17">
        <f t="shared" si="5"/>
        <v>0</v>
      </c>
      <c r="P28" s="49">
        <f>'[1]Sheet1'!K261</f>
        <v>27680.000000000004</v>
      </c>
      <c r="Q28" s="36">
        <f>'[1]Sheet1'!K261</f>
        <v>27680.000000000004</v>
      </c>
      <c r="R28" s="17">
        <f t="shared" si="6"/>
        <v>0</v>
      </c>
      <c r="S28" s="18"/>
      <c r="T28" s="18"/>
      <c r="U28" s="17">
        <f t="shared" si="7"/>
        <v>0</v>
      </c>
      <c r="V28" s="18">
        <f t="shared" si="8"/>
        <v>27887.400000000005</v>
      </c>
      <c r="W28" s="18">
        <f t="shared" si="9"/>
        <v>27255.699999999997</v>
      </c>
      <c r="X28" s="17">
        <f t="shared" si="12"/>
        <v>631.700000000008</v>
      </c>
      <c r="Y28" s="36">
        <f>'[1]Sheet1'!BP261</f>
        <v>26305.700000000004</v>
      </c>
      <c r="Z28" s="50">
        <v>26053.6</v>
      </c>
      <c r="AA28" s="17">
        <f t="shared" si="10"/>
        <v>252.10000000000582</v>
      </c>
      <c r="AB28" s="49">
        <f>'[1]Sheet1'!BV261</f>
        <v>1581.6999999999998</v>
      </c>
      <c r="AC28" s="18">
        <v>1202.1</v>
      </c>
      <c r="AD28" s="18">
        <f t="shared" si="11"/>
        <v>379.5999999999999</v>
      </c>
      <c r="AE28" s="18"/>
      <c r="AF28" s="18"/>
      <c r="AG28" s="17"/>
      <c r="AH28" s="18"/>
      <c r="AI28" s="18"/>
      <c r="AJ28" s="17"/>
      <c r="AL28" s="34"/>
      <c r="AM28" s="19"/>
      <c r="AN28" s="19"/>
    </row>
    <row r="29" spans="1:40" s="33" customFormat="1" ht="14.25" customHeight="1">
      <c r="A29" s="51">
        <v>9</v>
      </c>
      <c r="B29" s="30" t="s">
        <v>41</v>
      </c>
      <c r="C29" s="35">
        <v>55.3</v>
      </c>
      <c r="D29" s="24">
        <f t="shared" si="0"/>
        <v>26241.9</v>
      </c>
      <c r="E29" s="24">
        <f t="shared" si="3"/>
        <v>26464.2</v>
      </c>
      <c r="F29" s="31">
        <f t="shared" si="4"/>
        <v>-222.29999999999927</v>
      </c>
      <c r="G29" s="49"/>
      <c r="H29" s="32">
        <v>222.3</v>
      </c>
      <c r="I29" s="31">
        <f t="shared" si="1"/>
        <v>-222.3</v>
      </c>
      <c r="J29" s="32"/>
      <c r="K29" s="32"/>
      <c r="L29" s="31">
        <f t="shared" si="2"/>
        <v>0</v>
      </c>
      <c r="M29" s="32"/>
      <c r="N29" s="32"/>
      <c r="O29" s="31">
        <f t="shared" si="5"/>
        <v>0</v>
      </c>
      <c r="P29" s="49">
        <v>26241.9</v>
      </c>
      <c r="Q29" s="36">
        <v>26241.9</v>
      </c>
      <c r="R29" s="31">
        <f t="shared" si="6"/>
        <v>0</v>
      </c>
      <c r="S29" s="32"/>
      <c r="T29" s="32"/>
      <c r="U29" s="31">
        <f t="shared" si="7"/>
        <v>0</v>
      </c>
      <c r="V29" s="18">
        <f t="shared" si="8"/>
        <v>26297.2</v>
      </c>
      <c r="W29" s="18">
        <f t="shared" si="9"/>
        <v>26509.3</v>
      </c>
      <c r="X29" s="31">
        <f t="shared" si="12"/>
        <v>-212.09999999999854</v>
      </c>
      <c r="Y29" s="36">
        <v>24775.8</v>
      </c>
      <c r="Z29" s="52">
        <v>25011.1</v>
      </c>
      <c r="AA29" s="31">
        <f t="shared" si="10"/>
        <v>-235.29999999999927</v>
      </c>
      <c r="AB29" s="49">
        <v>1521.4</v>
      </c>
      <c r="AC29" s="18">
        <v>1498.2</v>
      </c>
      <c r="AD29" s="18">
        <f t="shared" si="11"/>
        <v>23.200000000000045</v>
      </c>
      <c r="AE29" s="18"/>
      <c r="AF29" s="18"/>
      <c r="AG29" s="17"/>
      <c r="AH29" s="18"/>
      <c r="AI29" s="18"/>
      <c r="AJ29" s="17"/>
      <c r="AK29" s="1"/>
      <c r="AL29" s="34"/>
      <c r="AM29" s="19"/>
      <c r="AN29" s="19"/>
    </row>
    <row r="30" spans="1:40" ht="14.25" customHeight="1">
      <c r="A30" s="48">
        <v>10</v>
      </c>
      <c r="B30" s="23" t="s">
        <v>42</v>
      </c>
      <c r="C30" s="35">
        <v>259.6</v>
      </c>
      <c r="D30" s="24">
        <f t="shared" si="0"/>
        <v>85250.3</v>
      </c>
      <c r="E30" s="24">
        <f t="shared" si="3"/>
        <v>85256.3</v>
      </c>
      <c r="F30" s="17">
        <f t="shared" si="4"/>
        <v>-6</v>
      </c>
      <c r="G30" s="49"/>
      <c r="H30" s="18">
        <v>6</v>
      </c>
      <c r="I30" s="17">
        <f t="shared" si="1"/>
        <v>-6</v>
      </c>
      <c r="J30" s="18"/>
      <c r="K30" s="18"/>
      <c r="L30" s="17">
        <f t="shared" si="2"/>
        <v>0</v>
      </c>
      <c r="M30" s="18"/>
      <c r="N30" s="18"/>
      <c r="O30" s="17">
        <f t="shared" si="5"/>
        <v>0</v>
      </c>
      <c r="P30" s="49">
        <f>'[1]Sheet1'!K263</f>
        <v>85250.3</v>
      </c>
      <c r="Q30" s="36">
        <f>'[1]Sheet1'!K263</f>
        <v>85250.3</v>
      </c>
      <c r="R30" s="17">
        <f t="shared" si="6"/>
        <v>0</v>
      </c>
      <c r="S30" s="18"/>
      <c r="T30" s="18"/>
      <c r="U30" s="17">
        <f t="shared" si="7"/>
        <v>0</v>
      </c>
      <c r="V30" s="18">
        <f t="shared" si="8"/>
        <v>85509.9</v>
      </c>
      <c r="W30" s="18">
        <f t="shared" si="9"/>
        <v>84235.1</v>
      </c>
      <c r="X30" s="17">
        <f t="shared" si="12"/>
        <v>1274.7999999999884</v>
      </c>
      <c r="Y30" s="36">
        <f>'[1]Sheet1'!BP263</f>
        <v>76998.1</v>
      </c>
      <c r="Z30" s="50">
        <v>76705</v>
      </c>
      <c r="AA30" s="17">
        <f t="shared" si="10"/>
        <v>293.1000000000058</v>
      </c>
      <c r="AB30" s="49">
        <f>'[1]Sheet1'!BV263</f>
        <v>8511.799999999996</v>
      </c>
      <c r="AC30" s="32">
        <v>7530.1</v>
      </c>
      <c r="AD30" s="18">
        <f t="shared" si="11"/>
        <v>981.6999999999953</v>
      </c>
      <c r="AE30" s="18"/>
      <c r="AF30" s="18"/>
      <c r="AG30" s="17"/>
      <c r="AH30" s="18"/>
      <c r="AI30" s="18"/>
      <c r="AJ30" s="17"/>
      <c r="AL30" s="34"/>
      <c r="AM30" s="19"/>
      <c r="AN30" s="19"/>
    </row>
    <row r="31" spans="1:40" ht="14.25" customHeight="1">
      <c r="A31" s="48">
        <v>11</v>
      </c>
      <c r="B31" s="23" t="s">
        <v>43</v>
      </c>
      <c r="C31" s="35">
        <v>1068.4</v>
      </c>
      <c r="D31" s="24">
        <f t="shared" si="0"/>
        <v>104992.2</v>
      </c>
      <c r="E31" s="24">
        <f t="shared" si="3"/>
        <v>105423</v>
      </c>
      <c r="F31" s="17">
        <f t="shared" si="4"/>
        <v>-430.8000000000029</v>
      </c>
      <c r="G31" s="49"/>
      <c r="H31" s="18">
        <v>430.8</v>
      </c>
      <c r="I31" s="17">
        <f t="shared" si="1"/>
        <v>-430.8</v>
      </c>
      <c r="J31" s="18"/>
      <c r="K31" s="18"/>
      <c r="L31" s="17">
        <f t="shared" si="2"/>
        <v>0</v>
      </c>
      <c r="M31" s="18"/>
      <c r="N31" s="18"/>
      <c r="O31" s="17">
        <f t="shared" si="5"/>
        <v>0</v>
      </c>
      <c r="P31" s="49">
        <f>'[1]Sheet1'!K264</f>
        <v>104992.2</v>
      </c>
      <c r="Q31" s="36">
        <f>'[1]Sheet1'!K264</f>
        <v>104992.2</v>
      </c>
      <c r="R31" s="17">
        <f>P31-Q31</f>
        <v>0</v>
      </c>
      <c r="S31" s="18"/>
      <c r="T31" s="18"/>
      <c r="U31" s="17">
        <f t="shared" si="7"/>
        <v>0</v>
      </c>
      <c r="V31" s="18">
        <f t="shared" si="8"/>
        <v>106060.6</v>
      </c>
      <c r="W31" s="18">
        <f t="shared" si="9"/>
        <v>103827</v>
      </c>
      <c r="X31" s="17">
        <f t="shared" si="12"/>
        <v>2233.600000000006</v>
      </c>
      <c r="Y31" s="36">
        <f>'[1]Sheet1'!BP264</f>
        <v>91258.20000000001</v>
      </c>
      <c r="Z31" s="50">
        <v>91139.2</v>
      </c>
      <c r="AA31" s="17">
        <f t="shared" si="10"/>
        <v>119.00000000001455</v>
      </c>
      <c r="AB31" s="49">
        <f>'[1]Sheet1'!BV264</f>
        <v>14802.399999999994</v>
      </c>
      <c r="AC31" s="18">
        <v>12687.8</v>
      </c>
      <c r="AD31" s="18">
        <f t="shared" si="11"/>
        <v>2114.599999999995</v>
      </c>
      <c r="AE31" s="18"/>
      <c r="AF31" s="18"/>
      <c r="AG31" s="17"/>
      <c r="AH31" s="18"/>
      <c r="AI31" s="18"/>
      <c r="AJ31" s="17"/>
      <c r="AL31" s="34"/>
      <c r="AM31" s="19"/>
      <c r="AN31" s="19"/>
    </row>
    <row r="32" spans="1:40" ht="14.25" customHeight="1">
      <c r="A32" s="48">
        <v>12</v>
      </c>
      <c r="B32" s="23" t="s">
        <v>44</v>
      </c>
      <c r="C32" s="35">
        <v>6147.200000000001</v>
      </c>
      <c r="D32" s="24">
        <f t="shared" si="0"/>
        <v>81026.8</v>
      </c>
      <c r="E32" s="24">
        <f t="shared" si="3"/>
        <v>81026.8</v>
      </c>
      <c r="F32" s="17">
        <f t="shared" si="4"/>
        <v>0</v>
      </c>
      <c r="G32" s="49"/>
      <c r="H32" s="18"/>
      <c r="I32" s="17">
        <f t="shared" si="1"/>
        <v>0</v>
      </c>
      <c r="J32" s="18"/>
      <c r="K32" s="18"/>
      <c r="L32" s="17">
        <f t="shared" si="2"/>
        <v>0</v>
      </c>
      <c r="M32" s="18"/>
      <c r="N32" s="18"/>
      <c r="O32" s="17">
        <f t="shared" si="5"/>
        <v>0</v>
      </c>
      <c r="P32" s="49">
        <f>'[1]Sheet1'!K265</f>
        <v>81026.8</v>
      </c>
      <c r="Q32" s="36">
        <f>'[1]Sheet1'!K265</f>
        <v>81026.8</v>
      </c>
      <c r="R32" s="17">
        <f t="shared" si="6"/>
        <v>0</v>
      </c>
      <c r="S32" s="18"/>
      <c r="T32" s="18"/>
      <c r="U32" s="17">
        <f t="shared" si="7"/>
        <v>0</v>
      </c>
      <c r="V32" s="18">
        <f t="shared" si="8"/>
        <v>87174</v>
      </c>
      <c r="W32" s="18">
        <f t="shared" si="9"/>
        <v>84491.9</v>
      </c>
      <c r="X32" s="17">
        <f t="shared" si="12"/>
        <v>2682.100000000006</v>
      </c>
      <c r="Y32" s="36">
        <f>'[1]Sheet1'!BP265</f>
        <v>71795.7</v>
      </c>
      <c r="Z32" s="50">
        <v>71398.4</v>
      </c>
      <c r="AA32" s="17">
        <f t="shared" si="10"/>
        <v>397.3000000000029</v>
      </c>
      <c r="AB32" s="49">
        <f>'[1]Sheet1'!BV265</f>
        <v>15378.30000000001</v>
      </c>
      <c r="AC32" s="18">
        <v>13093.5</v>
      </c>
      <c r="AD32" s="18">
        <f t="shared" si="11"/>
        <v>2284.80000000001</v>
      </c>
      <c r="AE32" s="18"/>
      <c r="AF32" s="18"/>
      <c r="AG32" s="17"/>
      <c r="AH32" s="18"/>
      <c r="AI32" s="18"/>
      <c r="AJ32" s="17"/>
      <c r="AL32" s="34"/>
      <c r="AM32" s="19"/>
      <c r="AN32" s="19"/>
    </row>
    <row r="33" spans="1:40" ht="14.25" customHeight="1">
      <c r="A33" s="48">
        <v>13</v>
      </c>
      <c r="B33" s="23" t="s">
        <v>45</v>
      </c>
      <c r="C33" s="35">
        <v>4573.5</v>
      </c>
      <c r="D33" s="24">
        <f t="shared" si="0"/>
        <v>74029.40000000001</v>
      </c>
      <c r="E33" s="24">
        <f t="shared" si="3"/>
        <v>74035.40000000001</v>
      </c>
      <c r="F33" s="17">
        <f t="shared" si="4"/>
        <v>-6</v>
      </c>
      <c r="G33" s="49"/>
      <c r="H33" s="18">
        <v>6</v>
      </c>
      <c r="I33" s="17">
        <f t="shared" si="1"/>
        <v>-6</v>
      </c>
      <c r="J33" s="18"/>
      <c r="K33" s="18"/>
      <c r="L33" s="17">
        <f t="shared" si="2"/>
        <v>0</v>
      </c>
      <c r="M33" s="18"/>
      <c r="N33" s="18"/>
      <c r="O33" s="17">
        <f t="shared" si="5"/>
        <v>0</v>
      </c>
      <c r="P33" s="49">
        <f>'[1]Sheet1'!K266</f>
        <v>74029.40000000001</v>
      </c>
      <c r="Q33" s="36">
        <f>'[1]Sheet1'!K266</f>
        <v>74029.40000000001</v>
      </c>
      <c r="R33" s="17">
        <f t="shared" si="6"/>
        <v>0</v>
      </c>
      <c r="S33" s="18"/>
      <c r="T33" s="18"/>
      <c r="U33" s="17">
        <f t="shared" si="7"/>
        <v>0</v>
      </c>
      <c r="V33" s="18">
        <f t="shared" si="8"/>
        <v>78602.9</v>
      </c>
      <c r="W33" s="18">
        <f t="shared" si="9"/>
        <v>77129</v>
      </c>
      <c r="X33" s="17">
        <f t="shared" si="12"/>
        <v>1473.8999999999942</v>
      </c>
      <c r="Y33" s="36">
        <f>'[1]Sheet1'!BP266</f>
        <v>61591.79999999999</v>
      </c>
      <c r="Z33" s="50">
        <v>61369.7</v>
      </c>
      <c r="AA33" s="17">
        <f t="shared" si="10"/>
        <v>222.09999999999127</v>
      </c>
      <c r="AB33" s="49">
        <f>'[1]Sheet1'!BV266</f>
        <v>17011.100000000006</v>
      </c>
      <c r="AC33" s="18">
        <v>15759.3</v>
      </c>
      <c r="AD33" s="18">
        <f t="shared" si="11"/>
        <v>1251.8000000000065</v>
      </c>
      <c r="AE33" s="18"/>
      <c r="AF33" s="18"/>
      <c r="AG33" s="17"/>
      <c r="AH33" s="18"/>
      <c r="AI33" s="18"/>
      <c r="AJ33" s="17"/>
      <c r="AL33" s="34"/>
      <c r="AM33" s="19"/>
      <c r="AN33" s="19"/>
    </row>
    <row r="34" spans="1:40" ht="14.25" customHeight="1">
      <c r="A34" s="48">
        <v>14</v>
      </c>
      <c r="B34" s="23" t="s">
        <v>46</v>
      </c>
      <c r="C34" s="35">
        <v>481.80000000000007</v>
      </c>
      <c r="D34" s="24">
        <f t="shared" si="0"/>
        <v>49871.3</v>
      </c>
      <c r="E34" s="24">
        <f t="shared" si="3"/>
        <v>49871.3</v>
      </c>
      <c r="F34" s="17">
        <f t="shared" si="4"/>
        <v>0</v>
      </c>
      <c r="G34" s="49"/>
      <c r="H34" s="18"/>
      <c r="I34" s="17">
        <f t="shared" si="1"/>
        <v>0</v>
      </c>
      <c r="J34" s="18"/>
      <c r="K34" s="18"/>
      <c r="L34" s="17">
        <f t="shared" si="2"/>
        <v>0</v>
      </c>
      <c r="M34" s="18"/>
      <c r="N34" s="18"/>
      <c r="O34" s="17">
        <f t="shared" si="5"/>
        <v>0</v>
      </c>
      <c r="P34" s="49">
        <f>'[1]Sheet1'!K267</f>
        <v>49871.3</v>
      </c>
      <c r="Q34" s="36">
        <f>'[1]Sheet1'!K267</f>
        <v>49871.3</v>
      </c>
      <c r="R34" s="17">
        <f t="shared" si="6"/>
        <v>0</v>
      </c>
      <c r="S34" s="18"/>
      <c r="T34" s="18"/>
      <c r="U34" s="17">
        <f t="shared" si="7"/>
        <v>0</v>
      </c>
      <c r="V34" s="18">
        <f t="shared" si="8"/>
        <v>50353.1</v>
      </c>
      <c r="W34" s="18">
        <f t="shared" si="9"/>
        <v>49984.1</v>
      </c>
      <c r="X34" s="17">
        <f t="shared" si="12"/>
        <v>369</v>
      </c>
      <c r="Y34" s="36">
        <f>'[1]Sheet1'!BP267</f>
        <v>44427.7</v>
      </c>
      <c r="Z34" s="50">
        <v>44361.6</v>
      </c>
      <c r="AA34" s="17">
        <f t="shared" si="10"/>
        <v>66.09999999999854</v>
      </c>
      <c r="AB34" s="49">
        <f>'[1]Sheet1'!BV267</f>
        <v>5925.4000000000015</v>
      </c>
      <c r="AC34" s="18">
        <v>5622.5</v>
      </c>
      <c r="AD34" s="18">
        <f t="shared" si="11"/>
        <v>302.90000000000146</v>
      </c>
      <c r="AE34" s="18"/>
      <c r="AF34" s="18"/>
      <c r="AG34" s="17"/>
      <c r="AH34" s="18"/>
      <c r="AI34" s="18"/>
      <c r="AJ34" s="17"/>
      <c r="AL34" s="34"/>
      <c r="AM34" s="19"/>
      <c r="AN34" s="19"/>
    </row>
    <row r="35" spans="1:40" ht="14.25" customHeight="1">
      <c r="A35" s="48">
        <v>15</v>
      </c>
      <c r="B35" s="23" t="s">
        <v>47</v>
      </c>
      <c r="C35" s="35">
        <v>220.4</v>
      </c>
      <c r="D35" s="24">
        <f t="shared" si="0"/>
        <v>33274.2</v>
      </c>
      <c r="E35" s="24">
        <f t="shared" si="3"/>
        <v>33280.2</v>
      </c>
      <c r="F35" s="17">
        <f t="shared" si="4"/>
        <v>-6</v>
      </c>
      <c r="G35" s="49"/>
      <c r="H35" s="18">
        <v>6</v>
      </c>
      <c r="I35" s="17">
        <f t="shared" si="1"/>
        <v>-6</v>
      </c>
      <c r="J35" s="18"/>
      <c r="K35" s="18"/>
      <c r="L35" s="17">
        <f t="shared" si="2"/>
        <v>0</v>
      </c>
      <c r="M35" s="18"/>
      <c r="N35" s="18"/>
      <c r="O35" s="17">
        <f t="shared" si="5"/>
        <v>0</v>
      </c>
      <c r="P35" s="49">
        <v>33274.2</v>
      </c>
      <c r="Q35" s="36">
        <v>33274.2</v>
      </c>
      <c r="R35" s="17">
        <f t="shared" si="6"/>
        <v>0</v>
      </c>
      <c r="S35" s="18"/>
      <c r="T35" s="18"/>
      <c r="U35" s="17">
        <f t="shared" si="7"/>
        <v>0</v>
      </c>
      <c r="V35" s="18">
        <f t="shared" si="8"/>
        <v>33494.6</v>
      </c>
      <c r="W35" s="18">
        <f t="shared" si="9"/>
        <v>33114.7</v>
      </c>
      <c r="X35" s="17">
        <f t="shared" si="12"/>
        <v>379.90000000000146</v>
      </c>
      <c r="Y35" s="36">
        <v>30875.9</v>
      </c>
      <c r="Z35" s="50">
        <v>30813.3</v>
      </c>
      <c r="AA35" s="17">
        <f t="shared" si="10"/>
        <v>62.60000000000218</v>
      </c>
      <c r="AB35" s="49">
        <v>2618.7</v>
      </c>
      <c r="AC35" s="18">
        <v>2301.4</v>
      </c>
      <c r="AD35" s="18">
        <f>AB35-AC35</f>
        <v>317.2999999999997</v>
      </c>
      <c r="AE35" s="18"/>
      <c r="AF35" s="18"/>
      <c r="AG35" s="17"/>
      <c r="AH35" s="18"/>
      <c r="AI35" s="18"/>
      <c r="AJ35" s="17"/>
      <c r="AL35" s="34"/>
      <c r="AM35" s="19"/>
      <c r="AN35" s="19"/>
    </row>
    <row r="36" spans="1:40" ht="14.25" customHeight="1">
      <c r="A36" s="48">
        <v>16</v>
      </c>
      <c r="B36" s="23" t="s">
        <v>48</v>
      </c>
      <c r="C36" s="35">
        <v>563.7</v>
      </c>
      <c r="D36" s="24">
        <f t="shared" si="0"/>
        <v>33819.1</v>
      </c>
      <c r="E36" s="24">
        <f t="shared" si="3"/>
        <v>33819.1</v>
      </c>
      <c r="F36" s="17">
        <f t="shared" si="4"/>
        <v>0</v>
      </c>
      <c r="G36" s="49"/>
      <c r="H36" s="18"/>
      <c r="I36" s="17">
        <f t="shared" si="1"/>
        <v>0</v>
      </c>
      <c r="J36" s="18"/>
      <c r="K36" s="18"/>
      <c r="L36" s="17">
        <f t="shared" si="2"/>
        <v>0</v>
      </c>
      <c r="M36" s="18"/>
      <c r="N36" s="18"/>
      <c r="O36" s="17">
        <f t="shared" si="5"/>
        <v>0</v>
      </c>
      <c r="P36" s="49">
        <v>33819.1</v>
      </c>
      <c r="Q36" s="36">
        <v>33819.1</v>
      </c>
      <c r="R36" s="17">
        <f t="shared" si="6"/>
        <v>0</v>
      </c>
      <c r="S36" s="18"/>
      <c r="T36" s="18"/>
      <c r="U36" s="17">
        <f t="shared" si="7"/>
        <v>0</v>
      </c>
      <c r="V36" s="18">
        <f t="shared" si="8"/>
        <v>34382.8</v>
      </c>
      <c r="W36" s="18">
        <f t="shared" si="9"/>
        <v>33661</v>
      </c>
      <c r="X36" s="17">
        <f t="shared" si="12"/>
        <v>721.8000000000029</v>
      </c>
      <c r="Y36" s="36">
        <v>31794.5</v>
      </c>
      <c r="Z36" s="50">
        <v>31212.1</v>
      </c>
      <c r="AA36" s="17">
        <f t="shared" si="10"/>
        <v>582.4000000000015</v>
      </c>
      <c r="AB36" s="49">
        <v>2588.3</v>
      </c>
      <c r="AC36" s="18">
        <v>2448.9</v>
      </c>
      <c r="AD36" s="18">
        <v>2588.3</v>
      </c>
      <c r="AE36" s="18"/>
      <c r="AF36" s="18"/>
      <c r="AG36" s="17"/>
      <c r="AH36" s="18"/>
      <c r="AI36" s="18"/>
      <c r="AJ36" s="17"/>
      <c r="AL36" s="34"/>
      <c r="AM36" s="19"/>
      <c r="AN36" s="19"/>
    </row>
    <row r="37" spans="1:40" ht="14.25" customHeight="1">
      <c r="A37" s="48">
        <v>17</v>
      </c>
      <c r="B37" s="23" t="s">
        <v>49</v>
      </c>
      <c r="C37" s="35">
        <v>22</v>
      </c>
      <c r="D37" s="24">
        <f t="shared" si="0"/>
        <v>29904</v>
      </c>
      <c r="E37" s="24">
        <f t="shared" si="3"/>
        <v>29904</v>
      </c>
      <c r="F37" s="17">
        <f t="shared" si="4"/>
        <v>0</v>
      </c>
      <c r="G37" s="49"/>
      <c r="H37" s="18"/>
      <c r="I37" s="17">
        <f t="shared" si="1"/>
        <v>0</v>
      </c>
      <c r="J37" s="18"/>
      <c r="K37" s="18"/>
      <c r="L37" s="17">
        <f t="shared" si="2"/>
        <v>0</v>
      </c>
      <c r="M37" s="18"/>
      <c r="N37" s="18"/>
      <c r="O37" s="17">
        <f t="shared" si="5"/>
        <v>0</v>
      </c>
      <c r="P37" s="49">
        <f>'[1]Sheet1'!K270</f>
        <v>29904</v>
      </c>
      <c r="Q37" s="36">
        <f>'[1]Sheet1'!K270</f>
        <v>29904</v>
      </c>
      <c r="R37" s="17">
        <f t="shared" si="6"/>
        <v>0</v>
      </c>
      <c r="S37" s="18"/>
      <c r="T37" s="18"/>
      <c r="U37" s="17">
        <f t="shared" si="7"/>
        <v>0</v>
      </c>
      <c r="V37" s="18">
        <f t="shared" si="8"/>
        <v>29926</v>
      </c>
      <c r="W37" s="18">
        <f t="shared" si="9"/>
        <v>29105.2</v>
      </c>
      <c r="X37" s="17">
        <f t="shared" si="12"/>
        <v>820.7999999999993</v>
      </c>
      <c r="Y37" s="36">
        <f>'[1]Sheet1'!BP270</f>
        <v>27847.6</v>
      </c>
      <c r="Z37" s="50">
        <v>27183.8</v>
      </c>
      <c r="AA37" s="17">
        <f t="shared" si="10"/>
        <v>663.7999999999993</v>
      </c>
      <c r="AB37" s="49">
        <f>'[1]Sheet1'!BV270</f>
        <v>2078.4000000000015</v>
      </c>
      <c r="AC37" s="18">
        <v>1921.4</v>
      </c>
      <c r="AD37" s="18">
        <f t="shared" si="11"/>
        <v>157.00000000000136</v>
      </c>
      <c r="AE37" s="18"/>
      <c r="AF37" s="18"/>
      <c r="AG37" s="17"/>
      <c r="AH37" s="18"/>
      <c r="AI37" s="18"/>
      <c r="AJ37" s="17"/>
      <c r="AL37" s="34"/>
      <c r="AM37" s="19"/>
      <c r="AN37" s="19"/>
    </row>
    <row r="38" spans="1:40" ht="14.25" customHeight="1">
      <c r="A38" s="48">
        <v>18</v>
      </c>
      <c r="B38" s="23" t="s">
        <v>50</v>
      </c>
      <c r="C38" s="35">
        <v>1047.3</v>
      </c>
      <c r="D38" s="24">
        <f t="shared" si="0"/>
        <v>46981.700000000004</v>
      </c>
      <c r="E38" s="24">
        <f t="shared" si="3"/>
        <v>46981.700000000004</v>
      </c>
      <c r="F38" s="17">
        <f t="shared" si="4"/>
        <v>0</v>
      </c>
      <c r="G38" s="49"/>
      <c r="H38" s="18"/>
      <c r="I38" s="17">
        <f t="shared" si="1"/>
        <v>0</v>
      </c>
      <c r="J38" s="18"/>
      <c r="K38" s="18"/>
      <c r="L38" s="17">
        <f t="shared" si="2"/>
        <v>0</v>
      </c>
      <c r="M38" s="18"/>
      <c r="N38" s="18"/>
      <c r="O38" s="17">
        <f t="shared" si="5"/>
        <v>0</v>
      </c>
      <c r="P38" s="49">
        <f>'[1]Sheet1'!K271</f>
        <v>46981.700000000004</v>
      </c>
      <c r="Q38" s="36">
        <f>'[1]Sheet1'!K271</f>
        <v>46981.700000000004</v>
      </c>
      <c r="R38" s="17">
        <f t="shared" si="6"/>
        <v>0</v>
      </c>
      <c r="S38" s="18"/>
      <c r="T38" s="18"/>
      <c r="U38" s="17">
        <f t="shared" si="7"/>
        <v>0</v>
      </c>
      <c r="V38" s="18">
        <f t="shared" si="8"/>
        <v>48029</v>
      </c>
      <c r="W38" s="18">
        <f t="shared" si="9"/>
        <v>47566.200000000004</v>
      </c>
      <c r="X38" s="17">
        <f t="shared" si="12"/>
        <v>462.79999999999563</v>
      </c>
      <c r="Y38" s="36">
        <f>'[1]Sheet1'!BP271</f>
        <v>42837.7</v>
      </c>
      <c r="Z38" s="50">
        <v>42528.4</v>
      </c>
      <c r="AA38" s="17">
        <f t="shared" si="10"/>
        <v>309.29999999999563</v>
      </c>
      <c r="AB38" s="49">
        <f>'[1]Sheet1'!BV271</f>
        <v>5191.3</v>
      </c>
      <c r="AC38" s="18">
        <v>5037.8</v>
      </c>
      <c r="AD38" s="18">
        <f t="shared" si="11"/>
        <v>153.5</v>
      </c>
      <c r="AE38" s="18"/>
      <c r="AF38" s="18"/>
      <c r="AG38" s="17"/>
      <c r="AH38" s="18"/>
      <c r="AI38" s="18"/>
      <c r="AJ38" s="17"/>
      <c r="AL38" s="34"/>
      <c r="AM38" s="19"/>
      <c r="AN38" s="19"/>
    </row>
    <row r="39" spans="1:40" ht="14.25" customHeight="1">
      <c r="A39" s="48">
        <v>19</v>
      </c>
      <c r="B39" s="23" t="s">
        <v>51</v>
      </c>
      <c r="C39" s="35">
        <v>35.300000000000004</v>
      </c>
      <c r="D39" s="24">
        <f t="shared" si="0"/>
        <v>27113.899999999998</v>
      </c>
      <c r="E39" s="24">
        <f t="shared" si="3"/>
        <v>27113.899999999998</v>
      </c>
      <c r="F39" s="17">
        <f t="shared" si="4"/>
        <v>0</v>
      </c>
      <c r="G39" s="49"/>
      <c r="H39" s="18"/>
      <c r="I39" s="17">
        <f t="shared" si="1"/>
        <v>0</v>
      </c>
      <c r="J39" s="18"/>
      <c r="K39" s="18"/>
      <c r="L39" s="17">
        <f t="shared" si="2"/>
        <v>0</v>
      </c>
      <c r="M39" s="18"/>
      <c r="N39" s="18"/>
      <c r="O39" s="17">
        <f t="shared" si="5"/>
        <v>0</v>
      </c>
      <c r="P39" s="49">
        <f>'[1]Sheet1'!K272</f>
        <v>27113.899999999998</v>
      </c>
      <c r="Q39" s="36">
        <f>'[1]Sheet1'!K272</f>
        <v>27113.899999999998</v>
      </c>
      <c r="R39" s="17">
        <f t="shared" si="6"/>
        <v>0</v>
      </c>
      <c r="S39" s="18"/>
      <c r="T39" s="18"/>
      <c r="U39" s="17">
        <f t="shared" si="7"/>
        <v>0</v>
      </c>
      <c r="V39" s="18">
        <f t="shared" si="8"/>
        <v>27149.199999999997</v>
      </c>
      <c r="W39" s="18">
        <f t="shared" si="9"/>
        <v>26286.2</v>
      </c>
      <c r="X39" s="17">
        <f t="shared" si="12"/>
        <v>862.9999999999964</v>
      </c>
      <c r="Y39" s="36">
        <f>'[1]Sheet1'!BP272</f>
        <v>25793.2</v>
      </c>
      <c r="Z39" s="50">
        <v>24960.9</v>
      </c>
      <c r="AA39" s="17">
        <f t="shared" si="10"/>
        <v>832.2999999999993</v>
      </c>
      <c r="AB39" s="49">
        <f>'[1]Sheet1'!BV272</f>
        <v>1355.9999999999964</v>
      </c>
      <c r="AC39" s="18">
        <v>1325.3</v>
      </c>
      <c r="AD39" s="18">
        <f t="shared" si="11"/>
        <v>30.699999999996407</v>
      </c>
      <c r="AE39" s="18"/>
      <c r="AF39" s="18"/>
      <c r="AG39" s="17"/>
      <c r="AH39" s="18"/>
      <c r="AI39" s="18"/>
      <c r="AJ39" s="17"/>
      <c r="AL39" s="34"/>
      <c r="AM39" s="19"/>
      <c r="AN39" s="19"/>
    </row>
    <row r="40" spans="1:40" ht="14.25" customHeight="1">
      <c r="A40" s="48">
        <v>20</v>
      </c>
      <c r="B40" s="23" t="s">
        <v>52</v>
      </c>
      <c r="C40" s="35">
        <v>144.6</v>
      </c>
      <c r="D40" s="24">
        <f t="shared" si="0"/>
        <v>36433.8</v>
      </c>
      <c r="E40" s="24">
        <f t="shared" si="3"/>
        <v>36433.8</v>
      </c>
      <c r="F40" s="17">
        <f t="shared" si="4"/>
        <v>0</v>
      </c>
      <c r="G40" s="49"/>
      <c r="H40" s="18"/>
      <c r="I40" s="17">
        <f t="shared" si="1"/>
        <v>0</v>
      </c>
      <c r="J40" s="18"/>
      <c r="K40" s="18"/>
      <c r="L40" s="17">
        <f t="shared" si="2"/>
        <v>0</v>
      </c>
      <c r="M40" s="18"/>
      <c r="N40" s="18"/>
      <c r="O40" s="17">
        <f t="shared" si="5"/>
        <v>0</v>
      </c>
      <c r="P40" s="49">
        <v>36433.8</v>
      </c>
      <c r="Q40" s="36">
        <v>36433.8</v>
      </c>
      <c r="R40" s="17">
        <f t="shared" si="6"/>
        <v>0</v>
      </c>
      <c r="S40" s="18"/>
      <c r="T40" s="18"/>
      <c r="U40" s="17">
        <f t="shared" si="7"/>
        <v>0</v>
      </c>
      <c r="V40" s="18">
        <f t="shared" si="8"/>
        <v>36578.4</v>
      </c>
      <c r="W40" s="18">
        <f t="shared" si="9"/>
        <v>35039.8</v>
      </c>
      <c r="X40" s="17">
        <f t="shared" si="12"/>
        <v>1538.5999999999985</v>
      </c>
      <c r="Y40" s="36">
        <v>33838.9</v>
      </c>
      <c r="Z40" s="50">
        <v>32414.3</v>
      </c>
      <c r="AA40" s="17">
        <f t="shared" si="10"/>
        <v>1424.6000000000022</v>
      </c>
      <c r="AB40" s="49">
        <v>2739.5</v>
      </c>
      <c r="AC40" s="18">
        <v>2625.5</v>
      </c>
      <c r="AD40" s="18">
        <v>2739.5</v>
      </c>
      <c r="AE40" s="18"/>
      <c r="AF40" s="18"/>
      <c r="AG40" s="17"/>
      <c r="AH40" s="18"/>
      <c r="AI40" s="18"/>
      <c r="AJ40" s="17"/>
      <c r="AL40" s="34"/>
      <c r="AM40" s="19"/>
      <c r="AN40" s="19"/>
    </row>
    <row r="41" spans="1:40" s="33" customFormat="1" ht="14.25" customHeight="1">
      <c r="A41" s="51">
        <v>21</v>
      </c>
      <c r="B41" s="30" t="s">
        <v>53</v>
      </c>
      <c r="C41" s="35">
        <v>2242.8</v>
      </c>
      <c r="D41" s="24">
        <f t="shared" si="0"/>
        <v>50812.7</v>
      </c>
      <c r="E41" s="24">
        <f t="shared" si="3"/>
        <v>50812.7</v>
      </c>
      <c r="F41" s="31">
        <f t="shared" si="4"/>
        <v>0</v>
      </c>
      <c r="G41" s="49"/>
      <c r="H41" s="32"/>
      <c r="I41" s="31">
        <f t="shared" si="1"/>
        <v>0</v>
      </c>
      <c r="J41" s="32"/>
      <c r="K41" s="32"/>
      <c r="L41" s="31">
        <f t="shared" si="2"/>
        <v>0</v>
      </c>
      <c r="M41" s="32"/>
      <c r="N41" s="32"/>
      <c r="O41" s="31">
        <f t="shared" si="5"/>
        <v>0</v>
      </c>
      <c r="P41" s="49">
        <v>50812.7</v>
      </c>
      <c r="Q41" s="36">
        <v>50812.7</v>
      </c>
      <c r="R41" s="31">
        <f t="shared" si="6"/>
        <v>0</v>
      </c>
      <c r="S41" s="32"/>
      <c r="T41" s="32"/>
      <c r="U41" s="31">
        <f t="shared" si="7"/>
        <v>0</v>
      </c>
      <c r="V41" s="18">
        <f t="shared" si="8"/>
        <v>53055.5</v>
      </c>
      <c r="W41" s="18">
        <f t="shared" si="9"/>
        <v>50212.899999999994</v>
      </c>
      <c r="X41" s="31">
        <f t="shared" si="12"/>
        <v>2842.600000000006</v>
      </c>
      <c r="Y41" s="36">
        <v>47828.5</v>
      </c>
      <c r="Z41" s="52">
        <v>46109.2</v>
      </c>
      <c r="AA41" s="31">
        <f t="shared" si="10"/>
        <v>1719.300000000003</v>
      </c>
      <c r="AB41" s="49">
        <v>5227</v>
      </c>
      <c r="AC41" s="18">
        <v>4103.7</v>
      </c>
      <c r="AD41" s="18">
        <f t="shared" si="11"/>
        <v>1123.3000000000002</v>
      </c>
      <c r="AE41" s="18"/>
      <c r="AF41" s="18"/>
      <c r="AG41" s="17"/>
      <c r="AH41" s="18"/>
      <c r="AI41" s="18"/>
      <c r="AJ41" s="17"/>
      <c r="AK41" s="1"/>
      <c r="AL41" s="34"/>
      <c r="AM41" s="19"/>
      <c r="AN41" s="19"/>
    </row>
    <row r="42" spans="1:40" ht="14.25" customHeight="1">
      <c r="A42" s="48">
        <v>22</v>
      </c>
      <c r="B42" s="23" t="s">
        <v>54</v>
      </c>
      <c r="C42" s="35">
        <v>84.9</v>
      </c>
      <c r="D42" s="24">
        <f t="shared" si="0"/>
        <v>25327.1</v>
      </c>
      <c r="E42" s="24">
        <f t="shared" si="3"/>
        <v>25327.1</v>
      </c>
      <c r="F42" s="17">
        <f t="shared" si="4"/>
        <v>0</v>
      </c>
      <c r="G42" s="49"/>
      <c r="H42" s="18"/>
      <c r="I42" s="17">
        <f t="shared" si="1"/>
        <v>0</v>
      </c>
      <c r="J42" s="18"/>
      <c r="K42" s="18"/>
      <c r="L42" s="17">
        <f t="shared" si="2"/>
        <v>0</v>
      </c>
      <c r="M42" s="18"/>
      <c r="N42" s="18"/>
      <c r="O42" s="17">
        <f t="shared" si="5"/>
        <v>0</v>
      </c>
      <c r="P42" s="49">
        <f>'[1]Sheet1'!K275</f>
        <v>25327.1</v>
      </c>
      <c r="Q42" s="36">
        <f>'[1]Sheet1'!K275</f>
        <v>25327.1</v>
      </c>
      <c r="R42" s="17">
        <f t="shared" si="6"/>
        <v>0</v>
      </c>
      <c r="S42" s="18"/>
      <c r="T42" s="18"/>
      <c r="U42" s="17">
        <f t="shared" si="7"/>
        <v>0</v>
      </c>
      <c r="V42" s="18">
        <f t="shared" si="8"/>
        <v>25412</v>
      </c>
      <c r="W42" s="18">
        <f t="shared" si="9"/>
        <v>24825.2</v>
      </c>
      <c r="X42" s="17">
        <f t="shared" si="12"/>
        <v>586.7999999999993</v>
      </c>
      <c r="Y42" s="36">
        <f>'[1]Sheet1'!BP275</f>
        <v>22970.7</v>
      </c>
      <c r="Z42" s="50">
        <v>22497.9</v>
      </c>
      <c r="AA42" s="17">
        <f t="shared" si="10"/>
        <v>472.7999999999993</v>
      </c>
      <c r="AB42" s="49">
        <f>'[1]Sheet1'!BV275</f>
        <v>2441.3</v>
      </c>
      <c r="AC42" s="32">
        <v>2327.3</v>
      </c>
      <c r="AD42" s="18">
        <f t="shared" si="11"/>
        <v>114</v>
      </c>
      <c r="AE42" s="18"/>
      <c r="AF42" s="18"/>
      <c r="AG42" s="17"/>
      <c r="AH42" s="18"/>
      <c r="AI42" s="18"/>
      <c r="AJ42" s="17"/>
      <c r="AL42" s="34"/>
      <c r="AM42" s="19"/>
      <c r="AN42" s="19"/>
    </row>
    <row r="43" spans="1:40" ht="14.25" customHeight="1">
      <c r="A43" s="48">
        <v>23</v>
      </c>
      <c r="B43" s="23" t="s">
        <v>55</v>
      </c>
      <c r="C43" s="35">
        <v>335.1</v>
      </c>
      <c r="D43" s="24">
        <f t="shared" si="0"/>
        <v>20834.4</v>
      </c>
      <c r="E43" s="24">
        <f t="shared" si="3"/>
        <v>20834.4</v>
      </c>
      <c r="F43" s="17">
        <f t="shared" si="4"/>
        <v>0</v>
      </c>
      <c r="G43" s="49"/>
      <c r="H43" s="18"/>
      <c r="I43" s="17">
        <f t="shared" si="1"/>
        <v>0</v>
      </c>
      <c r="J43" s="18"/>
      <c r="K43" s="18"/>
      <c r="L43" s="17">
        <f t="shared" si="2"/>
        <v>0</v>
      </c>
      <c r="M43" s="18"/>
      <c r="N43" s="18"/>
      <c r="O43" s="17">
        <f t="shared" si="5"/>
        <v>0</v>
      </c>
      <c r="P43" s="49">
        <f>'[1]Sheet1'!K276</f>
        <v>20834.4</v>
      </c>
      <c r="Q43" s="36">
        <f>'[1]Sheet1'!K276</f>
        <v>20834.4</v>
      </c>
      <c r="R43" s="17">
        <f t="shared" si="6"/>
        <v>0</v>
      </c>
      <c r="S43" s="18"/>
      <c r="T43" s="18"/>
      <c r="U43" s="17">
        <f t="shared" si="7"/>
        <v>0</v>
      </c>
      <c r="V43" s="18">
        <f t="shared" si="8"/>
        <v>21169.5</v>
      </c>
      <c r="W43" s="18">
        <f t="shared" si="9"/>
        <v>21168.2</v>
      </c>
      <c r="X43" s="17">
        <f t="shared" si="12"/>
        <v>1.2999999999992724</v>
      </c>
      <c r="Y43" s="36">
        <f>'[1]Sheet1'!BP276</f>
        <v>19807.4</v>
      </c>
      <c r="Z43" s="50">
        <v>19872.5</v>
      </c>
      <c r="AA43" s="17">
        <f t="shared" si="10"/>
        <v>-65.09999999999854</v>
      </c>
      <c r="AB43" s="49">
        <f>'[1]Sheet1'!BV276</f>
        <v>1362.0999999999985</v>
      </c>
      <c r="AC43" s="18">
        <v>1295.7</v>
      </c>
      <c r="AD43" s="18">
        <f t="shared" si="11"/>
        <v>66.3999999999985</v>
      </c>
      <c r="AE43" s="18"/>
      <c r="AF43" s="18"/>
      <c r="AG43" s="17"/>
      <c r="AH43" s="18"/>
      <c r="AI43" s="18"/>
      <c r="AJ43" s="17"/>
      <c r="AL43" s="34"/>
      <c r="AM43" s="19"/>
      <c r="AN43" s="19"/>
    </row>
    <row r="44" spans="1:40" ht="14.25" customHeight="1">
      <c r="A44" s="48">
        <v>24</v>
      </c>
      <c r="B44" s="23" t="s">
        <v>56</v>
      </c>
      <c r="C44" s="35">
        <v>1.1</v>
      </c>
      <c r="D44" s="24">
        <f t="shared" si="0"/>
        <v>15963</v>
      </c>
      <c r="E44" s="24">
        <f t="shared" si="3"/>
        <v>15963</v>
      </c>
      <c r="F44" s="17">
        <f t="shared" si="4"/>
        <v>0</v>
      </c>
      <c r="G44" s="49"/>
      <c r="H44" s="18"/>
      <c r="I44" s="17">
        <f t="shared" si="1"/>
        <v>0</v>
      </c>
      <c r="J44" s="18"/>
      <c r="K44" s="18"/>
      <c r="L44" s="17">
        <f t="shared" si="2"/>
        <v>0</v>
      </c>
      <c r="M44" s="18"/>
      <c r="N44" s="18"/>
      <c r="O44" s="17">
        <f t="shared" si="5"/>
        <v>0</v>
      </c>
      <c r="P44" s="49">
        <f>'[1]Sheet1'!K277</f>
        <v>15963</v>
      </c>
      <c r="Q44" s="36">
        <f>'[1]Sheet1'!K277</f>
        <v>15963</v>
      </c>
      <c r="R44" s="17">
        <f t="shared" si="6"/>
        <v>0</v>
      </c>
      <c r="S44" s="18"/>
      <c r="T44" s="18"/>
      <c r="U44" s="17">
        <f t="shared" si="7"/>
        <v>0</v>
      </c>
      <c r="V44" s="18">
        <f t="shared" si="8"/>
        <v>15964.1</v>
      </c>
      <c r="W44" s="18">
        <f t="shared" si="9"/>
        <v>15833.5</v>
      </c>
      <c r="X44" s="17">
        <f t="shared" si="12"/>
        <v>130.60000000000036</v>
      </c>
      <c r="Y44" s="36">
        <f>'[1]Sheet1'!BP277</f>
        <v>15215.9</v>
      </c>
      <c r="Z44" s="50">
        <v>15141.4</v>
      </c>
      <c r="AA44" s="17">
        <f t="shared" si="10"/>
        <v>74.5</v>
      </c>
      <c r="AB44" s="49">
        <f>'[1]Sheet1'!BV277</f>
        <v>748.2000000000007</v>
      </c>
      <c r="AC44" s="18">
        <v>692.1</v>
      </c>
      <c r="AD44" s="18">
        <f t="shared" si="11"/>
        <v>56.100000000000705</v>
      </c>
      <c r="AE44" s="18"/>
      <c r="AF44" s="18"/>
      <c r="AG44" s="17"/>
      <c r="AH44" s="18"/>
      <c r="AI44" s="18"/>
      <c r="AJ44" s="17"/>
      <c r="AL44" s="34"/>
      <c r="AM44" s="19"/>
      <c r="AN44" s="19"/>
    </row>
    <row r="45" spans="1:40" ht="14.25" customHeight="1">
      <c r="A45" s="48">
        <v>25</v>
      </c>
      <c r="B45" s="23" t="s">
        <v>57</v>
      </c>
      <c r="C45" s="35">
        <v>437.40000000000003</v>
      </c>
      <c r="D45" s="24">
        <f t="shared" si="0"/>
        <v>22973.1</v>
      </c>
      <c r="E45" s="24">
        <f t="shared" si="3"/>
        <v>23229.5</v>
      </c>
      <c r="F45" s="17">
        <f t="shared" si="4"/>
        <v>-256.40000000000146</v>
      </c>
      <c r="G45" s="49"/>
      <c r="H45" s="18">
        <v>256.4</v>
      </c>
      <c r="I45" s="17">
        <f t="shared" si="1"/>
        <v>-256.4</v>
      </c>
      <c r="J45" s="18"/>
      <c r="K45" s="18"/>
      <c r="L45" s="17">
        <f t="shared" si="2"/>
        <v>0</v>
      </c>
      <c r="M45" s="18"/>
      <c r="N45" s="18"/>
      <c r="O45" s="17">
        <f t="shared" si="5"/>
        <v>0</v>
      </c>
      <c r="P45" s="18">
        <f>'[1]Sheet1'!K278</f>
        <v>22973.1</v>
      </c>
      <c r="Q45" s="36">
        <f>'[1]Sheet1'!K278</f>
        <v>22973.1</v>
      </c>
      <c r="R45" s="17">
        <f t="shared" si="6"/>
        <v>0</v>
      </c>
      <c r="S45" s="18"/>
      <c r="T45" s="18"/>
      <c r="U45" s="17">
        <f t="shared" si="7"/>
        <v>0</v>
      </c>
      <c r="V45" s="18">
        <f t="shared" si="8"/>
        <v>23410.5</v>
      </c>
      <c r="W45" s="18">
        <f t="shared" si="9"/>
        <v>23538.9</v>
      </c>
      <c r="X45" s="17">
        <f t="shared" si="12"/>
        <v>-128.40000000000146</v>
      </c>
      <c r="Y45" s="36">
        <f>'[1]Sheet1'!BP278</f>
        <v>21604.5</v>
      </c>
      <c r="Z45" s="50">
        <v>21828</v>
      </c>
      <c r="AA45" s="17">
        <f t="shared" si="10"/>
        <v>-223.5</v>
      </c>
      <c r="AB45" s="49">
        <f>'[1]Sheet1'!BV278</f>
        <v>1806</v>
      </c>
      <c r="AC45" s="18">
        <v>1710.9</v>
      </c>
      <c r="AD45" s="18">
        <f t="shared" si="11"/>
        <v>95.09999999999991</v>
      </c>
      <c r="AE45" s="18"/>
      <c r="AF45" s="18"/>
      <c r="AG45" s="17"/>
      <c r="AH45" s="18"/>
      <c r="AI45" s="18"/>
      <c r="AJ45" s="17"/>
      <c r="AL45" s="34"/>
      <c r="AM45" s="19"/>
      <c r="AN45" s="19"/>
    </row>
    <row r="46" spans="1:40" ht="14.25" customHeight="1">
      <c r="A46" s="48">
        <v>26</v>
      </c>
      <c r="B46" s="23" t="s">
        <v>58</v>
      </c>
      <c r="C46" s="35">
        <v>249.89999999999998</v>
      </c>
      <c r="D46" s="24">
        <f t="shared" si="0"/>
        <v>28899.2</v>
      </c>
      <c r="E46" s="24">
        <f t="shared" si="3"/>
        <v>28899.2</v>
      </c>
      <c r="F46" s="17">
        <f t="shared" si="4"/>
        <v>0</v>
      </c>
      <c r="G46" s="49"/>
      <c r="H46" s="18">
        <f>'[1]Sheet1'!AA279</f>
        <v>0</v>
      </c>
      <c r="I46" s="17">
        <f t="shared" si="1"/>
        <v>0</v>
      </c>
      <c r="J46" s="18"/>
      <c r="K46" s="18"/>
      <c r="L46" s="17">
        <f t="shared" si="2"/>
        <v>0</v>
      </c>
      <c r="M46" s="18"/>
      <c r="N46" s="18"/>
      <c r="O46" s="17">
        <f t="shared" si="5"/>
        <v>0</v>
      </c>
      <c r="P46" s="49">
        <f>'[1]Sheet1'!K279</f>
        <v>28899.2</v>
      </c>
      <c r="Q46" s="36">
        <f>'[1]Sheet1'!K279</f>
        <v>28899.2</v>
      </c>
      <c r="R46" s="17">
        <f t="shared" si="6"/>
        <v>0</v>
      </c>
      <c r="S46" s="18"/>
      <c r="T46" s="18"/>
      <c r="U46" s="17">
        <f t="shared" si="7"/>
        <v>0</v>
      </c>
      <c r="V46" s="18">
        <f t="shared" si="8"/>
        <v>29149.100000000002</v>
      </c>
      <c r="W46" s="18">
        <f t="shared" si="9"/>
        <v>27108.199999999997</v>
      </c>
      <c r="X46" s="17">
        <f t="shared" si="12"/>
        <v>2040.900000000005</v>
      </c>
      <c r="Y46" s="36">
        <f>'[1]Sheet1'!BP279</f>
        <v>27295.600000000002</v>
      </c>
      <c r="Z46" s="50">
        <v>25396.1</v>
      </c>
      <c r="AA46" s="17">
        <f t="shared" si="10"/>
        <v>1899.5000000000036</v>
      </c>
      <c r="AB46" s="49">
        <f>'[1]Sheet1'!BV279</f>
        <v>1853.499999999999</v>
      </c>
      <c r="AC46" s="18">
        <v>1712.1</v>
      </c>
      <c r="AD46" s="18">
        <f t="shared" si="11"/>
        <v>141.39999999999918</v>
      </c>
      <c r="AE46" s="18"/>
      <c r="AF46" s="18"/>
      <c r="AG46" s="17"/>
      <c r="AH46" s="18"/>
      <c r="AI46" s="18"/>
      <c r="AJ46" s="17"/>
      <c r="AL46" s="34"/>
      <c r="AM46" s="19"/>
      <c r="AN46" s="19"/>
    </row>
    <row r="47" spans="1:40" ht="14.25" customHeight="1">
      <c r="A47" s="48">
        <v>27</v>
      </c>
      <c r="B47" s="23" t="s">
        <v>59</v>
      </c>
      <c r="C47" s="35">
        <v>72.69999999999999</v>
      </c>
      <c r="D47" s="24">
        <f t="shared" si="0"/>
        <v>28020.4</v>
      </c>
      <c r="E47" s="24">
        <f t="shared" si="3"/>
        <v>28020.4</v>
      </c>
      <c r="F47" s="17">
        <f t="shared" si="4"/>
        <v>0</v>
      </c>
      <c r="G47" s="49"/>
      <c r="H47" s="18"/>
      <c r="I47" s="17">
        <f t="shared" si="1"/>
        <v>0</v>
      </c>
      <c r="J47" s="18"/>
      <c r="K47" s="18"/>
      <c r="L47" s="17">
        <f t="shared" si="2"/>
        <v>0</v>
      </c>
      <c r="M47" s="18"/>
      <c r="N47" s="18"/>
      <c r="O47" s="17">
        <f t="shared" si="5"/>
        <v>0</v>
      </c>
      <c r="P47" s="49">
        <v>28020.4</v>
      </c>
      <c r="Q47" s="36">
        <v>28020.4</v>
      </c>
      <c r="R47" s="17">
        <f t="shared" si="6"/>
        <v>0</v>
      </c>
      <c r="S47" s="18"/>
      <c r="T47" s="18"/>
      <c r="U47" s="17">
        <f t="shared" si="7"/>
        <v>0</v>
      </c>
      <c r="V47" s="18">
        <f t="shared" si="8"/>
        <v>28093.1</v>
      </c>
      <c r="W47" s="18">
        <f t="shared" si="9"/>
        <v>27883.5</v>
      </c>
      <c r="X47" s="17">
        <f t="shared" si="12"/>
        <v>209.59999999999854</v>
      </c>
      <c r="Y47" s="36">
        <v>26422.6</v>
      </c>
      <c r="Z47" s="50">
        <v>26292.8</v>
      </c>
      <c r="AA47" s="17">
        <f>Y47-Z47</f>
        <v>129.79999999999927</v>
      </c>
      <c r="AB47" s="49">
        <v>1670.5</v>
      </c>
      <c r="AC47" s="18">
        <v>1590.7</v>
      </c>
      <c r="AD47" s="18">
        <f>AB47-AC47</f>
        <v>79.79999999999995</v>
      </c>
      <c r="AE47" s="18"/>
      <c r="AF47" s="18"/>
      <c r="AG47" s="17"/>
      <c r="AH47" s="18"/>
      <c r="AI47" s="18"/>
      <c r="AJ47" s="17"/>
      <c r="AL47" s="34"/>
      <c r="AM47" s="19"/>
      <c r="AN47" s="19"/>
    </row>
    <row r="48" spans="1:40" ht="14.25" customHeight="1">
      <c r="A48" s="48">
        <v>28</v>
      </c>
      <c r="B48" s="23" t="s">
        <v>60</v>
      </c>
      <c r="C48" s="35">
        <v>592.4</v>
      </c>
      <c r="D48" s="24">
        <f t="shared" si="0"/>
        <v>119335.9</v>
      </c>
      <c r="E48" s="24">
        <f t="shared" si="3"/>
        <v>119335.9</v>
      </c>
      <c r="F48" s="17">
        <f t="shared" si="4"/>
        <v>0</v>
      </c>
      <c r="G48" s="49"/>
      <c r="H48" s="18"/>
      <c r="I48" s="17">
        <f t="shared" si="1"/>
        <v>0</v>
      </c>
      <c r="J48" s="18"/>
      <c r="K48" s="18"/>
      <c r="L48" s="17">
        <f t="shared" si="2"/>
        <v>0</v>
      </c>
      <c r="M48" s="18"/>
      <c r="N48" s="18"/>
      <c r="O48" s="17">
        <f t="shared" si="5"/>
        <v>0</v>
      </c>
      <c r="P48" s="49">
        <f>'[1]Sheet1'!K281</f>
        <v>119335.9</v>
      </c>
      <c r="Q48" s="36">
        <f>'[1]Sheet1'!K281</f>
        <v>119335.9</v>
      </c>
      <c r="R48" s="17">
        <f t="shared" si="6"/>
        <v>0</v>
      </c>
      <c r="S48" s="18"/>
      <c r="T48" s="18"/>
      <c r="U48" s="17">
        <f t="shared" si="7"/>
        <v>0</v>
      </c>
      <c r="V48" s="18">
        <f t="shared" si="8"/>
        <v>119928.29999999999</v>
      </c>
      <c r="W48" s="18">
        <f t="shared" si="9"/>
        <v>117715.8</v>
      </c>
      <c r="X48" s="17">
        <f t="shared" si="12"/>
        <v>2212.4999999999854</v>
      </c>
      <c r="Y48" s="36">
        <f>'[1]Sheet1'!BP281</f>
        <v>98279</v>
      </c>
      <c r="Z48" s="50">
        <v>98230.6</v>
      </c>
      <c r="AA48" s="17">
        <f t="shared" si="10"/>
        <v>48.39999999999418</v>
      </c>
      <c r="AB48" s="49">
        <f>'[1]Sheet1'!BV281</f>
        <v>21649.299999999996</v>
      </c>
      <c r="AC48" s="18">
        <v>19485.2</v>
      </c>
      <c r="AD48" s="18">
        <f t="shared" si="11"/>
        <v>2164.099999999995</v>
      </c>
      <c r="AE48" s="18"/>
      <c r="AF48" s="18"/>
      <c r="AG48" s="17"/>
      <c r="AH48" s="18"/>
      <c r="AI48" s="18"/>
      <c r="AJ48" s="17"/>
      <c r="AL48" s="34"/>
      <c r="AM48" s="19"/>
      <c r="AN48" s="19"/>
    </row>
    <row r="49" spans="1:40" ht="14.25" customHeight="1">
      <c r="A49" s="48">
        <v>29</v>
      </c>
      <c r="B49" s="23" t="s">
        <v>61</v>
      </c>
      <c r="C49" s="35">
        <v>2819.5</v>
      </c>
      <c r="D49" s="24">
        <f t="shared" si="0"/>
        <v>85991.3</v>
      </c>
      <c r="E49" s="24">
        <f t="shared" si="3"/>
        <v>86180.5</v>
      </c>
      <c r="F49" s="17">
        <f t="shared" si="4"/>
        <v>-189.1999999999971</v>
      </c>
      <c r="G49" s="49"/>
      <c r="H49" s="18">
        <v>189.2</v>
      </c>
      <c r="I49" s="17">
        <f t="shared" si="1"/>
        <v>-189.2</v>
      </c>
      <c r="J49" s="18"/>
      <c r="K49" s="18"/>
      <c r="L49" s="17">
        <f t="shared" si="2"/>
        <v>0</v>
      </c>
      <c r="M49" s="18"/>
      <c r="N49" s="18"/>
      <c r="O49" s="17">
        <f t="shared" si="5"/>
        <v>0</v>
      </c>
      <c r="P49" s="49">
        <f>'[1]Sheet1'!K282</f>
        <v>85991.3</v>
      </c>
      <c r="Q49" s="36">
        <f>'[1]Sheet1'!K282</f>
        <v>85991.3</v>
      </c>
      <c r="R49" s="17">
        <f t="shared" si="6"/>
        <v>0</v>
      </c>
      <c r="S49" s="18"/>
      <c r="T49" s="18"/>
      <c r="U49" s="17">
        <f t="shared" si="7"/>
        <v>0</v>
      </c>
      <c r="V49" s="18">
        <f t="shared" si="8"/>
        <v>88810.8</v>
      </c>
      <c r="W49" s="18">
        <f t="shared" si="9"/>
        <v>81486.3</v>
      </c>
      <c r="X49" s="17">
        <f t="shared" si="12"/>
        <v>7324.5</v>
      </c>
      <c r="Y49" s="36">
        <f>'[1]Sheet1'!BP282</f>
        <v>72767.7</v>
      </c>
      <c r="Z49" s="50">
        <v>68514.7</v>
      </c>
      <c r="AA49" s="17">
        <f t="shared" si="10"/>
        <v>4253</v>
      </c>
      <c r="AB49" s="49">
        <f>'[1]Sheet1'!BV282</f>
        <v>16043.100000000006</v>
      </c>
      <c r="AC49" s="18">
        <v>12971.6</v>
      </c>
      <c r="AD49" s="18">
        <f t="shared" si="11"/>
        <v>3071.5000000000055</v>
      </c>
      <c r="AE49" s="18"/>
      <c r="AF49" s="18"/>
      <c r="AG49" s="17"/>
      <c r="AH49" s="18"/>
      <c r="AI49" s="18"/>
      <c r="AJ49" s="17"/>
      <c r="AL49" s="34"/>
      <c r="AM49" s="19"/>
      <c r="AN49" s="19"/>
    </row>
    <row r="50" spans="1:40" ht="14.25" customHeight="1">
      <c r="A50" s="48">
        <v>30</v>
      </c>
      <c r="B50" s="23" t="s">
        <v>62</v>
      </c>
      <c r="C50" s="35">
        <v>587.4</v>
      </c>
      <c r="D50" s="24">
        <f t="shared" si="0"/>
        <v>75341.8</v>
      </c>
      <c r="E50" s="24">
        <f t="shared" si="3"/>
        <v>75341.8</v>
      </c>
      <c r="F50" s="17">
        <f t="shared" si="4"/>
        <v>0</v>
      </c>
      <c r="G50" s="49"/>
      <c r="H50" s="18"/>
      <c r="I50" s="17">
        <f t="shared" si="1"/>
        <v>0</v>
      </c>
      <c r="J50" s="18"/>
      <c r="K50" s="18"/>
      <c r="L50" s="17">
        <f t="shared" si="2"/>
        <v>0</v>
      </c>
      <c r="M50" s="18"/>
      <c r="N50" s="18"/>
      <c r="O50" s="17">
        <f t="shared" si="5"/>
        <v>0</v>
      </c>
      <c r="P50" s="18">
        <f>'[1]Sheet1'!K283</f>
        <v>75341.8</v>
      </c>
      <c r="Q50" s="36">
        <f>'[1]Sheet1'!K283</f>
        <v>75341.8</v>
      </c>
      <c r="R50" s="17">
        <f t="shared" si="6"/>
        <v>0</v>
      </c>
      <c r="S50" s="18"/>
      <c r="T50" s="18"/>
      <c r="U50" s="17">
        <f t="shared" si="7"/>
        <v>0</v>
      </c>
      <c r="V50" s="18">
        <f t="shared" si="8"/>
        <v>75929.2</v>
      </c>
      <c r="W50" s="18">
        <f t="shared" si="9"/>
        <v>72502.8</v>
      </c>
      <c r="X50" s="17">
        <f t="shared" si="12"/>
        <v>3426.399999999994</v>
      </c>
      <c r="Y50" s="36">
        <f>'[1]Sheet1'!BP283</f>
        <v>66245.7</v>
      </c>
      <c r="Z50" s="50">
        <v>63377.7</v>
      </c>
      <c r="AA50" s="17">
        <f t="shared" si="10"/>
        <v>2868</v>
      </c>
      <c r="AB50" s="49">
        <f>'[1]Sheet1'!BV283</f>
        <v>9683.500000000004</v>
      </c>
      <c r="AC50" s="18">
        <v>9125.1</v>
      </c>
      <c r="AD50" s="18">
        <f t="shared" si="11"/>
        <v>558.4000000000033</v>
      </c>
      <c r="AE50" s="18"/>
      <c r="AF50" s="18"/>
      <c r="AG50" s="17"/>
      <c r="AH50" s="18"/>
      <c r="AI50" s="18"/>
      <c r="AJ50" s="17"/>
      <c r="AL50" s="34"/>
      <c r="AM50" s="19"/>
      <c r="AN50" s="19"/>
    </row>
    <row r="51" spans="1:40" ht="14.25" customHeight="1">
      <c r="A51" s="48">
        <v>31</v>
      </c>
      <c r="B51" s="23" t="s">
        <v>63</v>
      </c>
      <c r="C51" s="35">
        <v>1654.1999999999998</v>
      </c>
      <c r="D51" s="24">
        <f t="shared" si="0"/>
        <v>42033.2</v>
      </c>
      <c r="E51" s="24">
        <f t="shared" si="3"/>
        <v>42033.2</v>
      </c>
      <c r="F51" s="17">
        <f t="shared" si="4"/>
        <v>0</v>
      </c>
      <c r="G51" s="49"/>
      <c r="H51" s="18"/>
      <c r="I51" s="17">
        <f t="shared" si="1"/>
        <v>0</v>
      </c>
      <c r="J51" s="18"/>
      <c r="K51" s="18"/>
      <c r="L51" s="17">
        <f t="shared" si="2"/>
        <v>0</v>
      </c>
      <c r="M51" s="18"/>
      <c r="N51" s="18"/>
      <c r="O51" s="17">
        <f t="shared" si="5"/>
        <v>0</v>
      </c>
      <c r="P51" s="18">
        <f>'[1]Sheet1'!K284</f>
        <v>42033.2</v>
      </c>
      <c r="Q51" s="36">
        <f>'[1]Sheet1'!K284</f>
        <v>42033.2</v>
      </c>
      <c r="R51" s="17">
        <f t="shared" si="6"/>
        <v>0</v>
      </c>
      <c r="S51" s="18"/>
      <c r="T51" s="18"/>
      <c r="U51" s="17">
        <f t="shared" si="7"/>
        <v>0</v>
      </c>
      <c r="V51" s="18">
        <f t="shared" si="8"/>
        <v>43687.399999999994</v>
      </c>
      <c r="W51" s="18">
        <f t="shared" si="9"/>
        <v>43085.3</v>
      </c>
      <c r="X51" s="17">
        <f t="shared" si="12"/>
        <v>602.0999999999913</v>
      </c>
      <c r="Y51" s="36">
        <f>'[1]Sheet1'!BP284</f>
        <v>37196.2</v>
      </c>
      <c r="Z51" s="50">
        <v>37120.8</v>
      </c>
      <c r="AA51" s="17">
        <f t="shared" si="10"/>
        <v>75.39999999999418</v>
      </c>
      <c r="AB51" s="49">
        <f>'[1]Sheet1'!BV284</f>
        <v>6491.200000000001</v>
      </c>
      <c r="AC51" s="18">
        <v>5964.5</v>
      </c>
      <c r="AD51" s="18">
        <f t="shared" si="11"/>
        <v>526.7000000000007</v>
      </c>
      <c r="AE51" s="18"/>
      <c r="AF51" s="18"/>
      <c r="AG51" s="17"/>
      <c r="AH51" s="18"/>
      <c r="AI51" s="18"/>
      <c r="AJ51" s="17"/>
      <c r="AL51" s="34"/>
      <c r="AM51" s="19"/>
      <c r="AN51" s="19"/>
    </row>
    <row r="52" spans="1:40" ht="14.25" customHeight="1">
      <c r="A52" s="48">
        <v>32</v>
      </c>
      <c r="B52" s="23" t="s">
        <v>64</v>
      </c>
      <c r="C52" s="35">
        <v>1556.6000000000001</v>
      </c>
      <c r="D52" s="24">
        <f t="shared" si="0"/>
        <v>101000.5</v>
      </c>
      <c r="E52" s="24">
        <f t="shared" si="3"/>
        <v>101009.5</v>
      </c>
      <c r="F52" s="17">
        <f t="shared" si="4"/>
        <v>-9</v>
      </c>
      <c r="G52" s="49"/>
      <c r="H52" s="18">
        <v>9</v>
      </c>
      <c r="I52" s="17">
        <f t="shared" si="1"/>
        <v>-9</v>
      </c>
      <c r="J52" s="18"/>
      <c r="K52" s="18"/>
      <c r="L52" s="17">
        <f t="shared" si="2"/>
        <v>0</v>
      </c>
      <c r="M52" s="18"/>
      <c r="N52" s="18"/>
      <c r="O52" s="17">
        <f t="shared" si="5"/>
        <v>0</v>
      </c>
      <c r="P52" s="49">
        <f>'[1]Sheet1'!K285</f>
        <v>101000.5</v>
      </c>
      <c r="Q52" s="36">
        <f>'[1]Sheet1'!K285</f>
        <v>101000.5</v>
      </c>
      <c r="R52" s="17">
        <f t="shared" si="6"/>
        <v>0</v>
      </c>
      <c r="S52" s="18"/>
      <c r="T52" s="18"/>
      <c r="U52" s="17">
        <f t="shared" si="7"/>
        <v>0</v>
      </c>
      <c r="V52" s="18">
        <f t="shared" si="8"/>
        <v>102557.09999999999</v>
      </c>
      <c r="W52" s="18">
        <f t="shared" si="9"/>
        <v>101672.59999999999</v>
      </c>
      <c r="X52" s="17">
        <f t="shared" si="12"/>
        <v>884.5</v>
      </c>
      <c r="Y52" s="36">
        <f>'[1]Sheet1'!BP285</f>
        <v>87376.4</v>
      </c>
      <c r="Z52" s="50">
        <v>87648.7</v>
      </c>
      <c r="AA52" s="17">
        <f t="shared" si="10"/>
        <v>-272.3000000000029</v>
      </c>
      <c r="AB52" s="49">
        <f>'[1]Sheet1'!BV285</f>
        <v>15180.699999999997</v>
      </c>
      <c r="AC52" s="18">
        <v>14023.9</v>
      </c>
      <c r="AD52" s="18">
        <f t="shared" si="11"/>
        <v>1156.7999999999975</v>
      </c>
      <c r="AE52" s="18"/>
      <c r="AF52" s="18"/>
      <c r="AG52" s="17"/>
      <c r="AH52" s="18"/>
      <c r="AI52" s="18"/>
      <c r="AJ52" s="17"/>
      <c r="AL52" s="34"/>
      <c r="AM52" s="19"/>
      <c r="AN52" s="19"/>
    </row>
    <row r="53" spans="1:40" s="33" customFormat="1" ht="15" customHeight="1">
      <c r="A53" s="51">
        <v>33</v>
      </c>
      <c r="B53" s="30" t="s">
        <v>65</v>
      </c>
      <c r="C53" s="35">
        <v>429.00000000000006</v>
      </c>
      <c r="D53" s="24">
        <f t="shared" si="0"/>
        <v>61763.3</v>
      </c>
      <c r="E53" s="24">
        <f t="shared" si="3"/>
        <v>61806.4</v>
      </c>
      <c r="F53" s="31">
        <f t="shared" si="4"/>
        <v>-43.099999999998545</v>
      </c>
      <c r="G53" s="49"/>
      <c r="H53" s="32">
        <v>43.1</v>
      </c>
      <c r="I53" s="31">
        <f t="shared" si="1"/>
        <v>-43.1</v>
      </c>
      <c r="J53" s="32"/>
      <c r="K53" s="32"/>
      <c r="L53" s="31">
        <f aca="true" t="shared" si="13" ref="L53:L83">J53-K53</f>
        <v>0</v>
      </c>
      <c r="M53" s="32"/>
      <c r="N53" s="32"/>
      <c r="O53" s="31">
        <f t="shared" si="5"/>
        <v>0</v>
      </c>
      <c r="P53" s="32">
        <v>61763.3</v>
      </c>
      <c r="Q53" s="36">
        <v>61763.3</v>
      </c>
      <c r="R53" s="31">
        <f t="shared" si="6"/>
        <v>0</v>
      </c>
      <c r="S53" s="32"/>
      <c r="T53" s="32"/>
      <c r="U53" s="31">
        <f t="shared" si="7"/>
        <v>0</v>
      </c>
      <c r="V53" s="18">
        <f t="shared" si="8"/>
        <v>62192.299999999996</v>
      </c>
      <c r="W53" s="18">
        <f t="shared" si="9"/>
        <v>61819.9</v>
      </c>
      <c r="X53" s="31">
        <f t="shared" si="12"/>
        <v>372.3999999999942</v>
      </c>
      <c r="Y53" s="36">
        <v>54409.7</v>
      </c>
      <c r="Z53" s="52">
        <v>54272.4</v>
      </c>
      <c r="AA53" s="31">
        <f t="shared" si="10"/>
        <v>137.29999999999563</v>
      </c>
      <c r="AB53" s="49">
        <v>7782.6</v>
      </c>
      <c r="AC53" s="32">
        <v>7547.5</v>
      </c>
      <c r="AD53" s="32">
        <v>7782.6</v>
      </c>
      <c r="AE53" s="18"/>
      <c r="AF53" s="18"/>
      <c r="AG53" s="17"/>
      <c r="AH53" s="18"/>
      <c r="AI53" s="18"/>
      <c r="AJ53" s="17"/>
      <c r="AK53" s="1"/>
      <c r="AL53" s="34"/>
      <c r="AM53" s="19"/>
      <c r="AN53" s="19"/>
    </row>
    <row r="54" spans="1:40" s="33" customFormat="1" ht="14.25" customHeight="1">
      <c r="A54" s="51">
        <v>34</v>
      </c>
      <c r="B54" s="30" t="s">
        <v>66</v>
      </c>
      <c r="C54" s="35">
        <v>1763.7</v>
      </c>
      <c r="D54" s="24">
        <f t="shared" si="0"/>
        <v>41032.9</v>
      </c>
      <c r="E54" s="24">
        <f t="shared" si="3"/>
        <v>41032.9</v>
      </c>
      <c r="F54" s="31">
        <f t="shared" si="4"/>
        <v>0</v>
      </c>
      <c r="G54" s="49"/>
      <c r="H54" s="32"/>
      <c r="I54" s="31">
        <f t="shared" si="1"/>
        <v>0</v>
      </c>
      <c r="J54" s="32"/>
      <c r="K54" s="32"/>
      <c r="L54" s="31">
        <f t="shared" si="13"/>
        <v>0</v>
      </c>
      <c r="M54" s="32"/>
      <c r="N54" s="32"/>
      <c r="O54" s="31">
        <f t="shared" si="5"/>
        <v>0</v>
      </c>
      <c r="P54" s="32">
        <v>41032.9</v>
      </c>
      <c r="Q54" s="36">
        <v>41032.9</v>
      </c>
      <c r="R54" s="31">
        <f t="shared" si="6"/>
        <v>0</v>
      </c>
      <c r="S54" s="32"/>
      <c r="T54" s="32"/>
      <c r="U54" s="31">
        <f t="shared" si="7"/>
        <v>0</v>
      </c>
      <c r="V54" s="18">
        <f t="shared" si="8"/>
        <v>42796.6</v>
      </c>
      <c r="W54" s="18">
        <f t="shared" si="9"/>
        <v>41330.6</v>
      </c>
      <c r="X54" s="31">
        <f t="shared" si="12"/>
        <v>1466</v>
      </c>
      <c r="Y54" s="36">
        <v>40642.6</v>
      </c>
      <c r="Z54" s="52">
        <v>39298.7</v>
      </c>
      <c r="AA54" s="31">
        <f t="shared" si="10"/>
        <v>1343.9000000000015</v>
      </c>
      <c r="AB54" s="49">
        <v>2154</v>
      </c>
      <c r="AC54" s="32">
        <v>2031.9</v>
      </c>
      <c r="AD54" s="32">
        <f>AB54-AC54</f>
        <v>122.09999999999991</v>
      </c>
      <c r="AE54" s="18"/>
      <c r="AF54" s="18"/>
      <c r="AG54" s="17"/>
      <c r="AH54" s="18"/>
      <c r="AI54" s="18"/>
      <c r="AJ54" s="17"/>
      <c r="AK54" s="1"/>
      <c r="AL54" s="34"/>
      <c r="AM54" s="19"/>
      <c r="AN54" s="19"/>
    </row>
    <row r="55" spans="1:40" s="29" customFormat="1" ht="14.25" customHeight="1">
      <c r="A55" s="48">
        <v>35</v>
      </c>
      <c r="B55" s="26" t="s">
        <v>67</v>
      </c>
      <c r="C55" s="35">
        <v>234.9</v>
      </c>
      <c r="D55" s="24">
        <f t="shared" si="0"/>
        <v>20070.600000000002</v>
      </c>
      <c r="E55" s="24">
        <f t="shared" si="3"/>
        <v>20070.600000000002</v>
      </c>
      <c r="F55" s="27">
        <f t="shared" si="4"/>
        <v>0</v>
      </c>
      <c r="G55" s="49"/>
      <c r="H55" s="28"/>
      <c r="I55" s="27">
        <f t="shared" si="1"/>
        <v>0</v>
      </c>
      <c r="J55" s="28"/>
      <c r="K55" s="28"/>
      <c r="L55" s="27">
        <f t="shared" si="13"/>
        <v>0</v>
      </c>
      <c r="M55" s="28"/>
      <c r="N55" s="28"/>
      <c r="O55" s="27">
        <f t="shared" si="5"/>
        <v>0</v>
      </c>
      <c r="P55" s="28">
        <f>'[1]Sheet1'!K288</f>
        <v>20070.600000000002</v>
      </c>
      <c r="Q55" s="36">
        <f>'[1]Sheet1'!K288</f>
        <v>20070.600000000002</v>
      </c>
      <c r="R55" s="27">
        <f t="shared" si="6"/>
        <v>0</v>
      </c>
      <c r="S55" s="28"/>
      <c r="T55" s="28"/>
      <c r="U55" s="27">
        <f t="shared" si="7"/>
        <v>0</v>
      </c>
      <c r="V55" s="18">
        <f t="shared" si="8"/>
        <v>20305.5</v>
      </c>
      <c r="W55" s="18">
        <f t="shared" si="9"/>
        <v>19705.1</v>
      </c>
      <c r="X55" s="27">
        <f t="shared" si="12"/>
        <v>600.4000000000015</v>
      </c>
      <c r="Y55" s="36">
        <f>'[1]Sheet1'!BP288</f>
        <v>18739.7</v>
      </c>
      <c r="Z55" s="53">
        <v>18364.6</v>
      </c>
      <c r="AA55" s="27">
        <f t="shared" si="10"/>
        <v>375.1000000000022</v>
      </c>
      <c r="AB55" s="49">
        <f>'[1]Sheet1'!BV288</f>
        <v>1565.8000000000002</v>
      </c>
      <c r="AC55" s="28">
        <v>1340.5</v>
      </c>
      <c r="AD55" s="28">
        <f t="shared" si="11"/>
        <v>225.30000000000018</v>
      </c>
      <c r="AE55" s="18"/>
      <c r="AF55" s="18"/>
      <c r="AG55" s="17"/>
      <c r="AH55" s="18"/>
      <c r="AI55" s="18"/>
      <c r="AJ55" s="17"/>
      <c r="AK55" s="1"/>
      <c r="AL55" s="34"/>
      <c r="AM55" s="19"/>
      <c r="AN55" s="19"/>
    </row>
    <row r="56" spans="1:40" s="29" customFormat="1" ht="14.25" customHeight="1">
      <c r="A56" s="48">
        <v>36</v>
      </c>
      <c r="B56" s="26" t="s">
        <v>68</v>
      </c>
      <c r="C56" s="35">
        <v>1996.6999999999998</v>
      </c>
      <c r="D56" s="24">
        <f t="shared" si="0"/>
        <v>65174.700000000004</v>
      </c>
      <c r="E56" s="24">
        <f t="shared" si="3"/>
        <v>65174.700000000004</v>
      </c>
      <c r="F56" s="27">
        <f t="shared" si="4"/>
        <v>0</v>
      </c>
      <c r="G56" s="49"/>
      <c r="H56" s="28"/>
      <c r="I56" s="27">
        <f t="shared" si="1"/>
        <v>0</v>
      </c>
      <c r="J56" s="28"/>
      <c r="K56" s="28"/>
      <c r="L56" s="27">
        <f t="shared" si="13"/>
        <v>0</v>
      </c>
      <c r="M56" s="28"/>
      <c r="N56" s="28"/>
      <c r="O56" s="27">
        <f t="shared" si="5"/>
        <v>0</v>
      </c>
      <c r="P56" s="49">
        <f>'[1]Sheet1'!K289</f>
        <v>65174.700000000004</v>
      </c>
      <c r="Q56" s="36">
        <f>'[1]Sheet1'!K289</f>
        <v>65174.700000000004</v>
      </c>
      <c r="R56" s="27">
        <f t="shared" si="6"/>
        <v>0</v>
      </c>
      <c r="S56" s="28"/>
      <c r="T56" s="28"/>
      <c r="U56" s="27">
        <f t="shared" si="7"/>
        <v>0</v>
      </c>
      <c r="V56" s="18">
        <f t="shared" si="8"/>
        <v>67171.40000000001</v>
      </c>
      <c r="W56" s="18">
        <f t="shared" si="9"/>
        <v>65534.600000000006</v>
      </c>
      <c r="X56" s="27">
        <f t="shared" si="12"/>
        <v>1636.800000000003</v>
      </c>
      <c r="Y56" s="36">
        <f>'[1]Sheet1'!BP289</f>
        <v>55746.3</v>
      </c>
      <c r="Z56" s="53">
        <v>55037.9</v>
      </c>
      <c r="AA56" s="27">
        <f t="shared" si="10"/>
        <v>708.4000000000015</v>
      </c>
      <c r="AB56" s="49">
        <f>'[1]Sheet1'!BV289</f>
        <v>11425.100000000002</v>
      </c>
      <c r="AC56" s="28">
        <v>10496.7</v>
      </c>
      <c r="AD56" s="28">
        <f t="shared" si="11"/>
        <v>928.4000000000015</v>
      </c>
      <c r="AE56" s="18"/>
      <c r="AF56" s="18"/>
      <c r="AG56" s="17"/>
      <c r="AH56" s="18"/>
      <c r="AI56" s="18"/>
      <c r="AJ56" s="17"/>
      <c r="AK56" s="1"/>
      <c r="AL56" s="34"/>
      <c r="AM56" s="19"/>
      <c r="AN56" s="19"/>
    </row>
    <row r="57" spans="1:40" s="29" customFormat="1" ht="14.25" customHeight="1">
      <c r="A57" s="48">
        <v>37</v>
      </c>
      <c r="B57" s="26" t="s">
        <v>69</v>
      </c>
      <c r="C57" s="35">
        <v>2076</v>
      </c>
      <c r="D57" s="24">
        <f t="shared" si="0"/>
        <v>74177.4</v>
      </c>
      <c r="E57" s="24">
        <f t="shared" si="3"/>
        <v>74177.4</v>
      </c>
      <c r="F57" s="27">
        <f t="shared" si="4"/>
        <v>0</v>
      </c>
      <c r="G57" s="49"/>
      <c r="H57" s="28"/>
      <c r="I57" s="27">
        <f t="shared" si="1"/>
        <v>0</v>
      </c>
      <c r="J57" s="28"/>
      <c r="K57" s="28"/>
      <c r="L57" s="27">
        <f t="shared" si="13"/>
        <v>0</v>
      </c>
      <c r="M57" s="28"/>
      <c r="N57" s="28"/>
      <c r="O57" s="27">
        <f t="shared" si="5"/>
        <v>0</v>
      </c>
      <c r="P57" s="49">
        <f>'[1]Sheet1'!K290</f>
        <v>74177.4</v>
      </c>
      <c r="Q57" s="36">
        <f>'[1]Sheet1'!K290</f>
        <v>74177.4</v>
      </c>
      <c r="R57" s="27">
        <f t="shared" si="6"/>
        <v>0</v>
      </c>
      <c r="S57" s="28"/>
      <c r="T57" s="28"/>
      <c r="U57" s="27">
        <f t="shared" si="7"/>
        <v>0</v>
      </c>
      <c r="V57" s="18">
        <f t="shared" si="8"/>
        <v>76253.4</v>
      </c>
      <c r="W57" s="18">
        <f t="shared" si="9"/>
        <v>73626.8</v>
      </c>
      <c r="X57" s="27">
        <f t="shared" si="12"/>
        <v>2626.5999999999913</v>
      </c>
      <c r="Y57" s="36">
        <f>'[1]Sheet1'!BP290</f>
        <v>64958.9</v>
      </c>
      <c r="Z57" s="53">
        <v>63669</v>
      </c>
      <c r="AA57" s="27">
        <f t="shared" si="10"/>
        <v>1289.9000000000015</v>
      </c>
      <c r="AB57" s="49">
        <f>'[1]Sheet1'!BV290</f>
        <v>11294.5</v>
      </c>
      <c r="AC57" s="28">
        <v>9957.8</v>
      </c>
      <c r="AD57" s="28">
        <f t="shared" si="11"/>
        <v>1336.7000000000007</v>
      </c>
      <c r="AE57" s="18"/>
      <c r="AF57" s="18"/>
      <c r="AG57" s="17"/>
      <c r="AH57" s="18"/>
      <c r="AI57" s="18"/>
      <c r="AJ57" s="17"/>
      <c r="AK57" s="1"/>
      <c r="AL57" s="34"/>
      <c r="AM57" s="19"/>
      <c r="AN57" s="19"/>
    </row>
    <row r="58" spans="1:40" s="29" customFormat="1" ht="14.25" customHeight="1">
      <c r="A58" s="48">
        <v>38</v>
      </c>
      <c r="B58" s="26" t="s">
        <v>70</v>
      </c>
      <c r="C58" s="35">
        <v>515.9000000000001</v>
      </c>
      <c r="D58" s="24">
        <f t="shared" si="0"/>
        <v>36246.899999999994</v>
      </c>
      <c r="E58" s="24">
        <f t="shared" si="3"/>
        <v>36246.899999999994</v>
      </c>
      <c r="F58" s="27">
        <f t="shared" si="4"/>
        <v>0</v>
      </c>
      <c r="G58" s="49"/>
      <c r="H58" s="28"/>
      <c r="I58" s="27">
        <f t="shared" si="1"/>
        <v>0</v>
      </c>
      <c r="J58" s="28"/>
      <c r="K58" s="28"/>
      <c r="L58" s="27">
        <f t="shared" si="13"/>
        <v>0</v>
      </c>
      <c r="M58" s="28"/>
      <c r="N58" s="28"/>
      <c r="O58" s="27">
        <f t="shared" si="5"/>
        <v>0</v>
      </c>
      <c r="P58" s="49">
        <f>'[1]Sheet1'!K291</f>
        <v>36246.899999999994</v>
      </c>
      <c r="Q58" s="36">
        <f>'[1]Sheet1'!K291</f>
        <v>36246.899999999994</v>
      </c>
      <c r="R58" s="27">
        <f t="shared" si="6"/>
        <v>0</v>
      </c>
      <c r="S58" s="28"/>
      <c r="T58" s="28"/>
      <c r="U58" s="27">
        <f t="shared" si="7"/>
        <v>0</v>
      </c>
      <c r="V58" s="18">
        <f t="shared" si="8"/>
        <v>36762.799999999996</v>
      </c>
      <c r="W58" s="18">
        <f t="shared" si="9"/>
        <v>36588.299999999996</v>
      </c>
      <c r="X58" s="27">
        <f t="shared" si="12"/>
        <v>174.5</v>
      </c>
      <c r="Y58" s="36">
        <f>'[1]Sheet1'!BP291</f>
        <v>32807.200000000004</v>
      </c>
      <c r="Z58" s="53">
        <v>32823.1</v>
      </c>
      <c r="AA58" s="27">
        <f t="shared" si="10"/>
        <v>-15.89999999999418</v>
      </c>
      <c r="AB58" s="49">
        <f>'[1]Sheet1'!BV291</f>
        <v>3955.599999999993</v>
      </c>
      <c r="AC58" s="28">
        <v>3765.2</v>
      </c>
      <c r="AD58" s="28">
        <f t="shared" si="11"/>
        <v>190.39999999999327</v>
      </c>
      <c r="AE58" s="18"/>
      <c r="AF58" s="18"/>
      <c r="AG58" s="17"/>
      <c r="AH58" s="18"/>
      <c r="AI58" s="18"/>
      <c r="AJ58" s="17"/>
      <c r="AK58" s="1"/>
      <c r="AL58" s="34"/>
      <c r="AM58" s="19"/>
      <c r="AN58" s="19"/>
    </row>
    <row r="59" spans="1:40" s="29" customFormat="1" ht="14.25" customHeight="1">
      <c r="A59" s="48">
        <v>39</v>
      </c>
      <c r="B59" s="26" t="s">
        <v>71</v>
      </c>
      <c r="C59" s="35">
        <v>461.70000000000005</v>
      </c>
      <c r="D59" s="24">
        <f t="shared" si="0"/>
        <v>48764.1</v>
      </c>
      <c r="E59" s="24">
        <f t="shared" si="3"/>
        <v>48764.1</v>
      </c>
      <c r="F59" s="27">
        <f t="shared" si="4"/>
        <v>0</v>
      </c>
      <c r="G59" s="49"/>
      <c r="H59" s="28"/>
      <c r="I59" s="27">
        <f t="shared" si="1"/>
        <v>0</v>
      </c>
      <c r="J59" s="28"/>
      <c r="K59" s="28"/>
      <c r="L59" s="27">
        <f t="shared" si="13"/>
        <v>0</v>
      </c>
      <c r="M59" s="28"/>
      <c r="N59" s="28"/>
      <c r="O59" s="27">
        <f t="shared" si="5"/>
        <v>0</v>
      </c>
      <c r="P59" s="49">
        <f>'[1]Sheet1'!K292</f>
        <v>48764.1</v>
      </c>
      <c r="Q59" s="36">
        <f>'[1]Sheet1'!K292</f>
        <v>48764.1</v>
      </c>
      <c r="R59" s="27">
        <f t="shared" si="6"/>
        <v>0</v>
      </c>
      <c r="S59" s="28"/>
      <c r="T59" s="28"/>
      <c r="U59" s="27">
        <f t="shared" si="7"/>
        <v>0</v>
      </c>
      <c r="V59" s="18">
        <f t="shared" si="8"/>
        <v>49225.799999999996</v>
      </c>
      <c r="W59" s="18">
        <f t="shared" si="9"/>
        <v>48095.9</v>
      </c>
      <c r="X59" s="27">
        <f t="shared" si="12"/>
        <v>1129.8999999999942</v>
      </c>
      <c r="Y59" s="36">
        <f>'[1]Sheet1'!BP292</f>
        <v>45036.899999999994</v>
      </c>
      <c r="Z59" s="53">
        <v>44134.6</v>
      </c>
      <c r="AA59" s="27">
        <f t="shared" si="10"/>
        <v>902.2999999999956</v>
      </c>
      <c r="AB59" s="49">
        <f>'[1]Sheet1'!BV292</f>
        <v>4188.9000000000015</v>
      </c>
      <c r="AC59" s="28">
        <v>3961.3</v>
      </c>
      <c r="AD59" s="28">
        <f t="shared" si="11"/>
        <v>227.60000000000127</v>
      </c>
      <c r="AE59" s="18"/>
      <c r="AF59" s="18"/>
      <c r="AG59" s="17"/>
      <c r="AH59" s="18"/>
      <c r="AI59" s="18"/>
      <c r="AJ59" s="17"/>
      <c r="AK59" s="1"/>
      <c r="AL59" s="34"/>
      <c r="AM59" s="19"/>
      <c r="AN59" s="19"/>
    </row>
    <row r="60" spans="1:40" s="29" customFormat="1" ht="14.25" customHeight="1">
      <c r="A60" s="48">
        <v>40</v>
      </c>
      <c r="B60" s="26" t="s">
        <v>72</v>
      </c>
      <c r="C60" s="35">
        <v>84.5</v>
      </c>
      <c r="D60" s="24">
        <f t="shared" si="0"/>
        <v>33097.899999999994</v>
      </c>
      <c r="E60" s="24">
        <f t="shared" si="3"/>
        <v>33097.899999999994</v>
      </c>
      <c r="F60" s="27">
        <f t="shared" si="4"/>
        <v>0</v>
      </c>
      <c r="G60" s="49"/>
      <c r="H60" s="28"/>
      <c r="I60" s="27">
        <f t="shared" si="1"/>
        <v>0</v>
      </c>
      <c r="J60" s="28"/>
      <c r="K60" s="28"/>
      <c r="L60" s="27">
        <f t="shared" si="13"/>
        <v>0</v>
      </c>
      <c r="M60" s="28"/>
      <c r="N60" s="28"/>
      <c r="O60" s="27">
        <f t="shared" si="5"/>
        <v>0</v>
      </c>
      <c r="P60" s="49">
        <f>'[1]Sheet1'!K293</f>
        <v>33097.899999999994</v>
      </c>
      <c r="Q60" s="36">
        <f>'[1]Sheet1'!K293</f>
        <v>33097.899999999994</v>
      </c>
      <c r="R60" s="27">
        <f t="shared" si="6"/>
        <v>0</v>
      </c>
      <c r="S60" s="28"/>
      <c r="T60" s="28"/>
      <c r="U60" s="27">
        <f t="shared" si="7"/>
        <v>0</v>
      </c>
      <c r="V60" s="18">
        <f t="shared" si="8"/>
        <v>33182.399999999994</v>
      </c>
      <c r="W60" s="18">
        <f t="shared" si="9"/>
        <v>32957.8</v>
      </c>
      <c r="X60" s="27">
        <f t="shared" si="12"/>
        <v>224.59999999999127</v>
      </c>
      <c r="Y60" s="36">
        <f>'[1]Sheet1'!BP293</f>
        <v>30714</v>
      </c>
      <c r="Z60" s="53">
        <v>30615.8</v>
      </c>
      <c r="AA60" s="27">
        <f t="shared" si="10"/>
        <v>98.20000000000073</v>
      </c>
      <c r="AB60" s="49">
        <f>'[1]Sheet1'!BV293</f>
        <v>2468.399999999998</v>
      </c>
      <c r="AC60" s="28">
        <v>2342</v>
      </c>
      <c r="AD60" s="28">
        <f t="shared" si="11"/>
        <v>126.39999999999782</v>
      </c>
      <c r="AE60" s="18"/>
      <c r="AF60" s="18"/>
      <c r="AG60" s="17"/>
      <c r="AH60" s="18"/>
      <c r="AI60" s="18"/>
      <c r="AJ60" s="17"/>
      <c r="AK60" s="1"/>
      <c r="AL60" s="34"/>
      <c r="AM60" s="19"/>
      <c r="AN60" s="19"/>
    </row>
    <row r="61" spans="1:40" s="33" customFormat="1" ht="14.25" customHeight="1">
      <c r="A61" s="51">
        <v>41</v>
      </c>
      <c r="B61" s="30" t="s">
        <v>73</v>
      </c>
      <c r="C61" s="35">
        <v>86.7</v>
      </c>
      <c r="D61" s="24">
        <f t="shared" si="0"/>
        <v>20458.6</v>
      </c>
      <c r="E61" s="24">
        <f t="shared" si="3"/>
        <v>20458.6</v>
      </c>
      <c r="F61" s="31">
        <f t="shared" si="4"/>
        <v>0</v>
      </c>
      <c r="G61" s="49"/>
      <c r="H61" s="32"/>
      <c r="I61" s="31">
        <f t="shared" si="1"/>
        <v>0</v>
      </c>
      <c r="J61" s="32"/>
      <c r="K61" s="32"/>
      <c r="L61" s="31">
        <f t="shared" si="13"/>
        <v>0</v>
      </c>
      <c r="M61" s="32"/>
      <c r="N61" s="32"/>
      <c r="O61" s="31">
        <f t="shared" si="5"/>
        <v>0</v>
      </c>
      <c r="P61" s="49">
        <v>20458.6</v>
      </c>
      <c r="Q61" s="36">
        <v>20458.6</v>
      </c>
      <c r="R61" s="31">
        <f t="shared" si="6"/>
        <v>0</v>
      </c>
      <c r="S61" s="32"/>
      <c r="T61" s="32"/>
      <c r="U61" s="31">
        <f t="shared" si="7"/>
        <v>0</v>
      </c>
      <c r="V61" s="18">
        <f t="shared" si="8"/>
        <v>20545.3</v>
      </c>
      <c r="W61" s="18">
        <f t="shared" si="9"/>
        <v>20517.1</v>
      </c>
      <c r="X61" s="31">
        <f t="shared" si="12"/>
        <v>28.200000000000728</v>
      </c>
      <c r="Y61" s="36">
        <v>19210</v>
      </c>
      <c r="Z61" s="52">
        <v>19192.6</v>
      </c>
      <c r="AA61" s="31">
        <f t="shared" si="10"/>
        <v>17.400000000001455</v>
      </c>
      <c r="AB61" s="49">
        <v>1335.3</v>
      </c>
      <c r="AC61" s="32">
        <v>1324.5</v>
      </c>
      <c r="AD61" s="28">
        <f t="shared" si="11"/>
        <v>10.799999999999955</v>
      </c>
      <c r="AE61" s="18"/>
      <c r="AF61" s="18"/>
      <c r="AG61" s="17"/>
      <c r="AH61" s="18"/>
      <c r="AI61" s="18"/>
      <c r="AJ61" s="17"/>
      <c r="AK61" s="1"/>
      <c r="AL61" s="34"/>
      <c r="AM61" s="19"/>
      <c r="AN61" s="19"/>
    </row>
    <row r="62" spans="1:40" s="29" customFormat="1" ht="14.25" customHeight="1">
      <c r="A62" s="48">
        <v>42</v>
      </c>
      <c r="B62" s="26" t="s">
        <v>74</v>
      </c>
      <c r="C62" s="35">
        <v>544.4</v>
      </c>
      <c r="D62" s="24">
        <f t="shared" si="0"/>
        <v>40398</v>
      </c>
      <c r="E62" s="24">
        <f t="shared" si="3"/>
        <v>40401</v>
      </c>
      <c r="F62" s="27">
        <f t="shared" si="4"/>
        <v>-3</v>
      </c>
      <c r="G62" s="49"/>
      <c r="H62" s="28">
        <v>3</v>
      </c>
      <c r="I62" s="27">
        <f t="shared" si="1"/>
        <v>-3</v>
      </c>
      <c r="J62" s="28"/>
      <c r="K62" s="28"/>
      <c r="L62" s="27">
        <f t="shared" si="13"/>
        <v>0</v>
      </c>
      <c r="M62" s="28"/>
      <c r="N62" s="28"/>
      <c r="O62" s="27">
        <f t="shared" si="5"/>
        <v>0</v>
      </c>
      <c r="P62" s="49">
        <f>'[1]Sheet1'!K295</f>
        <v>40398</v>
      </c>
      <c r="Q62" s="36">
        <f>'[1]Sheet1'!K295</f>
        <v>40398</v>
      </c>
      <c r="R62" s="27">
        <f t="shared" si="6"/>
        <v>0</v>
      </c>
      <c r="S62" s="28"/>
      <c r="T62" s="28"/>
      <c r="U62" s="27">
        <f t="shared" si="7"/>
        <v>0</v>
      </c>
      <c r="V62" s="18">
        <f t="shared" si="8"/>
        <v>40942.4</v>
      </c>
      <c r="W62" s="18">
        <f t="shared" si="9"/>
        <v>40789.1</v>
      </c>
      <c r="X62" s="27">
        <f t="shared" si="12"/>
        <v>153.3000000000029</v>
      </c>
      <c r="Y62" s="36">
        <f>'[1]Sheet1'!BP295</f>
        <v>37612.7</v>
      </c>
      <c r="Z62" s="53">
        <v>37551.1</v>
      </c>
      <c r="AA62" s="27">
        <f t="shared" si="10"/>
        <v>61.599999999998545</v>
      </c>
      <c r="AB62" s="49">
        <f>'[1]Sheet1'!BV295</f>
        <v>3329.7000000000025</v>
      </c>
      <c r="AC62" s="28">
        <v>3238</v>
      </c>
      <c r="AD62" s="28">
        <f t="shared" si="11"/>
        <v>91.70000000000255</v>
      </c>
      <c r="AE62" s="18"/>
      <c r="AF62" s="18"/>
      <c r="AG62" s="17"/>
      <c r="AH62" s="18"/>
      <c r="AI62" s="18"/>
      <c r="AJ62" s="17"/>
      <c r="AK62" s="1"/>
      <c r="AL62" s="34"/>
      <c r="AM62" s="19"/>
      <c r="AN62" s="19"/>
    </row>
    <row r="63" spans="1:40" s="29" customFormat="1" ht="14.25" customHeight="1">
      <c r="A63" s="48">
        <v>43</v>
      </c>
      <c r="B63" s="26" t="s">
        <v>75</v>
      </c>
      <c r="C63" s="35">
        <v>412.79999999999995</v>
      </c>
      <c r="D63" s="24">
        <f t="shared" si="0"/>
        <v>25666.6</v>
      </c>
      <c r="E63" s="24">
        <f t="shared" si="3"/>
        <v>25666.6</v>
      </c>
      <c r="F63" s="27">
        <f t="shared" si="4"/>
        <v>0</v>
      </c>
      <c r="G63" s="49"/>
      <c r="H63" s="28"/>
      <c r="I63" s="27">
        <f t="shared" si="1"/>
        <v>0</v>
      </c>
      <c r="J63" s="28"/>
      <c r="K63" s="28"/>
      <c r="L63" s="27">
        <f t="shared" si="13"/>
        <v>0</v>
      </c>
      <c r="M63" s="28"/>
      <c r="N63" s="28"/>
      <c r="O63" s="27">
        <f t="shared" si="5"/>
        <v>0</v>
      </c>
      <c r="P63" s="49">
        <f>'[1]Sheet1'!K296</f>
        <v>25666.6</v>
      </c>
      <c r="Q63" s="36">
        <f>'[1]Sheet1'!K296</f>
        <v>25666.6</v>
      </c>
      <c r="R63" s="27">
        <f t="shared" si="6"/>
        <v>0</v>
      </c>
      <c r="S63" s="28"/>
      <c r="T63" s="28"/>
      <c r="U63" s="27">
        <f t="shared" si="7"/>
        <v>0</v>
      </c>
      <c r="V63" s="18">
        <f t="shared" si="8"/>
        <v>26079.399999999998</v>
      </c>
      <c r="W63" s="18">
        <f t="shared" si="9"/>
        <v>25599.6</v>
      </c>
      <c r="X63" s="27">
        <f t="shared" si="12"/>
        <v>479.7999999999993</v>
      </c>
      <c r="Y63" s="36">
        <f>'[1]Sheet1'!BP296</f>
        <v>24293.7</v>
      </c>
      <c r="Z63" s="53">
        <v>23892.8</v>
      </c>
      <c r="AA63" s="27">
        <f t="shared" si="10"/>
        <v>400.90000000000146</v>
      </c>
      <c r="AB63" s="49">
        <f>'[1]Sheet1'!BV296</f>
        <v>1785.699999999998</v>
      </c>
      <c r="AC63" s="28">
        <v>1706.8</v>
      </c>
      <c r="AD63" s="28">
        <f t="shared" si="11"/>
        <v>78.89999999999804</v>
      </c>
      <c r="AE63" s="18"/>
      <c r="AF63" s="18"/>
      <c r="AG63" s="17"/>
      <c r="AH63" s="18"/>
      <c r="AI63" s="18"/>
      <c r="AJ63" s="17"/>
      <c r="AK63" s="1"/>
      <c r="AL63" s="34"/>
      <c r="AM63" s="19"/>
      <c r="AN63" s="19"/>
    </row>
    <row r="64" spans="1:40" s="29" customFormat="1" ht="14.25" customHeight="1">
      <c r="A64" s="48">
        <v>44</v>
      </c>
      <c r="B64" s="26" t="s">
        <v>76</v>
      </c>
      <c r="C64" s="35">
        <v>149.4</v>
      </c>
      <c r="D64" s="24">
        <f t="shared" si="0"/>
        <v>44073.7</v>
      </c>
      <c r="E64" s="24">
        <f t="shared" si="3"/>
        <v>44195.299999999996</v>
      </c>
      <c r="F64" s="27">
        <f t="shared" si="4"/>
        <v>-121.59999999999854</v>
      </c>
      <c r="G64" s="49"/>
      <c r="H64" s="28">
        <v>121.6</v>
      </c>
      <c r="I64" s="27">
        <f t="shared" si="1"/>
        <v>-121.6</v>
      </c>
      <c r="J64" s="28"/>
      <c r="K64" s="28"/>
      <c r="L64" s="27">
        <f t="shared" si="13"/>
        <v>0</v>
      </c>
      <c r="M64" s="28"/>
      <c r="N64" s="28"/>
      <c r="O64" s="27">
        <f t="shared" si="5"/>
        <v>0</v>
      </c>
      <c r="P64" s="49">
        <f>'[1]Sheet1'!K297</f>
        <v>44073.7</v>
      </c>
      <c r="Q64" s="36">
        <f>'[1]Sheet1'!K297</f>
        <v>44073.7</v>
      </c>
      <c r="R64" s="27">
        <f t="shared" si="6"/>
        <v>0</v>
      </c>
      <c r="S64" s="28"/>
      <c r="T64" s="28"/>
      <c r="U64" s="27">
        <f t="shared" si="7"/>
        <v>0</v>
      </c>
      <c r="V64" s="18">
        <f t="shared" si="8"/>
        <v>44223.1</v>
      </c>
      <c r="W64" s="18">
        <f t="shared" si="9"/>
        <v>44026.700000000004</v>
      </c>
      <c r="X64" s="27">
        <f t="shared" si="12"/>
        <v>196.39999999999418</v>
      </c>
      <c r="Y64" s="36">
        <f>'[1]Sheet1'!BP297</f>
        <v>41843.6</v>
      </c>
      <c r="Z64" s="53">
        <v>41706.4</v>
      </c>
      <c r="AA64" s="27">
        <f t="shared" si="10"/>
        <v>137.1999999999971</v>
      </c>
      <c r="AB64" s="49">
        <f>'[1]Sheet1'!BV297</f>
        <v>2379.499999999998</v>
      </c>
      <c r="AC64" s="28">
        <v>2320.3</v>
      </c>
      <c r="AD64" s="28">
        <f t="shared" si="11"/>
        <v>59.199999999998</v>
      </c>
      <c r="AE64" s="18"/>
      <c r="AF64" s="18"/>
      <c r="AG64" s="17"/>
      <c r="AH64" s="18"/>
      <c r="AI64" s="18"/>
      <c r="AJ64" s="17"/>
      <c r="AK64" s="1"/>
      <c r="AL64" s="34"/>
      <c r="AM64" s="19"/>
      <c r="AN64" s="19"/>
    </row>
    <row r="65" spans="1:40" s="29" customFormat="1" ht="14.25" customHeight="1">
      <c r="A65" s="48">
        <v>45</v>
      </c>
      <c r="B65" s="26" t="s">
        <v>77</v>
      </c>
      <c r="C65" s="35">
        <v>189.6</v>
      </c>
      <c r="D65" s="24">
        <f t="shared" si="0"/>
        <v>32025.2</v>
      </c>
      <c r="E65" s="24">
        <f t="shared" si="3"/>
        <v>32025.2</v>
      </c>
      <c r="F65" s="27">
        <f t="shared" si="4"/>
        <v>0</v>
      </c>
      <c r="G65" s="49"/>
      <c r="H65" s="28"/>
      <c r="I65" s="27">
        <f t="shared" si="1"/>
        <v>0</v>
      </c>
      <c r="J65" s="28"/>
      <c r="K65" s="28"/>
      <c r="L65" s="27">
        <f t="shared" si="13"/>
        <v>0</v>
      </c>
      <c r="M65" s="28"/>
      <c r="N65" s="28"/>
      <c r="O65" s="27">
        <f t="shared" si="5"/>
        <v>0</v>
      </c>
      <c r="P65" s="49">
        <f>'[1]Sheet1'!K298</f>
        <v>32025.2</v>
      </c>
      <c r="Q65" s="36">
        <f>'[1]Sheet1'!K298</f>
        <v>32025.2</v>
      </c>
      <c r="R65" s="27">
        <f t="shared" si="6"/>
        <v>0</v>
      </c>
      <c r="S65" s="28"/>
      <c r="T65" s="28"/>
      <c r="U65" s="27">
        <f t="shared" si="7"/>
        <v>0</v>
      </c>
      <c r="V65" s="18">
        <f t="shared" si="8"/>
        <v>32214.8</v>
      </c>
      <c r="W65" s="18">
        <f t="shared" si="9"/>
        <v>31825</v>
      </c>
      <c r="X65" s="27">
        <f t="shared" si="12"/>
        <v>389.7999999999993</v>
      </c>
      <c r="Y65" s="36">
        <f>'[1]Sheet1'!BP298</f>
        <v>29715.7</v>
      </c>
      <c r="Z65" s="53">
        <v>29625.3</v>
      </c>
      <c r="AA65" s="27">
        <f t="shared" si="10"/>
        <v>90.40000000000146</v>
      </c>
      <c r="AB65" s="49">
        <f>'[1]Sheet1'!BV298</f>
        <v>2499.0999999999995</v>
      </c>
      <c r="AC65" s="28">
        <v>2199.7</v>
      </c>
      <c r="AD65" s="28">
        <f t="shared" si="11"/>
        <v>299.39999999999964</v>
      </c>
      <c r="AE65" s="18"/>
      <c r="AF65" s="18"/>
      <c r="AG65" s="17"/>
      <c r="AH65" s="18"/>
      <c r="AI65" s="18"/>
      <c r="AJ65" s="17"/>
      <c r="AK65" s="1"/>
      <c r="AL65" s="34"/>
      <c r="AM65" s="19"/>
      <c r="AN65" s="19"/>
    </row>
    <row r="66" spans="1:40" s="29" customFormat="1" ht="14.25" customHeight="1">
      <c r="A66" s="48">
        <v>46</v>
      </c>
      <c r="B66" s="26" t="s">
        <v>78</v>
      </c>
      <c r="C66" s="35">
        <v>53</v>
      </c>
      <c r="D66" s="24">
        <f t="shared" si="0"/>
        <v>51931</v>
      </c>
      <c r="E66" s="24">
        <f t="shared" si="3"/>
        <v>51931</v>
      </c>
      <c r="F66" s="27">
        <f t="shared" si="4"/>
        <v>0</v>
      </c>
      <c r="G66" s="49"/>
      <c r="H66" s="28"/>
      <c r="I66" s="27">
        <f t="shared" si="1"/>
        <v>0</v>
      </c>
      <c r="J66" s="28"/>
      <c r="K66" s="28"/>
      <c r="L66" s="27">
        <f t="shared" si="13"/>
        <v>0</v>
      </c>
      <c r="M66" s="28"/>
      <c r="N66" s="28"/>
      <c r="O66" s="27">
        <f t="shared" si="5"/>
        <v>0</v>
      </c>
      <c r="P66" s="49">
        <f>'[1]Sheet1'!K299</f>
        <v>51931</v>
      </c>
      <c r="Q66" s="36">
        <f>'[1]Sheet1'!K299</f>
        <v>51931</v>
      </c>
      <c r="R66" s="27">
        <f t="shared" si="6"/>
        <v>0</v>
      </c>
      <c r="S66" s="28"/>
      <c r="T66" s="28"/>
      <c r="U66" s="27">
        <f t="shared" si="7"/>
        <v>0</v>
      </c>
      <c r="V66" s="18">
        <f t="shared" si="8"/>
        <v>51984</v>
      </c>
      <c r="W66" s="18">
        <f t="shared" si="9"/>
        <v>51372.8</v>
      </c>
      <c r="X66" s="27">
        <f t="shared" si="12"/>
        <v>611.1999999999971</v>
      </c>
      <c r="Y66" s="36">
        <f>'[1]Sheet1'!BP299</f>
        <v>46115.899999999994</v>
      </c>
      <c r="Z66" s="53">
        <v>45893.3</v>
      </c>
      <c r="AA66" s="27">
        <f t="shared" si="10"/>
        <v>222.59999999999127</v>
      </c>
      <c r="AB66" s="49">
        <f>'[1]Sheet1'!BV299</f>
        <v>5868.100000000002</v>
      </c>
      <c r="AC66" s="28">
        <v>5479.5</v>
      </c>
      <c r="AD66" s="28">
        <f t="shared" si="11"/>
        <v>388.6000000000022</v>
      </c>
      <c r="AE66" s="18"/>
      <c r="AF66" s="18"/>
      <c r="AG66" s="17"/>
      <c r="AH66" s="18"/>
      <c r="AI66" s="18"/>
      <c r="AJ66" s="17"/>
      <c r="AK66" s="1"/>
      <c r="AL66" s="34"/>
      <c r="AM66" s="19"/>
      <c r="AN66" s="19"/>
    </row>
    <row r="67" spans="1:40" s="29" customFormat="1" ht="14.25" customHeight="1">
      <c r="A67" s="48">
        <v>47</v>
      </c>
      <c r="B67" s="26" t="s">
        <v>79</v>
      </c>
      <c r="C67" s="35">
        <v>762.1999999999999</v>
      </c>
      <c r="D67" s="24">
        <f t="shared" si="0"/>
        <v>47553.899999999994</v>
      </c>
      <c r="E67" s="24">
        <f t="shared" si="3"/>
        <v>47556.899999999994</v>
      </c>
      <c r="F67" s="27">
        <f t="shared" si="4"/>
        <v>-3</v>
      </c>
      <c r="G67" s="49"/>
      <c r="H67" s="28">
        <v>3</v>
      </c>
      <c r="I67" s="27">
        <f t="shared" si="1"/>
        <v>-3</v>
      </c>
      <c r="J67" s="28"/>
      <c r="K67" s="28"/>
      <c r="L67" s="27">
        <f t="shared" si="13"/>
        <v>0</v>
      </c>
      <c r="M67" s="28"/>
      <c r="N67" s="28"/>
      <c r="O67" s="27">
        <f t="shared" si="5"/>
        <v>0</v>
      </c>
      <c r="P67" s="49">
        <f>'[1]Sheet1'!K300</f>
        <v>47553.899999999994</v>
      </c>
      <c r="Q67" s="36">
        <f>'[1]Sheet1'!K300</f>
        <v>47553.899999999994</v>
      </c>
      <c r="R67" s="27">
        <f t="shared" si="6"/>
        <v>0</v>
      </c>
      <c r="S67" s="28"/>
      <c r="T67" s="28"/>
      <c r="U67" s="27">
        <f t="shared" si="7"/>
        <v>0</v>
      </c>
      <c r="V67" s="18">
        <f t="shared" si="8"/>
        <v>48316.1</v>
      </c>
      <c r="W67" s="18">
        <f t="shared" si="9"/>
        <v>47816.700000000004</v>
      </c>
      <c r="X67" s="27">
        <f t="shared" si="12"/>
        <v>499.3999999999942</v>
      </c>
      <c r="Y67" s="36">
        <f>'[1]Sheet1'!BP300</f>
        <v>44294</v>
      </c>
      <c r="Z67" s="53">
        <v>44208.9</v>
      </c>
      <c r="AA67" s="27">
        <f t="shared" si="10"/>
        <v>85.09999999999854</v>
      </c>
      <c r="AB67" s="49">
        <f>'[1]Sheet1'!BV300</f>
        <v>4022.1000000000004</v>
      </c>
      <c r="AC67" s="28">
        <v>3607.8</v>
      </c>
      <c r="AD67" s="28">
        <f t="shared" si="11"/>
        <v>414.3000000000002</v>
      </c>
      <c r="AE67" s="18"/>
      <c r="AF67" s="18"/>
      <c r="AG67" s="17"/>
      <c r="AH67" s="18"/>
      <c r="AI67" s="18"/>
      <c r="AJ67" s="17"/>
      <c r="AK67" s="1"/>
      <c r="AL67" s="34"/>
      <c r="AM67" s="19"/>
      <c r="AN67" s="19"/>
    </row>
    <row r="68" spans="1:40" s="29" customFormat="1" ht="14.25" customHeight="1">
      <c r="A68" s="48">
        <v>48</v>
      </c>
      <c r="B68" s="26" t="s">
        <v>80</v>
      </c>
      <c r="C68" s="35">
        <v>123.5</v>
      </c>
      <c r="D68" s="24">
        <f t="shared" si="0"/>
        <v>33461.6</v>
      </c>
      <c r="E68" s="24">
        <f t="shared" si="3"/>
        <v>33461.6</v>
      </c>
      <c r="F68" s="27">
        <f t="shared" si="4"/>
        <v>0</v>
      </c>
      <c r="G68" s="49"/>
      <c r="H68" s="28"/>
      <c r="I68" s="27">
        <f t="shared" si="1"/>
        <v>0</v>
      </c>
      <c r="J68" s="28"/>
      <c r="K68" s="28"/>
      <c r="L68" s="27">
        <f t="shared" si="13"/>
        <v>0</v>
      </c>
      <c r="M68" s="28"/>
      <c r="N68" s="28"/>
      <c r="O68" s="27">
        <f t="shared" si="5"/>
        <v>0</v>
      </c>
      <c r="P68" s="49">
        <f>'[1]Sheet1'!K301</f>
        <v>33461.6</v>
      </c>
      <c r="Q68" s="36">
        <f>'[1]Sheet1'!K301</f>
        <v>33461.6</v>
      </c>
      <c r="R68" s="27">
        <f t="shared" si="6"/>
        <v>0</v>
      </c>
      <c r="S68" s="28"/>
      <c r="T68" s="28"/>
      <c r="U68" s="27">
        <f t="shared" si="7"/>
        <v>0</v>
      </c>
      <c r="V68" s="18">
        <f t="shared" si="8"/>
        <v>33585.1</v>
      </c>
      <c r="W68" s="18">
        <f t="shared" si="9"/>
        <v>33499.3</v>
      </c>
      <c r="X68" s="27">
        <f t="shared" si="12"/>
        <v>85.79999999999563</v>
      </c>
      <c r="Y68" s="36">
        <f>'[1]Sheet1'!BP301</f>
        <v>31050.800000000003</v>
      </c>
      <c r="Z68" s="53">
        <v>31000.9</v>
      </c>
      <c r="AA68" s="27">
        <f t="shared" si="10"/>
        <v>49.900000000001455</v>
      </c>
      <c r="AB68" s="49">
        <f>'[1]Sheet1'!BV301</f>
        <v>2534.2999999999984</v>
      </c>
      <c r="AC68" s="28">
        <v>2498.4</v>
      </c>
      <c r="AD68" s="28">
        <f t="shared" si="11"/>
        <v>35.89999999999827</v>
      </c>
      <c r="AE68" s="18"/>
      <c r="AF68" s="18"/>
      <c r="AG68" s="17"/>
      <c r="AH68" s="18"/>
      <c r="AI68" s="18"/>
      <c r="AJ68" s="17"/>
      <c r="AK68" s="1"/>
      <c r="AL68" s="34"/>
      <c r="AM68" s="19"/>
      <c r="AN68" s="19"/>
    </row>
    <row r="69" spans="1:40" s="33" customFormat="1" ht="14.25" customHeight="1">
      <c r="A69" s="51">
        <v>49</v>
      </c>
      <c r="B69" s="30" t="s">
        <v>108</v>
      </c>
      <c r="C69" s="35">
        <v>336.6</v>
      </c>
      <c r="D69" s="24">
        <f t="shared" si="0"/>
        <v>48739.2</v>
      </c>
      <c r="E69" s="24">
        <f t="shared" si="3"/>
        <v>48739.2</v>
      </c>
      <c r="F69" s="31">
        <f t="shared" si="4"/>
        <v>0</v>
      </c>
      <c r="G69" s="49"/>
      <c r="H69" s="49"/>
      <c r="I69" s="31">
        <f t="shared" si="1"/>
        <v>0</v>
      </c>
      <c r="J69" s="32"/>
      <c r="K69" s="32"/>
      <c r="L69" s="31">
        <f t="shared" si="13"/>
        <v>0</v>
      </c>
      <c r="M69" s="32"/>
      <c r="N69" s="32"/>
      <c r="O69" s="31">
        <f t="shared" si="5"/>
        <v>0</v>
      </c>
      <c r="P69" s="49">
        <v>48739.2</v>
      </c>
      <c r="Q69" s="36">
        <v>48739.2</v>
      </c>
      <c r="R69" s="31">
        <f t="shared" si="6"/>
        <v>0</v>
      </c>
      <c r="S69" s="32"/>
      <c r="T69" s="32"/>
      <c r="U69" s="31">
        <f t="shared" si="7"/>
        <v>0</v>
      </c>
      <c r="V69" s="18">
        <f t="shared" si="8"/>
        <v>49075.799999999996</v>
      </c>
      <c r="W69" s="18">
        <f t="shared" si="9"/>
        <v>48628.3</v>
      </c>
      <c r="X69" s="31">
        <f t="shared" si="12"/>
        <v>447.4999999999927</v>
      </c>
      <c r="Y69" s="36">
        <v>43513.7</v>
      </c>
      <c r="Z69" s="52">
        <v>43400.8</v>
      </c>
      <c r="AA69" s="31">
        <f t="shared" si="10"/>
        <v>112.89999999999418</v>
      </c>
      <c r="AB69" s="49">
        <v>5562.1</v>
      </c>
      <c r="AC69" s="32">
        <v>5227.5</v>
      </c>
      <c r="AD69" s="32">
        <v>5562.1</v>
      </c>
      <c r="AE69" s="18"/>
      <c r="AF69" s="18"/>
      <c r="AG69" s="17"/>
      <c r="AH69" s="18"/>
      <c r="AI69" s="18"/>
      <c r="AJ69" s="17"/>
      <c r="AK69" s="1"/>
      <c r="AL69" s="34"/>
      <c r="AM69" s="19"/>
      <c r="AN69" s="19"/>
    </row>
    <row r="70" spans="1:40" s="29" customFormat="1" ht="14.25" customHeight="1">
      <c r="A70" s="48">
        <v>50</v>
      </c>
      <c r="B70" s="26" t="s">
        <v>81</v>
      </c>
      <c r="C70" s="35">
        <v>169.60000000000002</v>
      </c>
      <c r="D70" s="24">
        <f t="shared" si="0"/>
        <v>28429.3</v>
      </c>
      <c r="E70" s="24">
        <f t="shared" si="3"/>
        <v>28429.3</v>
      </c>
      <c r="F70" s="27">
        <f t="shared" si="4"/>
        <v>0</v>
      </c>
      <c r="G70" s="49"/>
      <c r="H70" s="28"/>
      <c r="I70" s="27">
        <f t="shared" si="1"/>
        <v>0</v>
      </c>
      <c r="J70" s="28"/>
      <c r="K70" s="28"/>
      <c r="L70" s="27">
        <f t="shared" si="13"/>
        <v>0</v>
      </c>
      <c r="M70" s="28"/>
      <c r="N70" s="28"/>
      <c r="O70" s="27">
        <f t="shared" si="5"/>
        <v>0</v>
      </c>
      <c r="P70" s="49">
        <f>'[1]Sheet1'!K303</f>
        <v>28429.3</v>
      </c>
      <c r="Q70" s="36">
        <f>'[1]Sheet1'!K303</f>
        <v>28429.3</v>
      </c>
      <c r="R70" s="27">
        <f t="shared" si="6"/>
        <v>0</v>
      </c>
      <c r="S70" s="28"/>
      <c r="T70" s="28"/>
      <c r="U70" s="27">
        <f t="shared" si="7"/>
        <v>0</v>
      </c>
      <c r="V70" s="18">
        <f t="shared" si="8"/>
        <v>28598.9</v>
      </c>
      <c r="W70" s="18">
        <f t="shared" si="9"/>
        <v>28556.7</v>
      </c>
      <c r="X70" s="27">
        <f t="shared" si="12"/>
        <v>42.20000000000073</v>
      </c>
      <c r="Y70" s="36">
        <f>'[1]Sheet1'!BP303</f>
        <v>26597</v>
      </c>
      <c r="Z70" s="53">
        <v>26597</v>
      </c>
      <c r="AA70" s="27">
        <f t="shared" si="10"/>
        <v>0</v>
      </c>
      <c r="AB70" s="49">
        <f>'[1]Sheet1'!BV303</f>
        <v>2001.8999999999996</v>
      </c>
      <c r="AC70" s="28">
        <v>1959.7</v>
      </c>
      <c r="AD70" s="28">
        <f t="shared" si="11"/>
        <v>42.19999999999959</v>
      </c>
      <c r="AE70" s="18"/>
      <c r="AF70" s="18"/>
      <c r="AG70" s="17"/>
      <c r="AH70" s="18"/>
      <c r="AI70" s="18"/>
      <c r="AJ70" s="17"/>
      <c r="AK70" s="1"/>
      <c r="AL70" s="34"/>
      <c r="AM70" s="19"/>
      <c r="AN70" s="19"/>
    </row>
    <row r="71" spans="1:40" s="29" customFormat="1" ht="14.25" customHeight="1">
      <c r="A71" s="48">
        <v>51</v>
      </c>
      <c r="B71" s="26" t="s">
        <v>82</v>
      </c>
      <c r="C71" s="35">
        <v>685.3</v>
      </c>
      <c r="D71" s="24">
        <f t="shared" si="0"/>
        <v>36982.1</v>
      </c>
      <c r="E71" s="24">
        <f t="shared" si="3"/>
        <v>36982.1</v>
      </c>
      <c r="F71" s="27">
        <f t="shared" si="4"/>
        <v>0</v>
      </c>
      <c r="G71" s="49"/>
      <c r="H71" s="28"/>
      <c r="I71" s="27">
        <f t="shared" si="1"/>
        <v>0</v>
      </c>
      <c r="J71" s="28"/>
      <c r="K71" s="28"/>
      <c r="L71" s="27">
        <f t="shared" si="13"/>
        <v>0</v>
      </c>
      <c r="M71" s="28"/>
      <c r="N71" s="28"/>
      <c r="O71" s="27">
        <f t="shared" si="5"/>
        <v>0</v>
      </c>
      <c r="P71" s="49">
        <f>'[1]Sheet1'!K304</f>
        <v>36982.1</v>
      </c>
      <c r="Q71" s="36">
        <f>'[1]Sheet1'!K304</f>
        <v>36982.1</v>
      </c>
      <c r="R71" s="27">
        <f t="shared" si="6"/>
        <v>0</v>
      </c>
      <c r="S71" s="28"/>
      <c r="T71" s="28"/>
      <c r="U71" s="27">
        <f t="shared" si="7"/>
        <v>0</v>
      </c>
      <c r="V71" s="18">
        <f t="shared" si="8"/>
        <v>37667.4</v>
      </c>
      <c r="W71" s="18">
        <f t="shared" si="9"/>
        <v>37385.200000000004</v>
      </c>
      <c r="X71" s="27">
        <f t="shared" si="12"/>
        <v>282.1999999999971</v>
      </c>
      <c r="Y71" s="36">
        <f>'[1]Sheet1'!BP304</f>
        <v>34583.4</v>
      </c>
      <c r="Z71" s="53">
        <v>34493.3</v>
      </c>
      <c r="AA71" s="27">
        <f t="shared" si="10"/>
        <v>90.09999999999854</v>
      </c>
      <c r="AB71" s="49">
        <f>'[1]Sheet1'!BV304</f>
        <v>3084</v>
      </c>
      <c r="AC71" s="28">
        <v>2891.9</v>
      </c>
      <c r="AD71" s="28">
        <f t="shared" si="11"/>
        <v>192.0999999999999</v>
      </c>
      <c r="AE71" s="18"/>
      <c r="AF71" s="18"/>
      <c r="AG71" s="17"/>
      <c r="AH71" s="18"/>
      <c r="AI71" s="18"/>
      <c r="AJ71" s="17"/>
      <c r="AK71" s="1"/>
      <c r="AL71" s="34"/>
      <c r="AM71" s="19"/>
      <c r="AN71" s="19"/>
    </row>
    <row r="72" spans="1:40" s="29" customFormat="1" ht="14.25" customHeight="1">
      <c r="A72" s="48">
        <v>52</v>
      </c>
      <c r="B72" s="26" t="s">
        <v>83</v>
      </c>
      <c r="C72" s="35">
        <v>418.9</v>
      </c>
      <c r="D72" s="24">
        <f t="shared" si="0"/>
        <v>47055.2</v>
      </c>
      <c r="E72" s="24">
        <f t="shared" si="3"/>
        <v>47058.2</v>
      </c>
      <c r="F72" s="27">
        <f t="shared" si="4"/>
        <v>-3</v>
      </c>
      <c r="G72" s="49"/>
      <c r="H72" s="28">
        <v>3</v>
      </c>
      <c r="I72" s="27">
        <f t="shared" si="1"/>
        <v>-3</v>
      </c>
      <c r="J72" s="28"/>
      <c r="K72" s="28"/>
      <c r="L72" s="27">
        <f t="shared" si="13"/>
        <v>0</v>
      </c>
      <c r="M72" s="28"/>
      <c r="N72" s="28"/>
      <c r="O72" s="27">
        <f t="shared" si="5"/>
        <v>0</v>
      </c>
      <c r="P72" s="49">
        <f>'[1]Sheet1'!K305</f>
        <v>47055.2</v>
      </c>
      <c r="Q72" s="36">
        <f>'[1]Sheet1'!K305</f>
        <v>47055.2</v>
      </c>
      <c r="R72" s="27">
        <f t="shared" si="6"/>
        <v>0</v>
      </c>
      <c r="S72" s="28"/>
      <c r="T72" s="28"/>
      <c r="U72" s="27">
        <f t="shared" si="7"/>
        <v>0</v>
      </c>
      <c r="V72" s="18">
        <f t="shared" si="8"/>
        <v>47474.09999999999</v>
      </c>
      <c r="W72" s="18">
        <f t="shared" si="9"/>
        <v>47347.5</v>
      </c>
      <c r="X72" s="27">
        <f t="shared" si="12"/>
        <v>126.59999999999127</v>
      </c>
      <c r="Y72" s="36">
        <f>'[1]Sheet1'!BP305</f>
        <v>44876.1</v>
      </c>
      <c r="Z72" s="53">
        <v>44924.6</v>
      </c>
      <c r="AA72" s="27">
        <f t="shared" si="10"/>
        <v>-48.5</v>
      </c>
      <c r="AB72" s="49">
        <f>'[1]Sheet1'!BV305</f>
        <v>2597.9999999999964</v>
      </c>
      <c r="AC72" s="28">
        <v>2422.9</v>
      </c>
      <c r="AD72" s="28">
        <f t="shared" si="11"/>
        <v>175.09999999999627</v>
      </c>
      <c r="AE72" s="18"/>
      <c r="AF72" s="18"/>
      <c r="AG72" s="17"/>
      <c r="AH72" s="18"/>
      <c r="AI72" s="18"/>
      <c r="AJ72" s="17"/>
      <c r="AK72" s="1"/>
      <c r="AL72" s="34"/>
      <c r="AM72" s="19"/>
      <c r="AN72" s="19"/>
    </row>
    <row r="73" spans="1:40" s="29" customFormat="1" ht="14.25" customHeight="1">
      <c r="A73" s="48">
        <v>53</v>
      </c>
      <c r="B73" s="26" t="s">
        <v>84</v>
      </c>
      <c r="C73" s="35">
        <v>175.2</v>
      </c>
      <c r="D73" s="24">
        <f t="shared" si="0"/>
        <v>33537.9</v>
      </c>
      <c r="E73" s="24">
        <f t="shared" si="3"/>
        <v>33537.9</v>
      </c>
      <c r="F73" s="27">
        <f t="shared" si="4"/>
        <v>0</v>
      </c>
      <c r="G73" s="49"/>
      <c r="H73" s="28"/>
      <c r="I73" s="27">
        <f t="shared" si="1"/>
        <v>0</v>
      </c>
      <c r="J73" s="28"/>
      <c r="K73" s="28"/>
      <c r="L73" s="27">
        <f t="shared" si="13"/>
        <v>0</v>
      </c>
      <c r="M73" s="28"/>
      <c r="N73" s="28"/>
      <c r="O73" s="27">
        <f t="shared" si="5"/>
        <v>0</v>
      </c>
      <c r="P73" s="28">
        <f>'[1]Sheet1'!K306</f>
        <v>33537.9</v>
      </c>
      <c r="Q73" s="36">
        <f>'[1]Sheet1'!K306</f>
        <v>33537.9</v>
      </c>
      <c r="R73" s="27">
        <f t="shared" si="6"/>
        <v>0</v>
      </c>
      <c r="S73" s="28"/>
      <c r="T73" s="28"/>
      <c r="U73" s="27">
        <f t="shared" si="7"/>
        <v>0</v>
      </c>
      <c r="V73" s="18">
        <f t="shared" si="8"/>
        <v>33713.1</v>
      </c>
      <c r="W73" s="18">
        <f t="shared" si="9"/>
        <v>33575.9</v>
      </c>
      <c r="X73" s="27">
        <f t="shared" si="12"/>
        <v>137.1999999999971</v>
      </c>
      <c r="Y73" s="36">
        <f>'[1]Sheet1'!BP306</f>
        <v>31051.699999999997</v>
      </c>
      <c r="Z73" s="53">
        <v>31038.9</v>
      </c>
      <c r="AA73" s="27">
        <f t="shared" si="10"/>
        <v>12.799999999995634</v>
      </c>
      <c r="AB73" s="49">
        <f>'[1]Sheet1'!BV306</f>
        <v>2661.3999999999996</v>
      </c>
      <c r="AC73" s="28">
        <v>2537</v>
      </c>
      <c r="AD73" s="28">
        <f t="shared" si="11"/>
        <v>124.39999999999964</v>
      </c>
      <c r="AE73" s="18"/>
      <c r="AF73" s="18"/>
      <c r="AG73" s="17"/>
      <c r="AH73" s="18"/>
      <c r="AI73" s="18"/>
      <c r="AJ73" s="17"/>
      <c r="AK73" s="1"/>
      <c r="AL73" s="34"/>
      <c r="AM73" s="19"/>
      <c r="AN73" s="19"/>
    </row>
    <row r="74" spans="1:40" s="29" customFormat="1" ht="14.25" customHeight="1">
      <c r="A74" s="48">
        <v>54</v>
      </c>
      <c r="B74" s="26" t="s">
        <v>85</v>
      </c>
      <c r="C74" s="35">
        <v>364.1</v>
      </c>
      <c r="D74" s="24">
        <f t="shared" si="0"/>
        <v>43844.700000000004</v>
      </c>
      <c r="E74" s="24">
        <f t="shared" si="3"/>
        <v>43844.700000000004</v>
      </c>
      <c r="F74" s="27">
        <f t="shared" si="4"/>
        <v>0</v>
      </c>
      <c r="G74" s="49"/>
      <c r="H74" s="28"/>
      <c r="I74" s="27">
        <f t="shared" si="1"/>
        <v>0</v>
      </c>
      <c r="J74" s="28"/>
      <c r="K74" s="28"/>
      <c r="L74" s="27">
        <f t="shared" si="13"/>
        <v>0</v>
      </c>
      <c r="M74" s="28"/>
      <c r="N74" s="28"/>
      <c r="O74" s="27">
        <f t="shared" si="5"/>
        <v>0</v>
      </c>
      <c r="P74" s="49">
        <f>'[1]Sheet1'!K307</f>
        <v>43844.700000000004</v>
      </c>
      <c r="Q74" s="36">
        <f>'[1]Sheet1'!K307</f>
        <v>43844.700000000004</v>
      </c>
      <c r="R74" s="27">
        <f t="shared" si="6"/>
        <v>0</v>
      </c>
      <c r="S74" s="28"/>
      <c r="T74" s="28"/>
      <c r="U74" s="27">
        <f t="shared" si="7"/>
        <v>0</v>
      </c>
      <c r="V74" s="18">
        <f t="shared" si="8"/>
        <v>44208.8</v>
      </c>
      <c r="W74" s="18">
        <f t="shared" si="9"/>
        <v>43784.5</v>
      </c>
      <c r="X74" s="27">
        <f t="shared" si="12"/>
        <v>424.3000000000029</v>
      </c>
      <c r="Y74" s="36">
        <f>'[1]Sheet1'!BP307</f>
        <v>40519.9</v>
      </c>
      <c r="Z74" s="53">
        <v>40235.8</v>
      </c>
      <c r="AA74" s="27">
        <f t="shared" si="10"/>
        <v>284.09999999999854</v>
      </c>
      <c r="AB74" s="49">
        <f>'[1]Sheet1'!BV307</f>
        <v>3688.899999999998</v>
      </c>
      <c r="AC74" s="28">
        <v>3548.7</v>
      </c>
      <c r="AD74" s="28">
        <f t="shared" si="11"/>
        <v>140.199999999998</v>
      </c>
      <c r="AE74" s="18"/>
      <c r="AF74" s="18"/>
      <c r="AG74" s="17"/>
      <c r="AH74" s="18"/>
      <c r="AI74" s="18"/>
      <c r="AJ74" s="17"/>
      <c r="AK74" s="1"/>
      <c r="AL74" s="34"/>
      <c r="AM74" s="19"/>
      <c r="AN74" s="19"/>
    </row>
    <row r="75" spans="1:40" s="29" customFormat="1" ht="14.25" customHeight="1">
      <c r="A75" s="48">
        <v>55</v>
      </c>
      <c r="B75" s="26" t="s">
        <v>86</v>
      </c>
      <c r="C75" s="35">
        <v>125.8</v>
      </c>
      <c r="D75" s="24">
        <f t="shared" si="0"/>
        <v>35347.3</v>
      </c>
      <c r="E75" s="24">
        <f t="shared" si="3"/>
        <v>35352.8</v>
      </c>
      <c r="F75" s="27">
        <f t="shared" si="4"/>
        <v>-5.5</v>
      </c>
      <c r="G75" s="49"/>
      <c r="H75" s="28">
        <v>5.5</v>
      </c>
      <c r="I75" s="27">
        <f t="shared" si="1"/>
        <v>-5.5</v>
      </c>
      <c r="J75" s="28"/>
      <c r="K75" s="28"/>
      <c r="L75" s="27">
        <f t="shared" si="13"/>
        <v>0</v>
      </c>
      <c r="M75" s="28"/>
      <c r="N75" s="28"/>
      <c r="O75" s="27">
        <f t="shared" si="5"/>
        <v>0</v>
      </c>
      <c r="P75" s="49">
        <f>'[1]Sheet1'!K308</f>
        <v>35347.3</v>
      </c>
      <c r="Q75" s="36">
        <f>'[1]Sheet1'!K308</f>
        <v>35347.3</v>
      </c>
      <c r="R75" s="27">
        <f t="shared" si="6"/>
        <v>0</v>
      </c>
      <c r="S75" s="28"/>
      <c r="T75" s="28"/>
      <c r="U75" s="27">
        <f t="shared" si="7"/>
        <v>0</v>
      </c>
      <c r="V75" s="18">
        <f t="shared" si="8"/>
        <v>37265.7</v>
      </c>
      <c r="W75" s="18">
        <f t="shared" si="9"/>
        <v>34972.8</v>
      </c>
      <c r="X75" s="27">
        <f t="shared" si="12"/>
        <v>2292.899999999994</v>
      </c>
      <c r="Y75" s="36">
        <v>35347.3</v>
      </c>
      <c r="Z75" s="53">
        <v>33180.4</v>
      </c>
      <c r="AA75" s="27">
        <f t="shared" si="10"/>
        <v>2166.9000000000015</v>
      </c>
      <c r="AB75" s="49">
        <f>'[1]Sheet1'!BV308</f>
        <v>1918.3999999999978</v>
      </c>
      <c r="AC75" s="28">
        <v>1792.4</v>
      </c>
      <c r="AD75" s="28">
        <f t="shared" si="11"/>
        <v>125.99999999999773</v>
      </c>
      <c r="AE75" s="18"/>
      <c r="AF75" s="18"/>
      <c r="AG75" s="17"/>
      <c r="AH75" s="18"/>
      <c r="AI75" s="18"/>
      <c r="AJ75" s="17"/>
      <c r="AK75" s="1"/>
      <c r="AL75" s="34"/>
      <c r="AM75" s="19"/>
      <c r="AN75" s="19"/>
    </row>
    <row r="76" spans="1:40" s="29" customFormat="1" ht="14.25" customHeight="1">
      <c r="A76" s="48">
        <v>56</v>
      </c>
      <c r="B76" s="26" t="s">
        <v>87</v>
      </c>
      <c r="C76" s="35">
        <v>1688.5</v>
      </c>
      <c r="D76" s="24">
        <f t="shared" si="0"/>
        <v>98931.79999999999</v>
      </c>
      <c r="E76" s="24">
        <f t="shared" si="3"/>
        <v>98931.79999999999</v>
      </c>
      <c r="F76" s="27">
        <f t="shared" si="4"/>
        <v>0</v>
      </c>
      <c r="G76" s="49"/>
      <c r="H76" s="28"/>
      <c r="I76" s="27">
        <f t="shared" si="1"/>
        <v>0</v>
      </c>
      <c r="J76" s="28"/>
      <c r="K76" s="28"/>
      <c r="L76" s="27">
        <f t="shared" si="13"/>
        <v>0</v>
      </c>
      <c r="M76" s="28"/>
      <c r="N76" s="28"/>
      <c r="O76" s="27">
        <f t="shared" si="5"/>
        <v>0</v>
      </c>
      <c r="P76" s="28">
        <f>'[1]Sheet1'!K309</f>
        <v>98931.79999999999</v>
      </c>
      <c r="Q76" s="36">
        <f>'[1]Sheet1'!K309</f>
        <v>98931.79999999999</v>
      </c>
      <c r="R76" s="27">
        <f t="shared" si="6"/>
        <v>0</v>
      </c>
      <c r="S76" s="28"/>
      <c r="T76" s="28"/>
      <c r="U76" s="27">
        <f t="shared" si="7"/>
        <v>0</v>
      </c>
      <c r="V76" s="18">
        <f t="shared" si="8"/>
        <v>100620.29999999999</v>
      </c>
      <c r="W76" s="18">
        <f t="shared" si="9"/>
        <v>98811.1</v>
      </c>
      <c r="X76" s="27">
        <f t="shared" si="12"/>
        <v>1809.1999999999825</v>
      </c>
      <c r="Y76" s="36">
        <f>'[1]Sheet1'!BP309</f>
        <v>86646.7</v>
      </c>
      <c r="Z76" s="53">
        <v>85676.6</v>
      </c>
      <c r="AA76" s="27">
        <f t="shared" si="10"/>
        <v>970.0999999999913</v>
      </c>
      <c r="AB76" s="49">
        <f>'[1]Sheet1'!BV309</f>
        <v>13973.599999999999</v>
      </c>
      <c r="AC76" s="28">
        <v>13134.5</v>
      </c>
      <c r="AD76" s="28">
        <f t="shared" si="11"/>
        <v>839.0999999999985</v>
      </c>
      <c r="AE76" s="18"/>
      <c r="AF76" s="18"/>
      <c r="AG76" s="17"/>
      <c r="AH76" s="18"/>
      <c r="AI76" s="18"/>
      <c r="AJ76" s="17"/>
      <c r="AK76" s="1"/>
      <c r="AL76" s="34"/>
      <c r="AM76" s="19"/>
      <c r="AN76" s="19"/>
    </row>
    <row r="77" spans="1:40" s="29" customFormat="1" ht="14.25" customHeight="1">
      <c r="A77" s="48">
        <v>57</v>
      </c>
      <c r="B77" s="26" t="s">
        <v>88</v>
      </c>
      <c r="C77" s="35">
        <v>5258.3</v>
      </c>
      <c r="D77" s="24">
        <f t="shared" si="0"/>
        <v>54270.9</v>
      </c>
      <c r="E77" s="24">
        <f t="shared" si="3"/>
        <v>54280.4</v>
      </c>
      <c r="F77" s="27">
        <f t="shared" si="4"/>
        <v>-9.5</v>
      </c>
      <c r="G77" s="49"/>
      <c r="H77" s="28">
        <v>9.5</v>
      </c>
      <c r="I77" s="27">
        <f t="shared" si="1"/>
        <v>-9.5</v>
      </c>
      <c r="J77" s="28"/>
      <c r="K77" s="28"/>
      <c r="L77" s="27">
        <f t="shared" si="13"/>
        <v>0</v>
      </c>
      <c r="M77" s="28"/>
      <c r="N77" s="28"/>
      <c r="O77" s="27">
        <f t="shared" si="5"/>
        <v>0</v>
      </c>
      <c r="P77" s="36">
        <v>54270.9</v>
      </c>
      <c r="Q77" s="36">
        <v>54270.9</v>
      </c>
      <c r="R77" s="27">
        <f t="shared" si="6"/>
        <v>0</v>
      </c>
      <c r="S77" s="28"/>
      <c r="T77" s="28"/>
      <c r="U77" s="27">
        <f t="shared" si="7"/>
        <v>0</v>
      </c>
      <c r="V77" s="18">
        <f t="shared" si="8"/>
        <v>59529.2</v>
      </c>
      <c r="W77" s="18">
        <f t="shared" si="9"/>
        <v>56759.9</v>
      </c>
      <c r="X77" s="27">
        <f t="shared" si="12"/>
        <v>2769.2999999999956</v>
      </c>
      <c r="Y77" s="36">
        <v>50827.9</v>
      </c>
      <c r="Z77" s="53">
        <v>49585.1</v>
      </c>
      <c r="AA77" s="27">
        <f t="shared" si="10"/>
        <v>1242.800000000003</v>
      </c>
      <c r="AB77" s="49">
        <v>8701.3</v>
      </c>
      <c r="AC77" s="28">
        <v>7174.8</v>
      </c>
      <c r="AD77" s="32">
        <f t="shared" si="11"/>
        <v>1526.499999999999</v>
      </c>
      <c r="AE77" s="18"/>
      <c r="AF77" s="18"/>
      <c r="AG77" s="17"/>
      <c r="AH77" s="18"/>
      <c r="AI77" s="18"/>
      <c r="AJ77" s="17"/>
      <c r="AK77" s="1"/>
      <c r="AL77" s="34"/>
      <c r="AM77" s="19"/>
      <c r="AN77" s="19"/>
    </row>
    <row r="78" spans="1:40" s="33" customFormat="1" ht="14.25" customHeight="1">
      <c r="A78" s="51">
        <v>58</v>
      </c>
      <c r="B78" s="30" t="s">
        <v>89</v>
      </c>
      <c r="C78" s="35">
        <v>1655.1999999999998</v>
      </c>
      <c r="D78" s="24">
        <f t="shared" si="0"/>
        <v>36997.4</v>
      </c>
      <c r="E78" s="24">
        <f t="shared" si="3"/>
        <v>36997.4</v>
      </c>
      <c r="F78" s="31">
        <f t="shared" si="4"/>
        <v>0</v>
      </c>
      <c r="G78" s="49"/>
      <c r="H78" s="32"/>
      <c r="I78" s="31">
        <f t="shared" si="1"/>
        <v>0</v>
      </c>
      <c r="J78" s="32"/>
      <c r="K78" s="32"/>
      <c r="L78" s="31">
        <f t="shared" si="13"/>
        <v>0</v>
      </c>
      <c r="M78" s="32"/>
      <c r="N78" s="32"/>
      <c r="O78" s="31">
        <f t="shared" si="5"/>
        <v>0</v>
      </c>
      <c r="P78" s="32">
        <v>36997.4</v>
      </c>
      <c r="Q78" s="36">
        <v>36997.4</v>
      </c>
      <c r="R78" s="31">
        <f t="shared" si="6"/>
        <v>0</v>
      </c>
      <c r="S78" s="32"/>
      <c r="T78" s="32"/>
      <c r="U78" s="31">
        <f t="shared" si="7"/>
        <v>0</v>
      </c>
      <c r="V78" s="18">
        <f t="shared" si="8"/>
        <v>38652.4</v>
      </c>
      <c r="W78" s="18">
        <f t="shared" si="9"/>
        <v>36380.5</v>
      </c>
      <c r="X78" s="31">
        <f t="shared" si="12"/>
        <v>2271.9000000000015</v>
      </c>
      <c r="Y78" s="36">
        <v>35094.9</v>
      </c>
      <c r="Z78" s="52">
        <v>33360.2</v>
      </c>
      <c r="AA78" s="31">
        <f t="shared" si="10"/>
        <v>1734.7000000000044</v>
      </c>
      <c r="AB78" s="49">
        <v>3557.5</v>
      </c>
      <c r="AC78" s="32">
        <v>3020.3</v>
      </c>
      <c r="AD78" s="32">
        <f t="shared" si="11"/>
        <v>537.1999999999998</v>
      </c>
      <c r="AE78" s="18"/>
      <c r="AF78" s="18"/>
      <c r="AG78" s="17"/>
      <c r="AH78" s="18"/>
      <c r="AI78" s="18"/>
      <c r="AJ78" s="17"/>
      <c r="AK78" s="1"/>
      <c r="AL78" s="34"/>
      <c r="AM78" s="19"/>
      <c r="AN78" s="19"/>
    </row>
    <row r="79" spans="1:40" s="29" customFormat="1" ht="14.25" customHeight="1">
      <c r="A79" s="48">
        <v>59</v>
      </c>
      <c r="B79" s="26" t="s">
        <v>90</v>
      </c>
      <c r="C79" s="35">
        <v>1333.4</v>
      </c>
      <c r="D79" s="24">
        <f t="shared" si="0"/>
        <v>55368.59999999999</v>
      </c>
      <c r="E79" s="24">
        <f t="shared" si="3"/>
        <v>55377.69999999999</v>
      </c>
      <c r="F79" s="27">
        <f t="shared" si="4"/>
        <v>-9.099999999998545</v>
      </c>
      <c r="G79" s="49"/>
      <c r="H79" s="28">
        <v>9.1</v>
      </c>
      <c r="I79" s="27">
        <f t="shared" si="1"/>
        <v>-9.1</v>
      </c>
      <c r="J79" s="28"/>
      <c r="K79" s="28"/>
      <c r="L79" s="27">
        <f t="shared" si="13"/>
        <v>0</v>
      </c>
      <c r="M79" s="28"/>
      <c r="N79" s="28"/>
      <c r="O79" s="27">
        <f t="shared" si="5"/>
        <v>0</v>
      </c>
      <c r="P79" s="49">
        <f>'[1]Sheet1'!K312</f>
        <v>55368.59999999999</v>
      </c>
      <c r="Q79" s="36">
        <f>'[1]Sheet1'!K312</f>
        <v>55368.59999999999</v>
      </c>
      <c r="R79" s="27">
        <f t="shared" si="6"/>
        <v>0</v>
      </c>
      <c r="S79" s="28"/>
      <c r="T79" s="28"/>
      <c r="U79" s="27">
        <f t="shared" si="7"/>
        <v>0</v>
      </c>
      <c r="V79" s="18">
        <f t="shared" si="8"/>
        <v>56702</v>
      </c>
      <c r="W79" s="18">
        <f t="shared" si="9"/>
        <v>55647.3</v>
      </c>
      <c r="X79" s="27">
        <f t="shared" si="12"/>
        <v>1054.699999999997</v>
      </c>
      <c r="Y79" s="36">
        <f>'[1]Sheet1'!BP312</f>
        <v>52229.9</v>
      </c>
      <c r="Z79" s="53">
        <v>51486.8</v>
      </c>
      <c r="AA79" s="27">
        <f t="shared" si="10"/>
        <v>743.0999999999985</v>
      </c>
      <c r="AB79" s="49">
        <f>'[1]Sheet1'!BV312</f>
        <v>4472.099999999995</v>
      </c>
      <c r="AC79" s="28">
        <v>4160.5</v>
      </c>
      <c r="AD79" s="28">
        <f t="shared" si="11"/>
        <v>311.5999999999949</v>
      </c>
      <c r="AE79" s="18"/>
      <c r="AF79" s="18"/>
      <c r="AG79" s="17"/>
      <c r="AH79" s="18"/>
      <c r="AI79" s="18"/>
      <c r="AJ79" s="17"/>
      <c r="AK79" s="1"/>
      <c r="AL79" s="34"/>
      <c r="AM79" s="19"/>
      <c r="AN79" s="19"/>
    </row>
    <row r="80" spans="1:40" s="29" customFormat="1" ht="14.25" customHeight="1">
      <c r="A80" s="48">
        <v>60</v>
      </c>
      <c r="B80" s="26" t="s">
        <v>91</v>
      </c>
      <c r="C80" s="35">
        <v>1176.2</v>
      </c>
      <c r="D80" s="24">
        <f t="shared" si="0"/>
        <v>50408.1</v>
      </c>
      <c r="E80" s="24">
        <f t="shared" si="3"/>
        <v>50414.1</v>
      </c>
      <c r="F80" s="27">
        <f t="shared" si="4"/>
        <v>-6</v>
      </c>
      <c r="G80" s="49"/>
      <c r="H80" s="28">
        <v>6</v>
      </c>
      <c r="I80" s="27">
        <f t="shared" si="1"/>
        <v>-6</v>
      </c>
      <c r="J80" s="28"/>
      <c r="K80" s="28"/>
      <c r="L80" s="27">
        <f t="shared" si="13"/>
        <v>0</v>
      </c>
      <c r="M80" s="28"/>
      <c r="N80" s="28"/>
      <c r="O80" s="27">
        <f t="shared" si="5"/>
        <v>0</v>
      </c>
      <c r="P80" s="49">
        <f>'[1]Sheet1'!K313</f>
        <v>50408.1</v>
      </c>
      <c r="Q80" s="36">
        <f>'[1]Sheet1'!K313</f>
        <v>50408.1</v>
      </c>
      <c r="R80" s="27">
        <f t="shared" si="6"/>
        <v>0</v>
      </c>
      <c r="S80" s="28"/>
      <c r="T80" s="28"/>
      <c r="U80" s="27">
        <f t="shared" si="7"/>
        <v>0</v>
      </c>
      <c r="V80" s="18">
        <f t="shared" si="8"/>
        <v>51584.3</v>
      </c>
      <c r="W80" s="18">
        <f t="shared" si="9"/>
        <v>51283.6</v>
      </c>
      <c r="X80" s="27">
        <f t="shared" si="12"/>
        <v>300.70000000000437</v>
      </c>
      <c r="Y80" s="36">
        <f>'[1]Sheet1'!BP313</f>
        <v>48117.600000000006</v>
      </c>
      <c r="Z80" s="53">
        <v>48027.7</v>
      </c>
      <c r="AA80" s="27">
        <f t="shared" si="10"/>
        <v>89.90000000000873</v>
      </c>
      <c r="AB80" s="49">
        <f>'[1]Sheet1'!BV313</f>
        <v>3466.7000000000007</v>
      </c>
      <c r="AC80" s="28">
        <v>3255.9</v>
      </c>
      <c r="AD80" s="28">
        <f t="shared" si="11"/>
        <v>210.80000000000064</v>
      </c>
      <c r="AE80" s="18"/>
      <c r="AF80" s="18"/>
      <c r="AG80" s="17"/>
      <c r="AH80" s="18"/>
      <c r="AI80" s="18"/>
      <c r="AJ80" s="17"/>
      <c r="AK80" s="1"/>
      <c r="AL80" s="34"/>
      <c r="AM80" s="19"/>
      <c r="AN80" s="19"/>
    </row>
    <row r="81" spans="1:40" s="33" customFormat="1" ht="14.25" customHeight="1">
      <c r="A81" s="51">
        <v>61</v>
      </c>
      <c r="B81" s="30" t="s">
        <v>92</v>
      </c>
      <c r="C81" s="35">
        <v>2051.6000000000004</v>
      </c>
      <c r="D81" s="24">
        <f t="shared" si="0"/>
        <v>33886</v>
      </c>
      <c r="E81" s="24">
        <f t="shared" si="3"/>
        <v>33892.2</v>
      </c>
      <c r="F81" s="31">
        <f t="shared" si="4"/>
        <v>-6.19999999999709</v>
      </c>
      <c r="G81" s="49"/>
      <c r="H81" s="32">
        <v>6.2</v>
      </c>
      <c r="I81" s="31">
        <f t="shared" si="1"/>
        <v>-6.2</v>
      </c>
      <c r="J81" s="32"/>
      <c r="K81" s="28"/>
      <c r="L81" s="31">
        <f t="shared" si="13"/>
        <v>0</v>
      </c>
      <c r="M81" s="32"/>
      <c r="N81" s="32"/>
      <c r="O81" s="31">
        <f t="shared" si="5"/>
        <v>0</v>
      </c>
      <c r="P81" s="49">
        <f>'[1]Sheet1'!K314</f>
        <v>33886</v>
      </c>
      <c r="Q81" s="36">
        <f>'[1]Sheet1'!K314</f>
        <v>33886</v>
      </c>
      <c r="R81" s="31">
        <f t="shared" si="6"/>
        <v>0</v>
      </c>
      <c r="S81" s="32"/>
      <c r="T81" s="32"/>
      <c r="U81" s="31">
        <f t="shared" si="7"/>
        <v>0</v>
      </c>
      <c r="V81" s="18">
        <f t="shared" si="8"/>
        <v>35937.6</v>
      </c>
      <c r="W81" s="18">
        <f t="shared" si="9"/>
        <v>32121.1</v>
      </c>
      <c r="X81" s="31">
        <f t="shared" si="12"/>
        <v>3816.5</v>
      </c>
      <c r="Y81" s="36">
        <f>'[1]Sheet1'!BP314</f>
        <v>32701.100000000002</v>
      </c>
      <c r="Z81" s="52">
        <v>30099.8</v>
      </c>
      <c r="AA81" s="31">
        <f t="shared" si="10"/>
        <v>2601.300000000003</v>
      </c>
      <c r="AB81" s="49">
        <f>'[1]Sheet1'!BV314</f>
        <v>3236.499999999998</v>
      </c>
      <c r="AC81" s="32">
        <v>2021.3</v>
      </c>
      <c r="AD81" s="32">
        <f t="shared" si="11"/>
        <v>1215.1999999999982</v>
      </c>
      <c r="AE81" s="18"/>
      <c r="AF81" s="18"/>
      <c r="AG81" s="17"/>
      <c r="AH81" s="18"/>
      <c r="AI81" s="18"/>
      <c r="AJ81" s="17"/>
      <c r="AK81" s="1"/>
      <c r="AL81" s="34"/>
      <c r="AM81" s="19"/>
      <c r="AN81" s="19"/>
    </row>
    <row r="82" spans="1:40" s="33" customFormat="1" ht="14.25" customHeight="1">
      <c r="A82" s="51">
        <v>62</v>
      </c>
      <c r="B82" s="30" t="s">
        <v>93</v>
      </c>
      <c r="C82" s="35">
        <v>302.7</v>
      </c>
      <c r="D82" s="24">
        <f t="shared" si="0"/>
        <v>22620.3</v>
      </c>
      <c r="E82" s="24">
        <f t="shared" si="3"/>
        <v>22620.3</v>
      </c>
      <c r="F82" s="31">
        <f t="shared" si="4"/>
        <v>0</v>
      </c>
      <c r="G82" s="49"/>
      <c r="H82" s="32"/>
      <c r="I82" s="31">
        <f t="shared" si="1"/>
        <v>0</v>
      </c>
      <c r="J82" s="32"/>
      <c r="K82" s="32"/>
      <c r="L82" s="31">
        <f t="shared" si="13"/>
        <v>0</v>
      </c>
      <c r="M82" s="32"/>
      <c r="N82" s="32"/>
      <c r="O82" s="31">
        <f t="shared" si="5"/>
        <v>0</v>
      </c>
      <c r="P82" s="49">
        <v>22620.3</v>
      </c>
      <c r="Q82" s="36">
        <v>22620.3</v>
      </c>
      <c r="R82" s="31">
        <f t="shared" si="6"/>
        <v>0</v>
      </c>
      <c r="S82" s="32"/>
      <c r="T82" s="32"/>
      <c r="U82" s="31">
        <f t="shared" si="7"/>
        <v>0</v>
      </c>
      <c r="V82" s="18">
        <f t="shared" si="8"/>
        <v>22923</v>
      </c>
      <c r="W82" s="18">
        <f t="shared" si="9"/>
        <v>22921.899999999998</v>
      </c>
      <c r="X82" s="31">
        <f t="shared" si="12"/>
        <v>1.1000000000021828</v>
      </c>
      <c r="Y82" s="36">
        <v>20990.6</v>
      </c>
      <c r="Z82" s="52">
        <v>20990.6</v>
      </c>
      <c r="AA82" s="31">
        <f t="shared" si="10"/>
        <v>0</v>
      </c>
      <c r="AB82" s="49">
        <v>1932.4</v>
      </c>
      <c r="AC82" s="32">
        <v>1931.3</v>
      </c>
      <c r="AD82" s="32">
        <f>AB82-AC82</f>
        <v>1.1000000000001364</v>
      </c>
      <c r="AE82" s="18"/>
      <c r="AF82" s="18"/>
      <c r="AG82" s="17"/>
      <c r="AH82" s="18"/>
      <c r="AI82" s="18"/>
      <c r="AJ82" s="17"/>
      <c r="AK82" s="1"/>
      <c r="AL82" s="34"/>
      <c r="AM82" s="19"/>
      <c r="AN82" s="19"/>
    </row>
    <row r="83" spans="1:40" s="29" customFormat="1" ht="14.25" customHeight="1">
      <c r="A83" s="48">
        <v>63</v>
      </c>
      <c r="B83" s="26" t="s">
        <v>94</v>
      </c>
      <c r="C83" s="35">
        <v>9354.4</v>
      </c>
      <c r="D83" s="24">
        <f t="shared" si="0"/>
        <v>63857.7</v>
      </c>
      <c r="E83" s="24">
        <f t="shared" si="3"/>
        <v>63940.5</v>
      </c>
      <c r="F83" s="27">
        <f t="shared" si="4"/>
        <v>-82.80000000000291</v>
      </c>
      <c r="G83" s="49"/>
      <c r="H83" s="28">
        <v>82.8</v>
      </c>
      <c r="I83" s="27">
        <f t="shared" si="1"/>
        <v>-82.8</v>
      </c>
      <c r="J83" s="28"/>
      <c r="K83" s="28"/>
      <c r="L83" s="27">
        <f t="shared" si="13"/>
        <v>0</v>
      </c>
      <c r="M83" s="28"/>
      <c r="N83" s="28"/>
      <c r="O83" s="27">
        <f t="shared" si="5"/>
        <v>0</v>
      </c>
      <c r="P83" s="28">
        <f>'[1]Sheet1'!K316</f>
        <v>63857.7</v>
      </c>
      <c r="Q83" s="36">
        <f>'[1]Sheet1'!K316</f>
        <v>63857.7</v>
      </c>
      <c r="R83" s="27">
        <f t="shared" si="6"/>
        <v>0</v>
      </c>
      <c r="S83" s="28"/>
      <c r="T83" s="28"/>
      <c r="U83" s="27">
        <f t="shared" si="7"/>
        <v>0</v>
      </c>
      <c r="V83" s="18">
        <f t="shared" si="8"/>
        <v>73212.09999999999</v>
      </c>
      <c r="W83" s="18">
        <f t="shared" si="9"/>
        <v>69998.1</v>
      </c>
      <c r="X83" s="27">
        <f t="shared" si="12"/>
        <v>3213.9999999999854</v>
      </c>
      <c r="Y83" s="36">
        <f>'[1]Sheet1'!BP316</f>
        <v>54845.7</v>
      </c>
      <c r="Z83" s="53">
        <v>54201.6</v>
      </c>
      <c r="AA83" s="27">
        <f t="shared" si="10"/>
        <v>644.0999999999985</v>
      </c>
      <c r="AB83" s="49">
        <f>'[1]Sheet1'!BV316</f>
        <v>18366.399999999998</v>
      </c>
      <c r="AC83" s="28">
        <v>15796.5</v>
      </c>
      <c r="AD83" s="28">
        <f t="shared" si="11"/>
        <v>2569.899999999998</v>
      </c>
      <c r="AE83" s="18"/>
      <c r="AF83" s="18"/>
      <c r="AG83" s="17"/>
      <c r="AH83" s="18"/>
      <c r="AI83" s="18"/>
      <c r="AJ83" s="17"/>
      <c r="AK83" s="1"/>
      <c r="AL83" s="34"/>
      <c r="AM83" s="19"/>
      <c r="AN83" s="19"/>
    </row>
    <row r="84" spans="1:40" s="29" customFormat="1" ht="14.25" customHeight="1">
      <c r="A84" s="48">
        <v>64</v>
      </c>
      <c r="B84" s="26" t="s">
        <v>95</v>
      </c>
      <c r="C84" s="35">
        <v>964.8</v>
      </c>
      <c r="D84" s="24">
        <f t="shared" si="0"/>
        <v>78518.3</v>
      </c>
      <c r="E84" s="24">
        <f t="shared" si="3"/>
        <v>78777.3</v>
      </c>
      <c r="F84" s="27">
        <f t="shared" si="4"/>
        <v>-259</v>
      </c>
      <c r="G84" s="49"/>
      <c r="H84" s="28">
        <v>259</v>
      </c>
      <c r="I84" s="27">
        <f t="shared" si="1"/>
        <v>-259</v>
      </c>
      <c r="J84" s="28"/>
      <c r="K84" s="28"/>
      <c r="L84" s="27">
        <f aca="true" t="shared" si="14" ref="L84:L96">J84-K84</f>
        <v>0</v>
      </c>
      <c r="M84" s="28"/>
      <c r="N84" s="28"/>
      <c r="O84" s="27">
        <f t="shared" si="5"/>
        <v>0</v>
      </c>
      <c r="P84" s="49">
        <f>'[1]Sheet1'!K317</f>
        <v>78518.3</v>
      </c>
      <c r="Q84" s="36">
        <f>'[1]Sheet1'!K317</f>
        <v>78518.3</v>
      </c>
      <c r="R84" s="27">
        <f t="shared" si="6"/>
        <v>0</v>
      </c>
      <c r="S84" s="28"/>
      <c r="T84" s="28"/>
      <c r="U84" s="27">
        <f t="shared" si="7"/>
        <v>0</v>
      </c>
      <c r="V84" s="18">
        <f t="shared" si="8"/>
        <v>79483.1</v>
      </c>
      <c r="W84" s="18">
        <f t="shared" si="9"/>
        <v>79346.5</v>
      </c>
      <c r="X84" s="27">
        <f t="shared" si="12"/>
        <v>136.60000000000582</v>
      </c>
      <c r="Y84" s="36">
        <f>'[1]Sheet1'!BP317</f>
        <v>72304.2</v>
      </c>
      <c r="Z84" s="53">
        <v>72457.6</v>
      </c>
      <c r="AA84" s="27">
        <f t="shared" si="10"/>
        <v>-153.40000000000873</v>
      </c>
      <c r="AB84" s="49">
        <f>'[1]Sheet1'!BV317</f>
        <v>7178.9000000000015</v>
      </c>
      <c r="AC84" s="28">
        <v>6888.9</v>
      </c>
      <c r="AD84" s="28">
        <f t="shared" si="11"/>
        <v>290.0000000000018</v>
      </c>
      <c r="AE84" s="18"/>
      <c r="AF84" s="18"/>
      <c r="AG84" s="17"/>
      <c r="AH84" s="18"/>
      <c r="AI84" s="18"/>
      <c r="AJ84" s="17"/>
      <c r="AK84" s="1"/>
      <c r="AL84" s="34"/>
      <c r="AM84" s="19"/>
      <c r="AN84" s="19"/>
    </row>
    <row r="85" spans="1:40" s="29" customFormat="1" ht="14.25" customHeight="1">
      <c r="A85" s="48">
        <v>65</v>
      </c>
      <c r="B85" s="26" t="s">
        <v>96</v>
      </c>
      <c r="C85" s="35">
        <v>880.0999999999999</v>
      </c>
      <c r="D85" s="24">
        <f aca="true" t="shared" si="15" ref="D85:D96">G85+J85+M85+P85+S85</f>
        <v>40103</v>
      </c>
      <c r="E85" s="24">
        <f aca="true" t="shared" si="16" ref="E85:E96">H85+K85+N85+Q85+T85</f>
        <v>40103</v>
      </c>
      <c r="F85" s="27">
        <f aca="true" t="shared" si="17" ref="F85:F94">D85-E85</f>
        <v>0</v>
      </c>
      <c r="G85" s="49"/>
      <c r="H85" s="28"/>
      <c r="I85" s="27">
        <f>G85-H85</f>
        <v>0</v>
      </c>
      <c r="J85" s="28"/>
      <c r="K85" s="28"/>
      <c r="L85" s="27">
        <f t="shared" si="14"/>
        <v>0</v>
      </c>
      <c r="M85" s="28"/>
      <c r="N85" s="28"/>
      <c r="O85" s="27">
        <f>M85-N85</f>
        <v>0</v>
      </c>
      <c r="P85" s="49">
        <f>'[1]Sheet1'!K318</f>
        <v>40103</v>
      </c>
      <c r="Q85" s="36">
        <f>'[1]Sheet1'!K318</f>
        <v>40103</v>
      </c>
      <c r="R85" s="27">
        <f>P85-Q85</f>
        <v>0</v>
      </c>
      <c r="S85" s="28"/>
      <c r="T85" s="28"/>
      <c r="U85" s="27">
        <f>S85-T85</f>
        <v>0</v>
      </c>
      <c r="V85" s="18">
        <f aca="true" t="shared" si="18" ref="V85:V96">Y85+AB85</f>
        <v>40983.1</v>
      </c>
      <c r="W85" s="18">
        <f aca="true" t="shared" si="19" ref="W85:W96">Z85+AC85</f>
        <v>39137.6</v>
      </c>
      <c r="X85" s="27">
        <f aca="true" t="shared" si="20" ref="X85:X96">V85-W85</f>
        <v>1845.5</v>
      </c>
      <c r="Y85" s="36">
        <f>'[1]Sheet1'!BP318</f>
        <v>38246.7</v>
      </c>
      <c r="Z85" s="53">
        <v>36632.4</v>
      </c>
      <c r="AA85" s="27">
        <f>Y85-Z85</f>
        <v>1614.2999999999956</v>
      </c>
      <c r="AB85" s="49">
        <f>'[1]Sheet1'!BV318</f>
        <v>2736.3999999999987</v>
      </c>
      <c r="AC85" s="28">
        <v>2505.2</v>
      </c>
      <c r="AD85" s="28">
        <f aca="true" t="shared" si="21" ref="AD85:AD96">AB85-AC85</f>
        <v>231.1999999999989</v>
      </c>
      <c r="AE85" s="18"/>
      <c r="AF85" s="18"/>
      <c r="AG85" s="17"/>
      <c r="AH85" s="18"/>
      <c r="AI85" s="18"/>
      <c r="AJ85" s="17"/>
      <c r="AK85" s="1"/>
      <c r="AL85" s="34"/>
      <c r="AM85" s="19"/>
      <c r="AN85" s="19"/>
    </row>
    <row r="86" spans="1:40" s="29" customFormat="1" ht="14.25" customHeight="1">
      <c r="A86" s="48">
        <v>66</v>
      </c>
      <c r="B86" s="26" t="s">
        <v>97</v>
      </c>
      <c r="C86" s="35">
        <v>96.3</v>
      </c>
      <c r="D86" s="24">
        <f t="shared" si="15"/>
        <v>40208.6</v>
      </c>
      <c r="E86" s="24">
        <f t="shared" si="16"/>
        <v>40211.6</v>
      </c>
      <c r="F86" s="27">
        <f t="shared" si="17"/>
        <v>-3</v>
      </c>
      <c r="G86" s="49"/>
      <c r="H86" s="28">
        <v>3</v>
      </c>
      <c r="I86" s="27">
        <f>G86-H86</f>
        <v>-3</v>
      </c>
      <c r="J86" s="28"/>
      <c r="K86" s="28"/>
      <c r="L86" s="27">
        <f t="shared" si="14"/>
        <v>0</v>
      </c>
      <c r="M86" s="28"/>
      <c r="N86" s="28"/>
      <c r="O86" s="27">
        <f>M86-N86</f>
        <v>0</v>
      </c>
      <c r="P86" s="49">
        <f>'[1]Sheet1'!K319</f>
        <v>40208.6</v>
      </c>
      <c r="Q86" s="36">
        <f>'[1]Sheet1'!K319</f>
        <v>40208.6</v>
      </c>
      <c r="R86" s="27">
        <f>P86-Q86</f>
        <v>0</v>
      </c>
      <c r="S86" s="28"/>
      <c r="T86" s="28"/>
      <c r="U86" s="27">
        <f>S86-T86</f>
        <v>0</v>
      </c>
      <c r="V86" s="18">
        <f t="shared" si="18"/>
        <v>40304.9</v>
      </c>
      <c r="W86" s="18">
        <f t="shared" si="19"/>
        <v>39697.9</v>
      </c>
      <c r="X86" s="27">
        <f t="shared" si="20"/>
        <v>607</v>
      </c>
      <c r="Y86" s="36">
        <f>'[1]Sheet1'!BP319</f>
        <v>37340.9</v>
      </c>
      <c r="Z86" s="53">
        <v>37064.1</v>
      </c>
      <c r="AA86" s="27">
        <f>Y86-Z86</f>
        <v>276.8000000000029</v>
      </c>
      <c r="AB86" s="49">
        <f>'[1]Sheet1'!BV319</f>
        <v>2964.000000000002</v>
      </c>
      <c r="AC86" s="28">
        <v>2633.8</v>
      </c>
      <c r="AD86" s="28">
        <f t="shared" si="21"/>
        <v>330.20000000000164</v>
      </c>
      <c r="AE86" s="18"/>
      <c r="AF86" s="18"/>
      <c r="AG86" s="17"/>
      <c r="AH86" s="18"/>
      <c r="AI86" s="18"/>
      <c r="AJ86" s="17"/>
      <c r="AK86" s="1"/>
      <c r="AL86" s="34"/>
      <c r="AM86" s="19"/>
      <c r="AN86" s="19"/>
    </row>
    <row r="87" spans="1:40" s="29" customFormat="1" ht="16.5" customHeight="1">
      <c r="A87" s="48">
        <v>67</v>
      </c>
      <c r="B87" s="26" t="s">
        <v>98</v>
      </c>
      <c r="C87" s="35">
        <v>19.5</v>
      </c>
      <c r="D87" s="24">
        <f t="shared" si="15"/>
        <v>48320.5</v>
      </c>
      <c r="E87" s="24">
        <f t="shared" si="16"/>
        <v>48320.5</v>
      </c>
      <c r="F87" s="27">
        <f t="shared" si="17"/>
        <v>0</v>
      </c>
      <c r="G87" s="49"/>
      <c r="H87" s="28"/>
      <c r="I87" s="27">
        <f>G87-H87</f>
        <v>0</v>
      </c>
      <c r="J87" s="28"/>
      <c r="K87" s="28"/>
      <c r="L87" s="27">
        <f t="shared" si="14"/>
        <v>0</v>
      </c>
      <c r="M87" s="28"/>
      <c r="N87" s="28"/>
      <c r="O87" s="27">
        <f>M87-N87</f>
        <v>0</v>
      </c>
      <c r="P87" s="49">
        <f>'[1]Sheet1'!K320</f>
        <v>48320.5</v>
      </c>
      <c r="Q87" s="36">
        <f>'[1]Sheet1'!K320</f>
        <v>48320.5</v>
      </c>
      <c r="R87" s="27">
        <f>P87-Q87</f>
        <v>0</v>
      </c>
      <c r="S87" s="28"/>
      <c r="T87" s="28"/>
      <c r="U87" s="27">
        <f>S87-T87</f>
        <v>0</v>
      </c>
      <c r="V87" s="18">
        <f t="shared" si="18"/>
        <v>48340.00000000001</v>
      </c>
      <c r="W87" s="18">
        <f t="shared" si="19"/>
        <v>47791.700000000004</v>
      </c>
      <c r="X87" s="27">
        <f t="shared" si="20"/>
        <v>548.3000000000029</v>
      </c>
      <c r="Y87" s="36">
        <f>'[1]Sheet1'!BP320</f>
        <v>41758.600000000006</v>
      </c>
      <c r="Z87" s="53">
        <v>41681.4</v>
      </c>
      <c r="AA87" s="27">
        <f>Y87-Z87</f>
        <v>77.20000000000437</v>
      </c>
      <c r="AB87" s="49">
        <f>'[1]Sheet1'!BV320</f>
        <v>6581.4000000000015</v>
      </c>
      <c r="AC87" s="28">
        <v>6110.3</v>
      </c>
      <c r="AD87" s="28">
        <f t="shared" si="21"/>
        <v>471.1000000000013</v>
      </c>
      <c r="AE87" s="18"/>
      <c r="AF87" s="18"/>
      <c r="AG87" s="17"/>
      <c r="AH87" s="18"/>
      <c r="AI87" s="18"/>
      <c r="AJ87" s="17"/>
      <c r="AK87" s="1"/>
      <c r="AL87" s="34"/>
      <c r="AM87" s="19"/>
      <c r="AN87" s="19"/>
    </row>
    <row r="88" spans="1:40" s="33" customFormat="1" ht="14.25" customHeight="1">
      <c r="A88" s="51">
        <v>68</v>
      </c>
      <c r="B88" s="30" t="s">
        <v>99</v>
      </c>
      <c r="C88" s="35">
        <v>632.4999999999999</v>
      </c>
      <c r="D88" s="24">
        <f t="shared" si="15"/>
        <v>44839.2</v>
      </c>
      <c r="E88" s="24">
        <f t="shared" si="16"/>
        <v>44839.2</v>
      </c>
      <c r="F88" s="31">
        <f t="shared" si="17"/>
        <v>0</v>
      </c>
      <c r="G88" s="49"/>
      <c r="H88" s="32"/>
      <c r="I88" s="31">
        <f>G88-H88</f>
        <v>0</v>
      </c>
      <c r="J88" s="32"/>
      <c r="K88" s="32"/>
      <c r="L88" s="31">
        <f t="shared" si="14"/>
        <v>0</v>
      </c>
      <c r="M88" s="32"/>
      <c r="N88" s="32"/>
      <c r="O88" s="31">
        <f>M88-N88</f>
        <v>0</v>
      </c>
      <c r="P88" s="49">
        <v>44839.2</v>
      </c>
      <c r="Q88" s="36">
        <v>44839.2</v>
      </c>
      <c r="R88" s="31">
        <f>P88-Q88</f>
        <v>0</v>
      </c>
      <c r="S88" s="32"/>
      <c r="T88" s="32"/>
      <c r="U88" s="31">
        <f>S88-T88</f>
        <v>0</v>
      </c>
      <c r="V88" s="18">
        <f t="shared" si="18"/>
        <v>45471.700000000004</v>
      </c>
      <c r="W88" s="18">
        <f t="shared" si="19"/>
        <v>44813.8</v>
      </c>
      <c r="X88" s="31">
        <f t="shared" si="20"/>
        <v>657.9000000000015</v>
      </c>
      <c r="Y88" s="36">
        <v>41275.8</v>
      </c>
      <c r="Z88" s="52">
        <v>41187.8</v>
      </c>
      <c r="AA88" s="31">
        <f>Y88-Z88</f>
        <v>88</v>
      </c>
      <c r="AB88" s="49">
        <v>4195.9</v>
      </c>
      <c r="AC88" s="32">
        <v>3626</v>
      </c>
      <c r="AD88" s="32">
        <f>AB88-AC88</f>
        <v>569.8999999999996</v>
      </c>
      <c r="AE88" s="18"/>
      <c r="AF88" s="18"/>
      <c r="AG88" s="17"/>
      <c r="AH88" s="18"/>
      <c r="AI88" s="18"/>
      <c r="AJ88" s="17"/>
      <c r="AK88" s="1"/>
      <c r="AL88" s="34"/>
      <c r="AM88" s="19"/>
      <c r="AN88" s="19"/>
    </row>
    <row r="89" spans="1:40" s="33" customFormat="1" ht="14.25" customHeight="1">
      <c r="A89" s="51">
        <v>69</v>
      </c>
      <c r="B89" s="30" t="s">
        <v>100</v>
      </c>
      <c r="C89" s="35">
        <v>1225.9</v>
      </c>
      <c r="D89" s="24">
        <f t="shared" si="15"/>
        <v>44229.3</v>
      </c>
      <c r="E89" s="24">
        <f t="shared" si="16"/>
        <v>44314.5</v>
      </c>
      <c r="F89" s="31">
        <f t="shared" si="17"/>
        <v>-85.19999999999709</v>
      </c>
      <c r="G89" s="49"/>
      <c r="H89" s="32">
        <v>85.2</v>
      </c>
      <c r="I89" s="31">
        <f aca="true" t="shared" si="22" ref="I89:I96">G89-H89</f>
        <v>-85.2</v>
      </c>
      <c r="J89" s="32"/>
      <c r="K89" s="32"/>
      <c r="L89" s="31">
        <f t="shared" si="14"/>
        <v>0</v>
      </c>
      <c r="M89" s="32"/>
      <c r="N89" s="32"/>
      <c r="O89" s="31">
        <f aca="true" t="shared" si="23" ref="O89:O96">M89-N89</f>
        <v>0</v>
      </c>
      <c r="P89" s="49">
        <v>44229.3</v>
      </c>
      <c r="Q89" s="36">
        <v>44229.3</v>
      </c>
      <c r="R89" s="31">
        <f aca="true" t="shared" si="24" ref="R89:R96">P89-Q89</f>
        <v>0</v>
      </c>
      <c r="S89" s="32"/>
      <c r="T89" s="32"/>
      <c r="U89" s="31">
        <f aca="true" t="shared" si="25" ref="U89:U96">S89-T89</f>
        <v>0</v>
      </c>
      <c r="V89" s="18">
        <f t="shared" si="18"/>
        <v>45455.200000000004</v>
      </c>
      <c r="W89" s="18">
        <f t="shared" si="19"/>
        <v>42443.8</v>
      </c>
      <c r="X89" s="31">
        <f t="shared" si="20"/>
        <v>3011.4000000000015</v>
      </c>
      <c r="Y89" s="36">
        <v>42109.3</v>
      </c>
      <c r="Z89" s="52">
        <v>39771.9</v>
      </c>
      <c r="AA89" s="31">
        <f aca="true" t="shared" si="26" ref="AA89:AA96">Y89-Z89</f>
        <v>2337.4000000000015</v>
      </c>
      <c r="AB89" s="49">
        <v>3345.9</v>
      </c>
      <c r="AC89" s="32">
        <v>2671.9</v>
      </c>
      <c r="AD89" s="32">
        <f>AB89-AC89</f>
        <v>674</v>
      </c>
      <c r="AE89" s="18"/>
      <c r="AF89" s="18"/>
      <c r="AG89" s="17"/>
      <c r="AH89" s="18"/>
      <c r="AI89" s="18"/>
      <c r="AJ89" s="17"/>
      <c r="AK89" s="1"/>
      <c r="AL89" s="34"/>
      <c r="AM89" s="19"/>
      <c r="AN89" s="19"/>
    </row>
    <row r="90" spans="1:40" s="29" customFormat="1" ht="14.25" customHeight="1">
      <c r="A90" s="48">
        <v>70</v>
      </c>
      <c r="B90" s="26" t="s">
        <v>101</v>
      </c>
      <c r="C90" s="35">
        <v>58.3</v>
      </c>
      <c r="D90" s="24">
        <f t="shared" si="15"/>
        <v>33597.8</v>
      </c>
      <c r="E90" s="24">
        <f t="shared" si="16"/>
        <v>33600.8</v>
      </c>
      <c r="F90" s="27">
        <f t="shared" si="17"/>
        <v>-3</v>
      </c>
      <c r="G90" s="49"/>
      <c r="H90" s="28">
        <v>3</v>
      </c>
      <c r="I90" s="27">
        <f t="shared" si="22"/>
        <v>-3</v>
      </c>
      <c r="J90" s="28"/>
      <c r="K90" s="28"/>
      <c r="L90" s="27">
        <f t="shared" si="14"/>
        <v>0</v>
      </c>
      <c r="M90" s="28"/>
      <c r="N90" s="28"/>
      <c r="O90" s="27">
        <f t="shared" si="23"/>
        <v>0</v>
      </c>
      <c r="P90" s="49">
        <v>33597.8</v>
      </c>
      <c r="Q90" s="36">
        <v>33597.8</v>
      </c>
      <c r="R90" s="27">
        <f t="shared" si="24"/>
        <v>0</v>
      </c>
      <c r="S90" s="28"/>
      <c r="T90" s="28"/>
      <c r="U90" s="27">
        <f t="shared" si="25"/>
        <v>0</v>
      </c>
      <c r="V90" s="18">
        <f t="shared" si="18"/>
        <v>33656.1</v>
      </c>
      <c r="W90" s="18">
        <f t="shared" si="19"/>
        <v>33623</v>
      </c>
      <c r="X90" s="27">
        <f t="shared" si="20"/>
        <v>33.099999999998545</v>
      </c>
      <c r="Y90" s="36">
        <v>30928.1</v>
      </c>
      <c r="Z90" s="53">
        <v>30928.9</v>
      </c>
      <c r="AA90" s="27">
        <f t="shared" si="26"/>
        <v>-0.8000000000029104</v>
      </c>
      <c r="AB90" s="49">
        <v>2728</v>
      </c>
      <c r="AC90" s="28">
        <v>2694.1</v>
      </c>
      <c r="AD90" s="28">
        <f t="shared" si="21"/>
        <v>33.90000000000009</v>
      </c>
      <c r="AE90" s="18"/>
      <c r="AF90" s="18"/>
      <c r="AG90" s="17"/>
      <c r="AH90" s="18"/>
      <c r="AI90" s="18"/>
      <c r="AJ90" s="17"/>
      <c r="AK90" s="1"/>
      <c r="AL90" s="34"/>
      <c r="AM90" s="19"/>
      <c r="AN90" s="19"/>
    </row>
    <row r="91" spans="1:40" s="29" customFormat="1" ht="14.25" customHeight="1">
      <c r="A91" s="48">
        <v>71</v>
      </c>
      <c r="B91" s="26" t="s">
        <v>102</v>
      </c>
      <c r="C91" s="35">
        <v>941.6</v>
      </c>
      <c r="D91" s="24">
        <f t="shared" si="15"/>
        <v>21962.1</v>
      </c>
      <c r="E91" s="24">
        <f t="shared" si="16"/>
        <v>21962.199999999997</v>
      </c>
      <c r="F91" s="27">
        <f t="shared" si="17"/>
        <v>-0.09999999999854481</v>
      </c>
      <c r="G91" s="49"/>
      <c r="H91" s="28">
        <v>0.1</v>
      </c>
      <c r="I91" s="27">
        <f t="shared" si="22"/>
        <v>-0.1</v>
      </c>
      <c r="J91" s="28"/>
      <c r="K91" s="28"/>
      <c r="L91" s="27">
        <f t="shared" si="14"/>
        <v>0</v>
      </c>
      <c r="M91" s="28"/>
      <c r="N91" s="28"/>
      <c r="O91" s="27">
        <f t="shared" si="23"/>
        <v>0</v>
      </c>
      <c r="P91" s="28">
        <f>'[1]Sheet1'!K324</f>
        <v>21962.1</v>
      </c>
      <c r="Q91" s="36">
        <f>'[1]Sheet1'!K324</f>
        <v>21962.1</v>
      </c>
      <c r="R91" s="27">
        <f t="shared" si="24"/>
        <v>0</v>
      </c>
      <c r="S91" s="28"/>
      <c r="T91" s="28"/>
      <c r="U91" s="27">
        <f t="shared" si="25"/>
        <v>0</v>
      </c>
      <c r="V91" s="18">
        <f t="shared" si="18"/>
        <v>22903.7</v>
      </c>
      <c r="W91" s="18">
        <f t="shared" si="19"/>
        <v>21908.3</v>
      </c>
      <c r="X91" s="27">
        <f t="shared" si="20"/>
        <v>995.4000000000015</v>
      </c>
      <c r="Y91" s="36">
        <f>'[1]Sheet1'!BP324</f>
        <v>21782.7</v>
      </c>
      <c r="Z91" s="53">
        <v>20913.3</v>
      </c>
      <c r="AA91" s="27">
        <f t="shared" si="26"/>
        <v>869.4000000000015</v>
      </c>
      <c r="AB91" s="49">
        <f>'[1]Sheet1'!BV324</f>
        <v>1120.9999999999995</v>
      </c>
      <c r="AC91" s="28">
        <v>995</v>
      </c>
      <c r="AD91" s="28">
        <f t="shared" si="21"/>
        <v>125.99999999999955</v>
      </c>
      <c r="AE91" s="18"/>
      <c r="AF91" s="18"/>
      <c r="AG91" s="17"/>
      <c r="AH91" s="18"/>
      <c r="AI91" s="18"/>
      <c r="AJ91" s="17"/>
      <c r="AK91" s="1"/>
      <c r="AL91" s="34"/>
      <c r="AM91" s="19"/>
      <c r="AN91" s="19"/>
    </row>
    <row r="92" spans="1:40" ht="14.25" customHeight="1">
      <c r="A92" s="48">
        <v>72</v>
      </c>
      <c r="B92" s="23" t="s">
        <v>103</v>
      </c>
      <c r="C92" s="35">
        <v>101.10000000000001</v>
      </c>
      <c r="D92" s="24">
        <f t="shared" si="15"/>
        <v>39667.6</v>
      </c>
      <c r="E92" s="24">
        <f t="shared" si="16"/>
        <v>39673.6</v>
      </c>
      <c r="F92" s="17">
        <f t="shared" si="17"/>
        <v>-6</v>
      </c>
      <c r="G92" s="49"/>
      <c r="H92" s="18">
        <v>6</v>
      </c>
      <c r="I92" s="17">
        <f t="shared" si="22"/>
        <v>-6</v>
      </c>
      <c r="J92" s="18"/>
      <c r="K92" s="18"/>
      <c r="L92" s="17">
        <f t="shared" si="14"/>
        <v>0</v>
      </c>
      <c r="M92" s="18"/>
      <c r="N92" s="18"/>
      <c r="O92" s="17">
        <f t="shared" si="23"/>
        <v>0</v>
      </c>
      <c r="P92" s="49">
        <f>'[1]Sheet1'!K325</f>
        <v>39667.6</v>
      </c>
      <c r="Q92" s="36">
        <f>'[1]Sheet1'!K325</f>
        <v>39667.6</v>
      </c>
      <c r="R92" s="17">
        <f t="shared" si="24"/>
        <v>0</v>
      </c>
      <c r="S92" s="18"/>
      <c r="T92" s="18"/>
      <c r="U92" s="17">
        <f t="shared" si="25"/>
        <v>0</v>
      </c>
      <c r="V92" s="18">
        <f t="shared" si="18"/>
        <v>39768.700000000004</v>
      </c>
      <c r="W92" s="18">
        <f t="shared" si="19"/>
        <v>38475.5</v>
      </c>
      <c r="X92" s="17">
        <f t="shared" si="20"/>
        <v>1293.2000000000044</v>
      </c>
      <c r="Y92" s="36">
        <f>'[1]Sheet1'!BP325</f>
        <v>36119.3</v>
      </c>
      <c r="Z92" s="50">
        <v>36064.6</v>
      </c>
      <c r="AA92" s="17">
        <f t="shared" si="26"/>
        <v>54.700000000004366</v>
      </c>
      <c r="AB92" s="49">
        <f>'[1]Sheet1'!BV325</f>
        <v>3649.4000000000015</v>
      </c>
      <c r="AC92" s="18">
        <v>2410.9</v>
      </c>
      <c r="AD92" s="18">
        <f t="shared" si="21"/>
        <v>1238.5000000000014</v>
      </c>
      <c r="AE92" s="18"/>
      <c r="AF92" s="18"/>
      <c r="AG92" s="17"/>
      <c r="AH92" s="18"/>
      <c r="AI92" s="18"/>
      <c r="AJ92" s="17"/>
      <c r="AL92" s="34"/>
      <c r="AM92" s="19"/>
      <c r="AN92" s="19"/>
    </row>
    <row r="93" spans="1:40" ht="14.25" customHeight="1">
      <c r="A93" s="48">
        <v>73</v>
      </c>
      <c r="B93" s="23" t="s">
        <v>104</v>
      </c>
      <c r="C93" s="35">
        <v>65.1</v>
      </c>
      <c r="D93" s="24">
        <f t="shared" si="15"/>
        <v>37308.3</v>
      </c>
      <c r="E93" s="24">
        <f t="shared" si="16"/>
        <v>37308.3</v>
      </c>
      <c r="F93" s="17">
        <f t="shared" si="17"/>
        <v>0</v>
      </c>
      <c r="G93" s="49"/>
      <c r="H93" s="18"/>
      <c r="I93" s="17">
        <f t="shared" si="22"/>
        <v>0</v>
      </c>
      <c r="J93" s="18"/>
      <c r="K93" s="18"/>
      <c r="L93" s="17">
        <f t="shared" si="14"/>
        <v>0</v>
      </c>
      <c r="M93" s="18"/>
      <c r="N93" s="18"/>
      <c r="O93" s="17">
        <f t="shared" si="23"/>
        <v>0</v>
      </c>
      <c r="P93" s="49">
        <f>'[1]Sheet1'!K326</f>
        <v>37308.3</v>
      </c>
      <c r="Q93" s="36">
        <f>'[1]Sheet1'!K326</f>
        <v>37308.3</v>
      </c>
      <c r="R93" s="17">
        <f t="shared" si="24"/>
        <v>0</v>
      </c>
      <c r="S93" s="18"/>
      <c r="T93" s="18"/>
      <c r="U93" s="17">
        <f t="shared" si="25"/>
        <v>0</v>
      </c>
      <c r="V93" s="18">
        <f t="shared" si="18"/>
        <v>37373.399999999994</v>
      </c>
      <c r="W93" s="18">
        <f t="shared" si="19"/>
        <v>36973.7</v>
      </c>
      <c r="X93" s="17">
        <f t="shared" si="20"/>
        <v>399.6999999999971</v>
      </c>
      <c r="Y93" s="37">
        <f>'[1]Sheet1'!BP326</f>
        <v>35060.4</v>
      </c>
      <c r="Z93" s="50">
        <v>34824.5</v>
      </c>
      <c r="AA93" s="17">
        <f t="shared" si="26"/>
        <v>235.90000000000146</v>
      </c>
      <c r="AB93" s="49">
        <f>'[1]Sheet1'!BV326</f>
        <v>2312.9999999999955</v>
      </c>
      <c r="AC93" s="18">
        <v>2149.2</v>
      </c>
      <c r="AD93" s="18">
        <f t="shared" si="21"/>
        <v>163.79999999999563</v>
      </c>
      <c r="AE93" s="18"/>
      <c r="AF93" s="18"/>
      <c r="AG93" s="17"/>
      <c r="AH93" s="18"/>
      <c r="AI93" s="18"/>
      <c r="AJ93" s="17"/>
      <c r="AL93" s="34"/>
      <c r="AM93" s="19"/>
      <c r="AN93" s="19"/>
    </row>
    <row r="94" spans="1:40" ht="14.25" customHeight="1">
      <c r="A94" s="48">
        <v>74</v>
      </c>
      <c r="B94" s="23" t="s">
        <v>105</v>
      </c>
      <c r="C94" s="35">
        <v>624.5</v>
      </c>
      <c r="D94" s="24">
        <f t="shared" si="15"/>
        <v>30829.1</v>
      </c>
      <c r="E94" s="24">
        <f t="shared" si="16"/>
        <v>30829.1</v>
      </c>
      <c r="F94" s="17">
        <f t="shared" si="17"/>
        <v>0</v>
      </c>
      <c r="G94" s="49"/>
      <c r="H94" s="18"/>
      <c r="I94" s="17">
        <f t="shared" si="22"/>
        <v>0</v>
      </c>
      <c r="J94" s="18"/>
      <c r="K94" s="18"/>
      <c r="L94" s="17">
        <f t="shared" si="14"/>
        <v>0</v>
      </c>
      <c r="M94" s="18"/>
      <c r="N94" s="18"/>
      <c r="O94" s="17">
        <f t="shared" si="23"/>
        <v>0</v>
      </c>
      <c r="P94" s="49">
        <v>30829.1</v>
      </c>
      <c r="Q94" s="36">
        <v>30829.1</v>
      </c>
      <c r="R94" s="17">
        <f t="shared" si="24"/>
        <v>0</v>
      </c>
      <c r="S94" s="18"/>
      <c r="T94" s="18"/>
      <c r="U94" s="17">
        <f t="shared" si="25"/>
        <v>0</v>
      </c>
      <c r="V94" s="18">
        <f t="shared" si="18"/>
        <v>31453.600000000002</v>
      </c>
      <c r="W94" s="18">
        <f t="shared" si="19"/>
        <v>30575.5</v>
      </c>
      <c r="X94" s="17">
        <f t="shared" si="20"/>
        <v>878.1000000000022</v>
      </c>
      <c r="Y94" s="36">
        <v>29271.2</v>
      </c>
      <c r="Z94" s="50">
        <v>28600.9</v>
      </c>
      <c r="AA94" s="17">
        <f>Y94-Z94</f>
        <v>670.2999999999993</v>
      </c>
      <c r="AB94" s="49">
        <v>2182.4</v>
      </c>
      <c r="AC94" s="18">
        <v>1974.6</v>
      </c>
      <c r="AD94" s="18">
        <f>AB94-AC94</f>
        <v>207.80000000000018</v>
      </c>
      <c r="AE94" s="18"/>
      <c r="AF94" s="18"/>
      <c r="AG94" s="17"/>
      <c r="AH94" s="18"/>
      <c r="AI94" s="18"/>
      <c r="AJ94" s="17"/>
      <c r="AL94" s="34"/>
      <c r="AM94" s="19"/>
      <c r="AN94" s="19"/>
    </row>
    <row r="95" spans="1:40" ht="14.25" customHeight="1">
      <c r="A95" s="48">
        <v>75</v>
      </c>
      <c r="B95" s="23" t="s">
        <v>106</v>
      </c>
      <c r="C95" s="35">
        <v>213.5</v>
      </c>
      <c r="D95" s="24">
        <f t="shared" si="15"/>
        <v>32185.8</v>
      </c>
      <c r="E95" s="24">
        <f t="shared" si="16"/>
        <v>32185.8</v>
      </c>
      <c r="F95" s="17">
        <f>D95-E95</f>
        <v>0</v>
      </c>
      <c r="G95" s="49"/>
      <c r="H95" s="18"/>
      <c r="I95" s="17">
        <f t="shared" si="22"/>
        <v>0</v>
      </c>
      <c r="J95" s="18"/>
      <c r="K95" s="18"/>
      <c r="L95" s="17">
        <f t="shared" si="14"/>
        <v>0</v>
      </c>
      <c r="M95" s="18"/>
      <c r="N95" s="18"/>
      <c r="O95" s="17">
        <f t="shared" si="23"/>
        <v>0</v>
      </c>
      <c r="P95" s="49">
        <f>'[1]Sheet1'!K328</f>
        <v>32185.8</v>
      </c>
      <c r="Q95" s="36">
        <f>'[1]Sheet1'!K328</f>
        <v>32185.8</v>
      </c>
      <c r="R95" s="17">
        <f t="shared" si="24"/>
        <v>0</v>
      </c>
      <c r="S95" s="18"/>
      <c r="T95" s="18"/>
      <c r="U95" s="17">
        <f t="shared" si="25"/>
        <v>0</v>
      </c>
      <c r="V95" s="18">
        <f t="shared" si="18"/>
        <v>32399.300000000003</v>
      </c>
      <c r="W95" s="18">
        <f t="shared" si="19"/>
        <v>31755.6</v>
      </c>
      <c r="X95" s="17">
        <f t="shared" si="20"/>
        <v>643.7000000000044</v>
      </c>
      <c r="Y95" s="36">
        <f>'[1]Sheet1'!BP328</f>
        <v>30220.4</v>
      </c>
      <c r="Z95" s="50">
        <v>29645.8</v>
      </c>
      <c r="AA95" s="17">
        <f t="shared" si="26"/>
        <v>574.6000000000022</v>
      </c>
      <c r="AB95" s="49">
        <f>'[1]Sheet1'!BV328</f>
        <v>2178.9000000000015</v>
      </c>
      <c r="AC95" s="18">
        <v>2109.8</v>
      </c>
      <c r="AD95" s="18">
        <f t="shared" si="21"/>
        <v>69.10000000000127</v>
      </c>
      <c r="AE95" s="18"/>
      <c r="AF95" s="18"/>
      <c r="AG95" s="17"/>
      <c r="AH95" s="18"/>
      <c r="AI95" s="18"/>
      <c r="AJ95" s="17"/>
      <c r="AL95" s="34"/>
      <c r="AM95" s="19"/>
      <c r="AN95" s="19"/>
    </row>
    <row r="96" spans="1:40" ht="14.25" customHeight="1">
      <c r="A96" s="48">
        <v>76</v>
      </c>
      <c r="B96" s="23" t="s">
        <v>107</v>
      </c>
      <c r="C96" s="35">
        <v>169.9</v>
      </c>
      <c r="D96" s="24">
        <f t="shared" si="15"/>
        <v>37325.4</v>
      </c>
      <c r="E96" s="24">
        <f t="shared" si="16"/>
        <v>37325.4</v>
      </c>
      <c r="F96" s="17">
        <f>D96-E96</f>
        <v>0</v>
      </c>
      <c r="G96" s="49"/>
      <c r="H96" s="18"/>
      <c r="I96" s="17">
        <f t="shared" si="22"/>
        <v>0</v>
      </c>
      <c r="J96" s="18"/>
      <c r="K96" s="18"/>
      <c r="L96" s="17">
        <f t="shared" si="14"/>
        <v>0</v>
      </c>
      <c r="M96" s="18"/>
      <c r="N96" s="18"/>
      <c r="O96" s="17">
        <f t="shared" si="23"/>
        <v>0</v>
      </c>
      <c r="P96" s="18">
        <f>'[1]Sheet1'!K329</f>
        <v>37325.4</v>
      </c>
      <c r="Q96" s="36">
        <f>'[1]Sheet1'!K329</f>
        <v>37325.4</v>
      </c>
      <c r="R96" s="17">
        <f t="shared" si="24"/>
        <v>0</v>
      </c>
      <c r="S96" s="18"/>
      <c r="T96" s="18"/>
      <c r="U96" s="17">
        <f t="shared" si="25"/>
        <v>0</v>
      </c>
      <c r="V96" s="18">
        <f t="shared" si="18"/>
        <v>37495.299999999996</v>
      </c>
      <c r="W96" s="18">
        <f t="shared" si="19"/>
        <v>36274.1</v>
      </c>
      <c r="X96" s="17">
        <f t="shared" si="20"/>
        <v>1221.199999999997</v>
      </c>
      <c r="Y96" s="36">
        <f>'[1]Sheet1'!BP329</f>
        <v>35261.1</v>
      </c>
      <c r="Z96" s="50">
        <v>34160.5</v>
      </c>
      <c r="AA96" s="17">
        <f t="shared" si="26"/>
        <v>1100.5999999999985</v>
      </c>
      <c r="AB96" s="49">
        <f>'[1]Sheet1'!BV329</f>
        <v>2234.199999999999</v>
      </c>
      <c r="AC96" s="18">
        <v>2113.6</v>
      </c>
      <c r="AD96" s="18">
        <f t="shared" si="21"/>
        <v>120.599999999999</v>
      </c>
      <c r="AE96" s="18"/>
      <c r="AF96" s="18"/>
      <c r="AG96" s="17"/>
      <c r="AH96" s="18"/>
      <c r="AI96" s="18"/>
      <c r="AJ96" s="17"/>
      <c r="AL96" s="3"/>
      <c r="AM96" s="3"/>
      <c r="AN96" s="3"/>
    </row>
    <row r="97" spans="1:40" ht="14.25" customHeight="1">
      <c r="A97" s="54"/>
      <c r="B97" s="55" t="s">
        <v>1</v>
      </c>
      <c r="C97" s="25">
        <f>SUM(C21:C96)</f>
        <v>99522.60000000002</v>
      </c>
      <c r="D97" s="25">
        <f aca="true" t="shared" si="27" ref="D97:AJ97">SUM(D21:D96)</f>
        <v>3776092.9</v>
      </c>
      <c r="E97" s="25">
        <f t="shared" si="27"/>
        <v>3779028.4999999995</v>
      </c>
      <c r="F97" s="25">
        <f t="shared" si="27"/>
        <v>-2935.5999999999913</v>
      </c>
      <c r="G97" s="25">
        <f t="shared" si="27"/>
        <v>0</v>
      </c>
      <c r="H97" s="25">
        <f t="shared" si="27"/>
        <v>2935.599999999999</v>
      </c>
      <c r="I97" s="25">
        <f t="shared" si="27"/>
        <v>-2935.599999999999</v>
      </c>
      <c r="J97" s="25">
        <f t="shared" si="27"/>
        <v>0</v>
      </c>
      <c r="K97" s="25">
        <f t="shared" si="27"/>
        <v>0</v>
      </c>
      <c r="L97" s="25">
        <f t="shared" si="27"/>
        <v>0</v>
      </c>
      <c r="M97" s="25">
        <f t="shared" si="27"/>
        <v>0</v>
      </c>
      <c r="N97" s="25">
        <f t="shared" si="27"/>
        <v>0</v>
      </c>
      <c r="O97" s="25">
        <f t="shared" si="27"/>
        <v>0</v>
      </c>
      <c r="P97" s="25">
        <f t="shared" si="27"/>
        <v>3776092.9</v>
      </c>
      <c r="Q97" s="25">
        <f t="shared" si="27"/>
        <v>3776092.9</v>
      </c>
      <c r="R97" s="25">
        <f t="shared" si="27"/>
        <v>0</v>
      </c>
      <c r="S97" s="25"/>
      <c r="T97" s="25"/>
      <c r="U97" s="25">
        <f t="shared" si="27"/>
        <v>0</v>
      </c>
      <c r="V97" s="25">
        <f t="shared" si="27"/>
        <v>3877407.9</v>
      </c>
      <c r="W97" s="25">
        <f t="shared" si="27"/>
        <v>3768204.4999999995</v>
      </c>
      <c r="X97" s="25">
        <f t="shared" si="27"/>
        <v>109203.39999999986</v>
      </c>
      <c r="Y97" s="25">
        <f t="shared" si="27"/>
        <v>3414010.4999999995</v>
      </c>
      <c r="Z97" s="25">
        <f t="shared" si="27"/>
        <v>3367018.0999999987</v>
      </c>
      <c r="AA97" s="25">
        <f t="shared" si="27"/>
        <v>46992.39999999999</v>
      </c>
      <c r="AB97" s="25">
        <f t="shared" si="27"/>
        <v>463397.40000000014</v>
      </c>
      <c r="AC97" s="25">
        <f t="shared" si="27"/>
        <v>401186.4000000001</v>
      </c>
      <c r="AD97" s="25">
        <f t="shared" si="27"/>
        <v>80060.39999999998</v>
      </c>
      <c r="AE97" s="25">
        <f t="shared" si="27"/>
        <v>0</v>
      </c>
      <c r="AF97" s="25">
        <f t="shared" si="27"/>
        <v>0</v>
      </c>
      <c r="AG97" s="25">
        <f t="shared" si="27"/>
        <v>0</v>
      </c>
      <c r="AH97" s="25">
        <f t="shared" si="27"/>
        <v>0</v>
      </c>
      <c r="AI97" s="25">
        <f t="shared" si="27"/>
        <v>0</v>
      </c>
      <c r="AJ97" s="25">
        <f t="shared" si="27"/>
        <v>0</v>
      </c>
      <c r="AL97" s="3"/>
      <c r="AM97" s="3"/>
      <c r="AN97" s="3"/>
    </row>
    <row r="98" spans="6:40" ht="15.75">
      <c r="F98" s="19"/>
      <c r="L98" s="19"/>
      <c r="V98" s="19"/>
      <c r="W98" s="19"/>
      <c r="X98" s="13"/>
      <c r="Y98" s="38"/>
      <c r="Z98" s="38"/>
      <c r="AA98" s="13"/>
      <c r="AB98" s="38"/>
      <c r="AC98" s="38"/>
      <c r="AM98" s="3"/>
      <c r="AN98" s="3"/>
    </row>
    <row r="99" spans="3:40" ht="15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H99" s="3"/>
      <c r="AI99" s="3"/>
      <c r="AM99" s="3"/>
      <c r="AN99" s="3"/>
    </row>
    <row r="100" spans="21:40" ht="15.75">
      <c r="U100" s="19"/>
      <c r="Z100" s="3"/>
      <c r="AA100" s="3"/>
      <c r="AC100" s="3"/>
      <c r="AF100" s="5"/>
      <c r="AM100" s="3"/>
      <c r="AN100" s="3"/>
    </row>
    <row r="101" spans="21:32" ht="15.75">
      <c r="U101" s="19"/>
      <c r="V101" s="19"/>
      <c r="Y101" s="19"/>
      <c r="Z101" s="22"/>
      <c r="AA101" s="3"/>
      <c r="AE101" s="3"/>
      <c r="AF101" s="6"/>
    </row>
    <row r="102" spans="21:32" ht="15.75">
      <c r="U102" s="19"/>
      <c r="Y102" s="19"/>
      <c r="Z102" s="3"/>
      <c r="AA102" s="3"/>
      <c r="AE102" s="3"/>
      <c r="AF102" s="3"/>
    </row>
    <row r="103" spans="1:36" ht="15.75">
      <c r="A103" s="1"/>
      <c r="N103" s="19"/>
      <c r="S103" s="3"/>
      <c r="T103" s="3"/>
      <c r="U103" s="3"/>
      <c r="Y103" s="5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16" ht="13.5">
      <c r="A104" s="1"/>
      <c r="E104" s="19"/>
      <c r="P104" s="6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30" customHeight="1">
      <c r="A134" s="1"/>
    </row>
    <row r="135" ht="26.25" customHeight="1">
      <c r="A135" s="1"/>
    </row>
    <row r="136" ht="18" customHeight="1">
      <c r="A136" s="1"/>
    </row>
    <row r="137" ht="21" customHeight="1">
      <c r="A137" s="1"/>
    </row>
    <row r="138" ht="20.25" customHeight="1">
      <c r="A138" s="1"/>
    </row>
    <row r="139" ht="20.25" customHeight="1">
      <c r="A139" s="1"/>
    </row>
    <row r="140" ht="15" customHeight="1">
      <c r="A140" s="1"/>
    </row>
    <row r="141" ht="12.75" customHeight="1">
      <c r="A141" s="1"/>
    </row>
    <row r="142" ht="15.75">
      <c r="A142" s="3"/>
    </row>
    <row r="143" ht="15.75">
      <c r="A143" s="5"/>
    </row>
    <row r="144" ht="13.5">
      <c r="A144" s="6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13.5">
      <c r="A155" s="1"/>
    </row>
    <row r="156" spans="1:3" ht="13.5">
      <c r="A156" s="19"/>
      <c r="B156" s="19"/>
      <c r="C156" s="19"/>
    </row>
    <row r="157" ht="13.5">
      <c r="A157" s="1"/>
    </row>
    <row r="158" ht="13.5">
      <c r="A158" s="1"/>
    </row>
    <row r="159" ht="13.5">
      <c r="A159" s="1"/>
    </row>
    <row r="160" ht="13.5">
      <c r="A160" s="1"/>
    </row>
    <row r="161" ht="13.5">
      <c r="A161" s="1"/>
    </row>
    <row r="162" ht="13.5">
      <c r="A162" s="1"/>
    </row>
    <row r="163" ht="13.5">
      <c r="A163" s="1"/>
    </row>
    <row r="193" spans="20:22" ht="13.5">
      <c r="T193" s="19"/>
      <c r="U193" s="19"/>
      <c r="V193" s="19"/>
    </row>
    <row r="194" spans="20:22" ht="13.5">
      <c r="T194" s="19"/>
      <c r="U194" s="19"/>
      <c r="V194" s="19"/>
    </row>
    <row r="195" spans="20:22" ht="13.5">
      <c r="T195" s="19"/>
      <c r="U195" s="19"/>
      <c r="V195" s="19"/>
    </row>
    <row r="196" spans="20:22" ht="13.5">
      <c r="T196" s="19"/>
      <c r="U196" s="19"/>
      <c r="V196" s="19"/>
    </row>
    <row r="197" spans="20:22" ht="13.5">
      <c r="T197" s="19"/>
      <c r="U197" s="19"/>
      <c r="V197" s="19"/>
    </row>
    <row r="198" spans="20:22" ht="13.5">
      <c r="T198" s="19"/>
      <c r="U198" s="19"/>
      <c r="V198" s="19"/>
    </row>
    <row r="199" spans="20:22" ht="13.5">
      <c r="T199" s="19"/>
      <c r="U199" s="19"/>
      <c r="V199" s="19"/>
    </row>
    <row r="200" spans="20:22" ht="13.5">
      <c r="T200" s="19"/>
      <c r="U200" s="19"/>
      <c r="V200" s="19"/>
    </row>
    <row r="201" spans="20:22" ht="13.5">
      <c r="T201" s="19"/>
      <c r="U201" s="19"/>
      <c r="V201" s="19"/>
    </row>
    <row r="202" spans="20:22" ht="13.5">
      <c r="T202" s="19"/>
      <c r="U202" s="19"/>
      <c r="V202" s="19"/>
    </row>
    <row r="203" spans="20:22" ht="13.5">
      <c r="T203" s="19"/>
      <c r="U203" s="19"/>
      <c r="V203" s="19"/>
    </row>
    <row r="204" spans="20:22" ht="13.5">
      <c r="T204" s="19"/>
      <c r="U204" s="19"/>
      <c r="V204" s="19"/>
    </row>
    <row r="205" spans="20:22" ht="13.5">
      <c r="T205" s="19"/>
      <c r="U205" s="19"/>
      <c r="V205" s="19"/>
    </row>
    <row r="206" spans="20:22" ht="13.5">
      <c r="T206" s="19"/>
      <c r="U206" s="19"/>
      <c r="V206" s="19"/>
    </row>
    <row r="207" spans="20:22" ht="13.5">
      <c r="T207" s="19"/>
      <c r="U207" s="19"/>
      <c r="V207" s="19"/>
    </row>
    <row r="208" spans="20:22" ht="13.5">
      <c r="T208" s="19"/>
      <c r="U208" s="19"/>
      <c r="V208" s="19"/>
    </row>
    <row r="209" spans="20:22" ht="13.5">
      <c r="T209" s="19"/>
      <c r="U209" s="19"/>
      <c r="V209" s="19"/>
    </row>
    <row r="210" spans="20:22" ht="13.5">
      <c r="T210" s="19"/>
      <c r="U210" s="19"/>
      <c r="V210" s="19"/>
    </row>
    <row r="211" spans="20:22" ht="13.5">
      <c r="T211" s="19"/>
      <c r="U211" s="19"/>
      <c r="V211" s="19"/>
    </row>
    <row r="212" spans="20:22" ht="13.5">
      <c r="T212" s="19"/>
      <c r="U212" s="19"/>
      <c r="V212" s="19"/>
    </row>
    <row r="213" spans="20:22" ht="13.5">
      <c r="T213" s="19"/>
      <c r="U213" s="19"/>
      <c r="V213" s="19"/>
    </row>
    <row r="214" spans="20:22" ht="13.5">
      <c r="T214" s="19"/>
      <c r="U214" s="19"/>
      <c r="V214" s="19"/>
    </row>
    <row r="215" ht="13.5">
      <c r="U215" s="19"/>
    </row>
  </sheetData>
  <sheetProtection/>
  <mergeCells count="16">
    <mergeCell ref="AE18:AG18"/>
    <mergeCell ref="AH18:AJ18"/>
    <mergeCell ref="P18:R18"/>
    <mergeCell ref="S18:U18"/>
    <mergeCell ref="Y18:AA18"/>
    <mergeCell ref="AB18:AD18"/>
    <mergeCell ref="V17:X18"/>
    <mergeCell ref="Y17:AJ17"/>
    <mergeCell ref="B17:B19"/>
    <mergeCell ref="A17:A19"/>
    <mergeCell ref="D17:F18"/>
    <mergeCell ref="C17:C19"/>
    <mergeCell ref="J18:L18"/>
    <mergeCell ref="G17:U17"/>
    <mergeCell ref="G18:I18"/>
    <mergeCell ref="M18:O18"/>
  </mergeCells>
  <printOptions/>
  <pageMargins left="0.51" right="0.47" top="0.23" bottom="0.16" header="0.16" footer="0.26"/>
  <pageSetup horizontalDpi="600" verticalDpi="600" orientation="landscape" pageOrder="overThenDown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bsas</cp:lastModifiedBy>
  <cp:lastPrinted>2018-07-12T11:07:24Z</cp:lastPrinted>
  <dcterms:created xsi:type="dcterms:W3CDTF">2012-10-12T11:29:17Z</dcterms:created>
  <dcterms:modified xsi:type="dcterms:W3CDTF">2019-01-24T13:55:41Z</dcterms:modified>
  <cp:category/>
  <cp:version/>
  <cp:contentType/>
  <cp:contentStatus/>
</cp:coreProperties>
</file>