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10215" windowHeight="7695" tabRatio="355"/>
  </bookViews>
  <sheets>
    <sheet name="սեպտ" sheetId="64" r:id="rId1"/>
  </sheets>
  <calcPr calcId="125725"/>
</workbook>
</file>

<file path=xl/calcChain.xml><?xml version="1.0" encoding="utf-8"?>
<calcChain xmlns="http://schemas.openxmlformats.org/spreadsheetml/2006/main">
  <c r="Q32" i="64"/>
  <c r="P32"/>
  <c r="O32"/>
  <c r="N32"/>
  <c r="M32"/>
  <c r="L32"/>
  <c r="K32"/>
  <c r="J32"/>
  <c r="F32"/>
  <c r="D32"/>
  <c r="C32"/>
  <c r="I31"/>
  <c r="H31"/>
  <c r="R31" s="1"/>
  <c r="E31"/>
  <c r="G31" s="1"/>
  <c r="I30"/>
  <c r="H30"/>
  <c r="E30"/>
  <c r="G30" s="1"/>
  <c r="I29"/>
  <c r="H29"/>
  <c r="R29" s="1"/>
  <c r="E29"/>
  <c r="G29" s="1"/>
  <c r="I28"/>
  <c r="H28"/>
  <c r="E28"/>
  <c r="G28" s="1"/>
  <c r="I27"/>
  <c r="H27"/>
  <c r="E27"/>
  <c r="G27" s="1"/>
  <c r="I26"/>
  <c r="H26"/>
  <c r="E26"/>
  <c r="G26" s="1"/>
  <c r="I25"/>
  <c r="H25"/>
  <c r="E25"/>
  <c r="G25" s="1"/>
  <c r="I24"/>
  <c r="H24"/>
  <c r="E24"/>
  <c r="G24" s="1"/>
  <c r="I23"/>
  <c r="H23"/>
  <c r="E23"/>
  <c r="G23" s="1"/>
  <c r="I22"/>
  <c r="H22"/>
  <c r="E22"/>
  <c r="G22" s="1"/>
  <c r="I21"/>
  <c r="H21"/>
  <c r="E21"/>
  <c r="G21" s="1"/>
  <c r="I20"/>
  <c r="H20"/>
  <c r="E20"/>
  <c r="G20" s="1"/>
  <c r="I19"/>
  <c r="H19"/>
  <c r="R19" s="1"/>
  <c r="E19"/>
  <c r="G19" s="1"/>
  <c r="I18"/>
  <c r="H18"/>
  <c r="E18"/>
  <c r="G18" s="1"/>
  <c r="I17"/>
  <c r="H17"/>
  <c r="R17" s="1"/>
  <c r="E17"/>
  <c r="G17" s="1"/>
  <c r="I16"/>
  <c r="H16"/>
  <c r="E16"/>
  <c r="G16" s="1"/>
  <c r="I15"/>
  <c r="H15"/>
  <c r="E15"/>
  <c r="G15" s="1"/>
  <c r="I14"/>
  <c r="H14"/>
  <c r="E14"/>
  <c r="G14" s="1"/>
  <c r="I13"/>
  <c r="H13"/>
  <c r="E13"/>
  <c r="G13" s="1"/>
  <c r="I12"/>
  <c r="H12"/>
  <c r="E12"/>
  <c r="G12" s="1"/>
  <c r="I11"/>
  <c r="H11"/>
  <c r="R11" s="1"/>
  <c r="E11"/>
  <c r="G11" s="1"/>
  <c r="I10"/>
  <c r="H10"/>
  <c r="E10"/>
  <c r="G10" s="1"/>
  <c r="I9"/>
  <c r="H9"/>
  <c r="E9"/>
  <c r="G9" s="1"/>
  <c r="I8"/>
  <c r="H8"/>
  <c r="E8"/>
  <c r="E32" s="1"/>
  <c r="S11" l="1"/>
  <c r="R12"/>
  <c r="S12" s="1"/>
  <c r="R18"/>
  <c r="R24"/>
  <c r="S24" s="1"/>
  <c r="R9"/>
  <c r="S9" s="1"/>
  <c r="R10"/>
  <c r="S10" s="1"/>
  <c r="R16"/>
  <c r="S16" s="1"/>
  <c r="R28"/>
  <c r="S28" s="1"/>
  <c r="G8"/>
  <c r="G32" s="1"/>
  <c r="S18"/>
  <c r="R23"/>
  <c r="R25"/>
  <c r="R27"/>
  <c r="S27" s="1"/>
  <c r="R8"/>
  <c r="R30"/>
  <c r="S30" s="1"/>
  <c r="R14"/>
  <c r="S14" s="1"/>
  <c r="R22"/>
  <c r="S22" s="1"/>
  <c r="R15"/>
  <c r="S15" s="1"/>
  <c r="R26"/>
  <c r="S26" s="1"/>
  <c r="I32"/>
  <c r="R13"/>
  <c r="S13" s="1"/>
  <c r="S29"/>
  <c r="S31"/>
  <c r="R21"/>
  <c r="R20"/>
  <c r="S20" s="1"/>
  <c r="S17"/>
  <c r="S19"/>
  <c r="S23"/>
  <c r="S25"/>
  <c r="S8"/>
  <c r="H32"/>
  <c r="R32" l="1"/>
  <c r="S21"/>
  <c r="S32" s="1"/>
</calcChain>
</file>

<file path=xl/sharedStrings.xml><?xml version="1.0" encoding="utf-8"?>
<sst xmlns="http://schemas.openxmlformats.org/spreadsheetml/2006/main" count="60" uniqueCount="46">
  <si>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</si>
  <si>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</si>
  <si>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</si>
  <si>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</si>
  <si>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</si>
  <si>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</si>
  <si>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</si>
  <si>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</si>
  <si>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</si>
  <si>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</si>
  <si>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</si>
  <si>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</si>
  <si>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</si>
  <si>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</si>
  <si>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</si>
  <si>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</si>
  <si>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</si>
  <si>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</si>
  <si>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</si>
  <si>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</si>
  <si>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</si>
  <si>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</si>
  <si>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</si>
  <si>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ԸՆԴԱՄԵՆԸ</t>
  </si>
  <si>
    <t>հաշվարկ</t>
  </si>
  <si>
    <t>N</t>
  </si>
  <si>
    <t xml:space="preserve">Համայնքի անվանումը </t>
  </si>
  <si>
    <t>աշխատավարձ</t>
  </si>
  <si>
    <t>փաստ</t>
  </si>
  <si>
    <t>Ն.Ծաղկավան</t>
  </si>
  <si>
    <t>հազար դրամ</t>
  </si>
  <si>
    <t>Նախորդ տարիների  պարտքը /01.01.2017թ դրությամբ/</t>
  </si>
  <si>
    <t>2017թ ընթացքում կուտակված պարտքը /01.01.2018թ դրությամբ/</t>
  </si>
  <si>
    <t>Ընդամենը նախորդ տարիների  պարտքը /01.01.2018թ դրությամբ/</t>
  </si>
  <si>
    <t>Աշխատավարձերի ընթացիկ պարտքը (2018թ. պարտքը)</t>
  </si>
  <si>
    <t>ա/թ մանկապարտեզներ</t>
  </si>
  <si>
    <t>հաշվարկ (10+12+14)</t>
  </si>
  <si>
    <t>փաստ (11+13+15)</t>
  </si>
  <si>
    <t xml:space="preserve">ՏԵՂԵԿԱՏՎՈՒԹՅՈՒՆ _x000D_
ՀՀ Տավուշի   մարզի  համայնքապետարանների, ՀՈԱԿ-ների, բյուջետային հիմնարկների աշխատողների աշխատավարձերի  գծով պարտքերի մարման վերաբերյալ  _x000D_
2018թ. հոկտեմբերի 5-ի դրությամբ </t>
  </si>
  <si>
    <t>Պարտքի մարումը 05.10.2018թ դրությամբ</t>
  </si>
  <si>
    <t>Մնացորդը 05.10.2018թ դրությամբ</t>
  </si>
  <si>
    <r>
      <rPr>
        <b/>
        <sz val="10"/>
        <rFont val="GHEA Grapalat"/>
        <family val="3"/>
      </rPr>
      <t>Ընդամենը</t>
    </r>
    <r>
      <rPr>
        <sz val="10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05.10.2018թ դրությամբ</t>
    </r>
  </si>
  <si>
    <t xml:space="preserve"> Համայնքապետարանների աշխատողների  աշխատավարձերը  
05.10.2018թ դրությամբ</t>
  </si>
  <si>
    <t>ՏԻՄ-երին ենթակա  բյուջետային հիմնարկների աշխատողների աշխատավարձերը 
05.10.2018թ դրությամբ</t>
  </si>
  <si>
    <t>ՀՈԱԿ-ների աշխատողների աշխատավարձերը 
 05.10.2018թ դրությամբ</t>
  </si>
  <si>
    <t>ԸՆԴԱՄԵՆԸ ՊԱՐՏՔԸ
05.10.2018թ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</si>
</sst>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sz val="11"/>
      <name val="GHEA Grapalat"/>
      <family val="3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5" fontId="2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/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/>
    <xf numFmtId="165" fontId="2" fillId="6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/>
    <xf numFmtId="165" fontId="6" fillId="0" borderId="1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>
      <selection activeCell="U6" sqref="U6"/>
    </sheetView>
  </sheetViews>
  <sheetFormatPr defaultRowHeight="13.5"/>
  <cols>
    <col min="1" max="1" width="3.5703125" style="5" customWidth="1"/>
    <col min="2" max="2" width="12.7109375" style="5" customWidth="1"/>
    <col min="3" max="3" width="10.28515625" style="12" customWidth="1"/>
    <col min="4" max="4" width="10.7109375" style="12" customWidth="1"/>
    <col min="5" max="5" width="10.85546875" style="12" customWidth="1"/>
    <col min="6" max="6" width="10.7109375" style="12" customWidth="1"/>
    <col min="7" max="7" width="11" style="12" customWidth="1"/>
    <col min="8" max="8" width="16.42578125" style="5" customWidth="1"/>
    <col min="9" max="9" width="14.140625" style="5" customWidth="1"/>
    <col min="10" max="10" width="12.140625" style="5" customWidth="1"/>
    <col min="11" max="11" width="10.5703125" style="5" customWidth="1"/>
    <col min="12" max="12" width="12" style="5" customWidth="1"/>
    <col min="13" max="13" width="11.5703125" style="5" customWidth="1"/>
    <col min="14" max="14" width="11.140625" style="5" customWidth="1"/>
    <col min="15" max="15" width="11.42578125" style="5" customWidth="1"/>
    <col min="16" max="16" width="12.140625" style="5" customWidth="1"/>
    <col min="17" max="17" width="12.5703125" style="5" customWidth="1"/>
    <col min="18" max="18" width="12" style="5" customWidth="1"/>
    <col min="19" max="19" width="11.85546875" style="5" customWidth="1"/>
    <col min="20" max="16384" width="9.140625" style="5"/>
  </cols>
  <sheetData>
    <row r="1" spans="1:19" s="19" customFormat="1" ht="47.25" customHeight="1">
      <c r="A1" s="20"/>
      <c r="B1" s="48" t="s">
        <v>38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20"/>
    </row>
    <row r="2" spans="1:19" s="19" customFormat="1" ht="16.5">
      <c r="A2" s="21"/>
      <c r="B2" s="21"/>
      <c r="C2" s="22"/>
      <c r="D2" s="22"/>
      <c r="E2" s="22"/>
      <c r="F2" s="22"/>
      <c r="G2" s="22"/>
      <c r="H2" s="21"/>
      <c r="I2" s="21"/>
      <c r="J2" s="26"/>
      <c r="K2" s="26"/>
      <c r="L2" s="26"/>
      <c r="M2" s="26"/>
      <c r="N2" s="26"/>
      <c r="O2" s="26"/>
      <c r="P2" s="23"/>
      <c r="Q2" s="25" t="s">
        <v>30</v>
      </c>
      <c r="R2" s="24"/>
      <c r="S2" s="21"/>
    </row>
    <row r="3" spans="1:19" ht="102" customHeight="1">
      <c r="A3" s="34" t="s">
        <v>25</v>
      </c>
      <c r="B3" s="34" t="s">
        <v>26</v>
      </c>
      <c r="C3" s="13" t="s">
        <v>31</v>
      </c>
      <c r="D3" s="14" t="s">
        <v>32</v>
      </c>
      <c r="E3" s="14" t="s">
        <v>33</v>
      </c>
      <c r="F3" s="14" t="s">
        <v>39</v>
      </c>
      <c r="G3" s="27" t="s">
        <v>40</v>
      </c>
      <c r="H3" s="40" t="s">
        <v>41</v>
      </c>
      <c r="I3" s="40"/>
      <c r="J3" s="35" t="s">
        <v>42</v>
      </c>
      <c r="K3" s="41"/>
      <c r="L3" s="42" t="s">
        <v>43</v>
      </c>
      <c r="M3" s="43"/>
      <c r="N3" s="44" t="s">
        <v>44</v>
      </c>
      <c r="O3" s="45"/>
      <c r="P3" s="45"/>
      <c r="Q3" s="45"/>
      <c r="R3" s="46" t="s">
        <v>34</v>
      </c>
      <c r="S3" s="34" t="s">
        <v>45</v>
      </c>
    </row>
    <row r="4" spans="1:19" s="16" customFormat="1" ht="12.75" customHeight="1">
      <c r="A4" s="32"/>
      <c r="B4" s="32"/>
      <c r="C4" s="36" t="s">
        <v>27</v>
      </c>
      <c r="D4" s="39" t="s">
        <v>27</v>
      </c>
      <c r="E4" s="39" t="s">
        <v>27</v>
      </c>
      <c r="F4" s="39" t="s">
        <v>27</v>
      </c>
      <c r="G4" s="39" t="s">
        <v>27</v>
      </c>
      <c r="H4" s="49" t="s">
        <v>27</v>
      </c>
      <c r="I4" s="50"/>
      <c r="J4" s="53" t="s">
        <v>27</v>
      </c>
      <c r="K4" s="54"/>
      <c r="L4" s="57" t="s">
        <v>27</v>
      </c>
      <c r="M4" s="58"/>
      <c r="N4" s="61" t="s">
        <v>27</v>
      </c>
      <c r="O4" s="62"/>
      <c r="P4" s="62"/>
      <c r="Q4" s="62"/>
      <c r="R4" s="33"/>
      <c r="S4" s="33"/>
    </row>
    <row r="5" spans="1:19" s="16" customFormat="1" ht="12.75">
      <c r="A5" s="32"/>
      <c r="B5" s="32"/>
      <c r="C5" s="37"/>
      <c r="D5" s="39"/>
      <c r="E5" s="39"/>
      <c r="F5" s="39"/>
      <c r="G5" s="39"/>
      <c r="H5" s="51"/>
      <c r="I5" s="52"/>
      <c r="J5" s="55"/>
      <c r="K5" s="56"/>
      <c r="L5" s="59"/>
      <c r="M5" s="60"/>
      <c r="N5" s="63" t="s">
        <v>24</v>
      </c>
      <c r="O5" s="63" t="s">
        <v>28</v>
      </c>
      <c r="P5" s="61" t="s">
        <v>35</v>
      </c>
      <c r="Q5" s="62"/>
      <c r="R5" s="33"/>
      <c r="S5" s="33"/>
    </row>
    <row r="6" spans="1:19" s="16" customFormat="1" ht="12.75">
      <c r="A6" s="32"/>
      <c r="B6" s="32"/>
      <c r="C6" s="38"/>
      <c r="D6" s="39"/>
      <c r="E6" s="39"/>
      <c r="F6" s="39"/>
      <c r="G6" s="39"/>
      <c r="H6" s="28" t="s">
        <v>36</v>
      </c>
      <c r="I6" s="28" t="s">
        <v>37</v>
      </c>
      <c r="J6" s="2" t="s">
        <v>24</v>
      </c>
      <c r="K6" s="2" t="s">
        <v>28</v>
      </c>
      <c r="L6" s="10" t="s">
        <v>24</v>
      </c>
      <c r="M6" s="10" t="s">
        <v>28</v>
      </c>
      <c r="N6" s="64"/>
      <c r="O6" s="64"/>
      <c r="P6" s="11" t="s">
        <v>24</v>
      </c>
      <c r="Q6" s="29" t="s">
        <v>28</v>
      </c>
      <c r="R6" s="33"/>
      <c r="S6" s="33"/>
    </row>
    <row r="7" spans="1:19" s="16" customFormat="1" ht="12.75">
      <c r="A7" s="15">
        <v>1</v>
      </c>
      <c r="B7" s="28">
        <v>2</v>
      </c>
      <c r="C7" s="28">
        <v>3</v>
      </c>
      <c r="D7" s="15">
        <v>4</v>
      </c>
      <c r="E7" s="28">
        <v>5</v>
      </c>
      <c r="F7" s="28">
        <v>6</v>
      </c>
      <c r="G7" s="15">
        <v>7</v>
      </c>
      <c r="H7" s="28">
        <v>8</v>
      </c>
      <c r="I7" s="28">
        <v>9</v>
      </c>
      <c r="J7" s="15">
        <v>10</v>
      </c>
      <c r="K7" s="28">
        <v>11</v>
      </c>
      <c r="L7" s="28">
        <v>12</v>
      </c>
      <c r="M7" s="15">
        <v>13</v>
      </c>
      <c r="N7" s="28">
        <v>14</v>
      </c>
      <c r="O7" s="28">
        <v>15</v>
      </c>
      <c r="P7" s="15">
        <v>16</v>
      </c>
      <c r="Q7" s="28">
        <v>17</v>
      </c>
      <c r="R7" s="28">
        <v>18</v>
      </c>
      <c r="S7" s="15">
        <v>19</v>
      </c>
    </row>
    <row r="8" spans="1:19">
      <c r="A8" s="3">
        <v>1</v>
      </c>
      <c r="B8" s="4" t="s">
        <v>18</v>
      </c>
      <c r="C8" s="1"/>
      <c r="D8" s="1"/>
      <c r="E8" s="1">
        <f t="shared" ref="E8:E31" si="0">SUM(C8:D8)</f>
        <v>0</v>
      </c>
      <c r="F8" s="1"/>
      <c r="G8" s="1">
        <f t="shared" ref="G8:G31" si="1">E8-F8</f>
        <v>0</v>
      </c>
      <c r="H8" s="1">
        <f>J8+L8+N8</f>
        <v>376293.4</v>
      </c>
      <c r="I8" s="1">
        <f>K8+M8+O8</f>
        <v>376293.4</v>
      </c>
      <c r="J8" s="6">
        <v>100128.4</v>
      </c>
      <c r="K8" s="6">
        <v>100128.4</v>
      </c>
      <c r="L8" s="1"/>
      <c r="M8" s="1"/>
      <c r="N8" s="1">
        <v>276165</v>
      </c>
      <c r="O8" s="1">
        <v>276165</v>
      </c>
      <c r="P8" s="1">
        <v>119037.9</v>
      </c>
      <c r="Q8" s="1">
        <v>119037.9</v>
      </c>
      <c r="R8" s="1">
        <f t="shared" ref="R8:R31" si="2">H8-I8</f>
        <v>0</v>
      </c>
      <c r="S8" s="1">
        <f t="shared" ref="S8:S31" si="3">G8+R8</f>
        <v>0</v>
      </c>
    </row>
    <row r="9" spans="1:19">
      <c r="A9" s="3">
        <v>2</v>
      </c>
      <c r="B9" s="4" t="s">
        <v>19</v>
      </c>
      <c r="C9" s="1"/>
      <c r="D9" s="1"/>
      <c r="E9" s="1">
        <f t="shared" si="0"/>
        <v>0</v>
      </c>
      <c r="F9" s="1"/>
      <c r="G9" s="1">
        <f t="shared" si="1"/>
        <v>0</v>
      </c>
      <c r="H9" s="1">
        <f t="shared" ref="H9:I24" si="4">J9+L9+N9</f>
        <v>314348</v>
      </c>
      <c r="I9" s="1">
        <f t="shared" si="4"/>
        <v>314348</v>
      </c>
      <c r="J9" s="6">
        <v>90308.6</v>
      </c>
      <c r="K9" s="6">
        <v>90308.6</v>
      </c>
      <c r="L9" s="1">
        <v>47075.199999999997</v>
      </c>
      <c r="M9" s="1">
        <v>47075.199999999997</v>
      </c>
      <c r="N9" s="6">
        <v>176964.2</v>
      </c>
      <c r="O9" s="6">
        <v>176964.2</v>
      </c>
      <c r="P9" s="1">
        <v>105596.3</v>
      </c>
      <c r="Q9" s="1">
        <v>105596.3</v>
      </c>
      <c r="R9" s="1">
        <f t="shared" si="2"/>
        <v>0</v>
      </c>
      <c r="S9" s="1">
        <f t="shared" si="3"/>
        <v>0</v>
      </c>
    </row>
    <row r="10" spans="1:19">
      <c r="A10" s="3">
        <v>3</v>
      </c>
      <c r="B10" s="4" t="s">
        <v>20</v>
      </c>
      <c r="C10" s="1"/>
      <c r="D10" s="1"/>
      <c r="E10" s="1">
        <f t="shared" si="0"/>
        <v>0</v>
      </c>
      <c r="F10" s="1"/>
      <c r="G10" s="1">
        <f t="shared" si="1"/>
        <v>0</v>
      </c>
      <c r="H10" s="1">
        <f t="shared" si="4"/>
        <v>206059</v>
      </c>
      <c r="I10" s="1">
        <f t="shared" si="4"/>
        <v>206059</v>
      </c>
      <c r="J10" s="6">
        <v>73292.100000000006</v>
      </c>
      <c r="K10" s="6">
        <v>73292.100000000006</v>
      </c>
      <c r="L10" s="1">
        <v>45738</v>
      </c>
      <c r="M10" s="1">
        <v>45738</v>
      </c>
      <c r="N10" s="1">
        <v>87028.9</v>
      </c>
      <c r="O10" s="1">
        <v>87028.9</v>
      </c>
      <c r="P10" s="1">
        <v>46728.4</v>
      </c>
      <c r="Q10" s="1">
        <v>46728.4</v>
      </c>
      <c r="R10" s="1">
        <f t="shared" si="2"/>
        <v>0</v>
      </c>
      <c r="S10" s="1">
        <f t="shared" si="3"/>
        <v>0</v>
      </c>
    </row>
    <row r="11" spans="1:19">
      <c r="A11" s="3">
        <v>4</v>
      </c>
      <c r="B11" s="4" t="s">
        <v>21</v>
      </c>
      <c r="C11" s="1"/>
      <c r="D11" s="1"/>
      <c r="E11" s="1">
        <f t="shared" si="0"/>
        <v>0</v>
      </c>
      <c r="F11" s="1"/>
      <c r="G11" s="1">
        <f t="shared" si="1"/>
        <v>0</v>
      </c>
      <c r="H11" s="1">
        <f t="shared" si="4"/>
        <v>96649.600000000006</v>
      </c>
      <c r="I11" s="1">
        <f t="shared" si="4"/>
        <v>96649.600000000006</v>
      </c>
      <c r="J11" s="30">
        <v>52398.6</v>
      </c>
      <c r="K11" s="30">
        <v>52398.6</v>
      </c>
      <c r="L11" s="31">
        <v>0</v>
      </c>
      <c r="M11" s="31">
        <v>0</v>
      </c>
      <c r="N11" s="30">
        <v>44251</v>
      </c>
      <c r="O11" s="30">
        <v>44251</v>
      </c>
      <c r="P11" s="30">
        <v>27520.7</v>
      </c>
      <c r="Q11" s="30">
        <v>27520.7</v>
      </c>
      <c r="R11" s="1">
        <f t="shared" si="2"/>
        <v>0</v>
      </c>
      <c r="S11" s="1">
        <f t="shared" si="3"/>
        <v>0</v>
      </c>
    </row>
    <row r="12" spans="1:19">
      <c r="A12" s="3">
        <v>5</v>
      </c>
      <c r="B12" s="4" t="s">
        <v>22</v>
      </c>
      <c r="C12" s="1"/>
      <c r="D12" s="1"/>
      <c r="E12" s="1">
        <f t="shared" si="0"/>
        <v>0</v>
      </c>
      <c r="F12" s="1"/>
      <c r="G12" s="1">
        <f t="shared" si="1"/>
        <v>0</v>
      </c>
      <c r="H12" s="1">
        <f t="shared" si="4"/>
        <v>94440.2</v>
      </c>
      <c r="I12" s="1">
        <f t="shared" si="4"/>
        <v>94440.2</v>
      </c>
      <c r="J12" s="6">
        <v>25742.5</v>
      </c>
      <c r="K12" s="6">
        <v>25742.5</v>
      </c>
      <c r="L12" s="1"/>
      <c r="M12" s="1"/>
      <c r="N12" s="1">
        <v>68697.7</v>
      </c>
      <c r="O12" s="1">
        <v>68697.7</v>
      </c>
      <c r="P12" s="1">
        <v>23413.3</v>
      </c>
      <c r="Q12" s="1">
        <v>23413.3</v>
      </c>
      <c r="R12" s="1">
        <f t="shared" si="2"/>
        <v>0</v>
      </c>
      <c r="S12" s="1">
        <f t="shared" si="3"/>
        <v>0</v>
      </c>
    </row>
    <row r="13" spans="1:19">
      <c r="A13" s="3">
        <v>6</v>
      </c>
      <c r="B13" s="4" t="s">
        <v>0</v>
      </c>
      <c r="C13" s="1"/>
      <c r="D13" s="1"/>
      <c r="E13" s="1">
        <f t="shared" si="0"/>
        <v>0</v>
      </c>
      <c r="F13" s="1"/>
      <c r="G13" s="1">
        <f t="shared" si="1"/>
        <v>0</v>
      </c>
      <c r="H13" s="1">
        <f t="shared" si="4"/>
        <v>301391.8</v>
      </c>
      <c r="I13" s="1">
        <f t="shared" si="4"/>
        <v>301391.8</v>
      </c>
      <c r="J13" s="1">
        <v>67771</v>
      </c>
      <c r="K13" s="1">
        <v>67771</v>
      </c>
      <c r="L13" s="1">
        <v>59904.800000000003</v>
      </c>
      <c r="M13" s="1">
        <v>59904.800000000003</v>
      </c>
      <c r="N13" s="1">
        <v>173716</v>
      </c>
      <c r="O13" s="1">
        <v>173716</v>
      </c>
      <c r="P13" s="1">
        <v>61301.3</v>
      </c>
      <c r="Q13" s="1">
        <v>61301.3</v>
      </c>
      <c r="R13" s="1">
        <f t="shared" si="2"/>
        <v>0</v>
      </c>
      <c r="S13" s="1">
        <f t="shared" si="3"/>
        <v>0</v>
      </c>
    </row>
    <row r="14" spans="1:19">
      <c r="A14" s="3">
        <v>7</v>
      </c>
      <c r="B14" s="4" t="s">
        <v>1</v>
      </c>
      <c r="C14" s="1"/>
      <c r="D14" s="1"/>
      <c r="E14" s="1">
        <f t="shared" si="0"/>
        <v>0</v>
      </c>
      <c r="F14" s="1"/>
      <c r="G14" s="1">
        <f t="shared" si="1"/>
        <v>0</v>
      </c>
      <c r="H14" s="1">
        <f t="shared" si="4"/>
        <v>33219.599999999999</v>
      </c>
      <c r="I14" s="1">
        <f t="shared" si="4"/>
        <v>33219.599999999999</v>
      </c>
      <c r="J14" s="6">
        <v>10891.6</v>
      </c>
      <c r="K14" s="6">
        <v>10891.6</v>
      </c>
      <c r="L14" s="1"/>
      <c r="M14" s="1"/>
      <c r="N14" s="1">
        <v>22328</v>
      </c>
      <c r="O14" s="1">
        <v>22328</v>
      </c>
      <c r="P14" s="1">
        <v>495</v>
      </c>
      <c r="Q14" s="1">
        <v>495</v>
      </c>
      <c r="R14" s="1">
        <f t="shared" si="2"/>
        <v>0</v>
      </c>
      <c r="S14" s="1">
        <f t="shared" si="3"/>
        <v>0</v>
      </c>
    </row>
    <row r="15" spans="1:19">
      <c r="A15" s="3">
        <v>8</v>
      </c>
      <c r="B15" s="4" t="s">
        <v>2</v>
      </c>
      <c r="C15" s="1"/>
      <c r="D15" s="1"/>
      <c r="E15" s="1">
        <f t="shared" si="0"/>
        <v>0</v>
      </c>
      <c r="F15" s="1"/>
      <c r="G15" s="1">
        <f t="shared" si="1"/>
        <v>0</v>
      </c>
      <c r="H15" s="1">
        <f t="shared" si="4"/>
        <v>7245</v>
      </c>
      <c r="I15" s="1">
        <f t="shared" si="4"/>
        <v>7245</v>
      </c>
      <c r="J15" s="6">
        <v>7245</v>
      </c>
      <c r="K15" s="6">
        <v>7245</v>
      </c>
      <c r="L15" s="1"/>
      <c r="M15" s="1"/>
      <c r="N15" s="1">
        <v>0</v>
      </c>
      <c r="O15" s="1"/>
      <c r="P15" s="1"/>
      <c r="Q15" s="1"/>
      <c r="R15" s="1">
        <f t="shared" si="2"/>
        <v>0</v>
      </c>
      <c r="S15" s="1">
        <f t="shared" si="3"/>
        <v>0</v>
      </c>
    </row>
    <row r="16" spans="1:19">
      <c r="A16" s="3">
        <v>9</v>
      </c>
      <c r="B16" s="4" t="s">
        <v>3</v>
      </c>
      <c r="C16" s="1"/>
      <c r="D16" s="1"/>
      <c r="E16" s="1">
        <f t="shared" si="0"/>
        <v>0</v>
      </c>
      <c r="F16" s="1"/>
      <c r="G16" s="1">
        <f t="shared" si="1"/>
        <v>0</v>
      </c>
      <c r="H16" s="1">
        <f t="shared" si="4"/>
        <v>3169</v>
      </c>
      <c r="I16" s="1">
        <f t="shared" si="4"/>
        <v>3169</v>
      </c>
      <c r="J16" s="6">
        <v>3169</v>
      </c>
      <c r="K16" s="6">
        <v>3169</v>
      </c>
      <c r="L16" s="1"/>
      <c r="M16" s="1"/>
      <c r="N16" s="1">
        <v>0</v>
      </c>
      <c r="O16" s="1"/>
      <c r="P16" s="1"/>
      <c r="Q16" s="1"/>
      <c r="R16" s="1">
        <f t="shared" si="2"/>
        <v>0</v>
      </c>
      <c r="S16" s="1">
        <f t="shared" si="3"/>
        <v>0</v>
      </c>
    </row>
    <row r="17" spans="1:19">
      <c r="A17" s="3">
        <v>10</v>
      </c>
      <c r="B17" s="4" t="s">
        <v>4</v>
      </c>
      <c r="C17" s="1"/>
      <c r="D17" s="1"/>
      <c r="E17" s="1">
        <f t="shared" si="0"/>
        <v>0</v>
      </c>
      <c r="F17" s="1"/>
      <c r="G17" s="1">
        <f t="shared" si="1"/>
        <v>0</v>
      </c>
      <c r="H17" s="1">
        <f t="shared" si="4"/>
        <v>43359.199999999997</v>
      </c>
      <c r="I17" s="1">
        <f t="shared" si="4"/>
        <v>43359.199999999997</v>
      </c>
      <c r="J17" s="6">
        <v>21321.3</v>
      </c>
      <c r="K17" s="6">
        <v>21321.3</v>
      </c>
      <c r="L17" s="6">
        <v>0</v>
      </c>
      <c r="M17" s="6">
        <v>0</v>
      </c>
      <c r="N17" s="1">
        <v>22037.9</v>
      </c>
      <c r="O17" s="1">
        <v>22037.9</v>
      </c>
      <c r="P17" s="6">
        <v>14098.8</v>
      </c>
      <c r="Q17" s="6">
        <v>14098.8</v>
      </c>
      <c r="R17" s="1">
        <f t="shared" si="2"/>
        <v>0</v>
      </c>
      <c r="S17" s="1">
        <f t="shared" si="3"/>
        <v>0</v>
      </c>
    </row>
    <row r="18" spans="1:19">
      <c r="A18" s="3">
        <v>11</v>
      </c>
      <c r="B18" s="4" t="s">
        <v>5</v>
      </c>
      <c r="C18" s="1">
        <v>0</v>
      </c>
      <c r="D18" s="1">
        <v>3751.7</v>
      </c>
      <c r="E18" s="1">
        <f t="shared" si="0"/>
        <v>3751.7</v>
      </c>
      <c r="F18" s="1">
        <v>2651.7</v>
      </c>
      <c r="G18" s="1">
        <f t="shared" si="1"/>
        <v>1100</v>
      </c>
      <c r="H18" s="1">
        <f t="shared" si="4"/>
        <v>42414.5</v>
      </c>
      <c r="I18" s="1">
        <f t="shared" si="4"/>
        <v>42414.5</v>
      </c>
      <c r="J18" s="6">
        <v>20891.400000000001</v>
      </c>
      <c r="K18" s="6">
        <v>20891.400000000001</v>
      </c>
      <c r="L18" s="17"/>
      <c r="M18" s="17"/>
      <c r="N18" s="17">
        <v>21523.1</v>
      </c>
      <c r="O18" s="17">
        <v>21523.1</v>
      </c>
      <c r="P18" s="17">
        <v>10717.1</v>
      </c>
      <c r="Q18" s="17">
        <v>10717.1</v>
      </c>
      <c r="R18" s="1">
        <f t="shared" si="2"/>
        <v>0</v>
      </c>
      <c r="S18" s="1">
        <f t="shared" si="3"/>
        <v>1100</v>
      </c>
    </row>
    <row r="19" spans="1:19">
      <c r="A19" s="3">
        <v>12</v>
      </c>
      <c r="B19" s="4" t="s">
        <v>6</v>
      </c>
      <c r="C19" s="1"/>
      <c r="D19" s="1"/>
      <c r="E19" s="1">
        <f t="shared" si="0"/>
        <v>0</v>
      </c>
      <c r="F19" s="1"/>
      <c r="G19" s="1">
        <f t="shared" si="1"/>
        <v>0</v>
      </c>
      <c r="H19" s="1">
        <f t="shared" si="4"/>
        <v>7579.6</v>
      </c>
      <c r="I19" s="1">
        <f t="shared" si="4"/>
        <v>7579.6</v>
      </c>
      <c r="J19" s="6">
        <v>7579.6</v>
      </c>
      <c r="K19" s="6">
        <v>7579.6</v>
      </c>
      <c r="L19" s="1"/>
      <c r="M19" s="1"/>
      <c r="N19" s="1">
        <v>0</v>
      </c>
      <c r="O19" s="1">
        <v>0</v>
      </c>
      <c r="P19" s="1"/>
      <c r="Q19" s="1"/>
      <c r="R19" s="1">
        <f t="shared" si="2"/>
        <v>0</v>
      </c>
      <c r="S19" s="1">
        <f t="shared" si="3"/>
        <v>0</v>
      </c>
    </row>
    <row r="20" spans="1:19">
      <c r="A20" s="3">
        <v>13</v>
      </c>
      <c r="B20" s="4" t="s">
        <v>7</v>
      </c>
      <c r="C20" s="1"/>
      <c r="D20" s="1"/>
      <c r="E20" s="1">
        <f t="shared" si="0"/>
        <v>0</v>
      </c>
      <c r="F20" s="1"/>
      <c r="G20" s="1">
        <f t="shared" si="1"/>
        <v>0</v>
      </c>
      <c r="H20" s="1">
        <f t="shared" si="4"/>
        <v>39375.199999999997</v>
      </c>
      <c r="I20" s="1">
        <f t="shared" si="4"/>
        <v>39375.199999999997</v>
      </c>
      <c r="J20" s="1">
        <v>18155.599999999999</v>
      </c>
      <c r="K20" s="1">
        <v>18155.599999999999</v>
      </c>
      <c r="L20" s="1"/>
      <c r="M20" s="1"/>
      <c r="N20" s="1">
        <v>21219.599999999999</v>
      </c>
      <c r="O20" s="1">
        <v>21219.599999999999</v>
      </c>
      <c r="P20" s="1">
        <v>13839.1</v>
      </c>
      <c r="Q20" s="1">
        <v>13839.1</v>
      </c>
      <c r="R20" s="1">
        <f t="shared" si="2"/>
        <v>0</v>
      </c>
      <c r="S20" s="1">
        <f t="shared" si="3"/>
        <v>0</v>
      </c>
    </row>
    <row r="21" spans="1:19">
      <c r="A21" s="3">
        <v>14</v>
      </c>
      <c r="B21" s="4" t="s">
        <v>8</v>
      </c>
      <c r="C21" s="1"/>
      <c r="D21" s="1"/>
      <c r="E21" s="1">
        <f t="shared" si="0"/>
        <v>0</v>
      </c>
      <c r="F21" s="1"/>
      <c r="G21" s="1">
        <f t="shared" si="1"/>
        <v>0</v>
      </c>
      <c r="H21" s="1">
        <f t="shared" si="4"/>
        <v>25121.7</v>
      </c>
      <c r="I21" s="1">
        <f t="shared" si="4"/>
        <v>25121.7</v>
      </c>
      <c r="J21" s="6">
        <v>13414.5</v>
      </c>
      <c r="K21" s="6">
        <v>13414.5</v>
      </c>
      <c r="L21" s="1"/>
      <c r="M21" s="1"/>
      <c r="N21" s="30">
        <v>11707.2</v>
      </c>
      <c r="O21" s="30">
        <v>11707.2</v>
      </c>
      <c r="P21" s="30">
        <v>8639.2999999999993</v>
      </c>
      <c r="Q21" s="30">
        <v>8639.2999999999993</v>
      </c>
      <c r="R21" s="1">
        <f t="shared" si="2"/>
        <v>0</v>
      </c>
      <c r="S21" s="1">
        <f t="shared" si="3"/>
        <v>0</v>
      </c>
    </row>
    <row r="22" spans="1:19">
      <c r="A22" s="3">
        <v>15</v>
      </c>
      <c r="B22" s="4" t="s">
        <v>9</v>
      </c>
      <c r="C22" s="1"/>
      <c r="D22" s="1"/>
      <c r="E22" s="1">
        <f t="shared" si="0"/>
        <v>0</v>
      </c>
      <c r="F22" s="1"/>
      <c r="G22" s="1">
        <f t="shared" si="1"/>
        <v>0</v>
      </c>
      <c r="H22" s="1">
        <f t="shared" si="4"/>
        <v>4090.6</v>
      </c>
      <c r="I22" s="1">
        <f t="shared" si="4"/>
        <v>4090.6</v>
      </c>
      <c r="J22" s="6">
        <v>4090.6</v>
      </c>
      <c r="K22" s="6">
        <v>4090.6</v>
      </c>
      <c r="L22" s="1"/>
      <c r="M22" s="1"/>
      <c r="N22" s="1">
        <v>0</v>
      </c>
      <c r="O22" s="1"/>
      <c r="P22" s="1"/>
      <c r="Q22" s="1"/>
      <c r="R22" s="1">
        <f t="shared" si="2"/>
        <v>0</v>
      </c>
      <c r="S22" s="1">
        <f t="shared" si="3"/>
        <v>0</v>
      </c>
    </row>
    <row r="23" spans="1:19">
      <c r="A23" s="3">
        <v>16</v>
      </c>
      <c r="B23" s="4" t="s">
        <v>10</v>
      </c>
      <c r="C23" s="1"/>
      <c r="D23" s="1"/>
      <c r="E23" s="1">
        <f t="shared" si="0"/>
        <v>0</v>
      </c>
      <c r="F23" s="1"/>
      <c r="G23" s="1">
        <f t="shared" si="1"/>
        <v>0</v>
      </c>
      <c r="H23" s="1">
        <f t="shared" si="4"/>
        <v>7235.5</v>
      </c>
      <c r="I23" s="1">
        <f t="shared" si="4"/>
        <v>7235.5</v>
      </c>
      <c r="J23" s="6">
        <v>7235.5</v>
      </c>
      <c r="K23" s="6">
        <v>7235.5</v>
      </c>
      <c r="L23" s="1"/>
      <c r="M23" s="1"/>
      <c r="N23" s="1">
        <v>0</v>
      </c>
      <c r="O23" s="1"/>
      <c r="P23" s="1"/>
      <c r="Q23" s="1"/>
      <c r="R23" s="1">
        <f t="shared" si="2"/>
        <v>0</v>
      </c>
      <c r="S23" s="1">
        <f t="shared" si="3"/>
        <v>0</v>
      </c>
    </row>
    <row r="24" spans="1:19">
      <c r="A24" s="3">
        <v>17</v>
      </c>
      <c r="B24" s="4" t="s">
        <v>11</v>
      </c>
      <c r="C24" s="1"/>
      <c r="D24" s="1"/>
      <c r="E24" s="1">
        <f t="shared" si="0"/>
        <v>0</v>
      </c>
      <c r="F24" s="1"/>
      <c r="G24" s="1">
        <f t="shared" si="1"/>
        <v>0</v>
      </c>
      <c r="H24" s="1">
        <f t="shared" si="4"/>
        <v>5761.2</v>
      </c>
      <c r="I24" s="1">
        <f t="shared" si="4"/>
        <v>5761.2</v>
      </c>
      <c r="J24" s="6">
        <v>5761.2</v>
      </c>
      <c r="K24" s="6">
        <v>5761.2</v>
      </c>
      <c r="L24" s="1"/>
      <c r="M24" s="1"/>
      <c r="N24" s="1">
        <v>0</v>
      </c>
      <c r="O24" s="1"/>
      <c r="P24" s="1"/>
      <c r="Q24" s="1"/>
      <c r="R24" s="1">
        <f t="shared" si="2"/>
        <v>0</v>
      </c>
      <c r="S24" s="1">
        <f t="shared" si="3"/>
        <v>0</v>
      </c>
    </row>
    <row r="25" spans="1:19">
      <c r="A25" s="3">
        <v>18</v>
      </c>
      <c r="B25" s="4" t="s">
        <v>12</v>
      </c>
      <c r="C25" s="1"/>
      <c r="D25" s="1"/>
      <c r="E25" s="1">
        <f t="shared" si="0"/>
        <v>0</v>
      </c>
      <c r="F25" s="1"/>
      <c r="G25" s="1">
        <f t="shared" si="1"/>
        <v>0</v>
      </c>
      <c r="H25" s="1">
        <f t="shared" ref="H25:I31" si="5">J25+L25+N25</f>
        <v>9663.7999999999993</v>
      </c>
      <c r="I25" s="1">
        <f t="shared" si="5"/>
        <v>9663.7999999999993</v>
      </c>
      <c r="J25" s="6">
        <v>9663.7999999999993</v>
      </c>
      <c r="K25" s="6">
        <v>9663.7999999999993</v>
      </c>
      <c r="L25" s="1"/>
      <c r="M25" s="1"/>
      <c r="N25" s="1">
        <v>0</v>
      </c>
      <c r="O25" s="1"/>
      <c r="P25" s="1"/>
      <c r="Q25" s="1"/>
      <c r="R25" s="1">
        <f t="shared" si="2"/>
        <v>0</v>
      </c>
      <c r="S25" s="1">
        <f t="shared" si="3"/>
        <v>0</v>
      </c>
    </row>
    <row r="26" spans="1:19">
      <c r="A26" s="3">
        <v>19</v>
      </c>
      <c r="B26" s="4" t="s">
        <v>13</v>
      </c>
      <c r="C26" s="1"/>
      <c r="D26" s="1"/>
      <c r="E26" s="1">
        <f t="shared" si="0"/>
        <v>0</v>
      </c>
      <c r="F26" s="1"/>
      <c r="G26" s="1">
        <f t="shared" si="1"/>
        <v>0</v>
      </c>
      <c r="H26" s="1">
        <f t="shared" si="5"/>
        <v>21379.8</v>
      </c>
      <c r="I26" s="1">
        <f t="shared" si="5"/>
        <v>21379.8</v>
      </c>
      <c r="J26" s="1">
        <v>15213.5</v>
      </c>
      <c r="K26" s="1">
        <v>15213.5</v>
      </c>
      <c r="L26" s="1"/>
      <c r="M26" s="1"/>
      <c r="N26" s="1">
        <v>6166.3</v>
      </c>
      <c r="O26" s="1">
        <v>6166.3</v>
      </c>
      <c r="P26" s="1">
        <v>6166.3</v>
      </c>
      <c r="Q26" s="1">
        <v>6166.3</v>
      </c>
      <c r="R26" s="1">
        <f t="shared" si="2"/>
        <v>0</v>
      </c>
      <c r="S26" s="1">
        <f t="shared" si="3"/>
        <v>0</v>
      </c>
    </row>
    <row r="27" spans="1:19">
      <c r="A27" s="3">
        <v>20</v>
      </c>
      <c r="B27" s="4" t="s">
        <v>29</v>
      </c>
      <c r="C27" s="1"/>
      <c r="D27" s="1"/>
      <c r="E27" s="1">
        <f t="shared" si="0"/>
        <v>0</v>
      </c>
      <c r="F27" s="1"/>
      <c r="G27" s="1">
        <f t="shared" si="1"/>
        <v>0</v>
      </c>
      <c r="H27" s="1">
        <f t="shared" si="5"/>
        <v>6389.4</v>
      </c>
      <c r="I27" s="1">
        <f t="shared" si="5"/>
        <v>6389.4</v>
      </c>
      <c r="J27" s="6">
        <v>6389.4</v>
      </c>
      <c r="K27" s="6">
        <v>6389.4</v>
      </c>
      <c r="L27" s="1"/>
      <c r="M27" s="1"/>
      <c r="N27" s="1">
        <v>0</v>
      </c>
      <c r="O27" s="1"/>
      <c r="P27" s="1"/>
      <c r="Q27" s="1"/>
      <c r="R27" s="1">
        <f t="shared" si="2"/>
        <v>0</v>
      </c>
      <c r="S27" s="1">
        <f t="shared" si="3"/>
        <v>0</v>
      </c>
    </row>
    <row r="28" spans="1:19">
      <c r="A28" s="3">
        <v>21</v>
      </c>
      <c r="B28" s="4" t="s">
        <v>14</v>
      </c>
      <c r="C28" s="1"/>
      <c r="D28" s="1"/>
      <c r="E28" s="1">
        <f t="shared" si="0"/>
        <v>0</v>
      </c>
      <c r="F28" s="1"/>
      <c r="G28" s="1">
        <f t="shared" si="1"/>
        <v>0</v>
      </c>
      <c r="H28" s="1">
        <f t="shared" si="5"/>
        <v>4855.2</v>
      </c>
      <c r="I28" s="1">
        <f t="shared" si="5"/>
        <v>4855.2</v>
      </c>
      <c r="J28" s="6">
        <v>4855.2</v>
      </c>
      <c r="K28" s="6">
        <v>4855.2</v>
      </c>
      <c r="L28" s="1"/>
      <c r="M28" s="1"/>
      <c r="N28" s="1">
        <v>0</v>
      </c>
      <c r="O28" s="1"/>
      <c r="P28" s="1"/>
      <c r="Q28" s="1"/>
      <c r="R28" s="1">
        <f t="shared" si="2"/>
        <v>0</v>
      </c>
      <c r="S28" s="1">
        <f t="shared" si="3"/>
        <v>0</v>
      </c>
    </row>
    <row r="29" spans="1:19">
      <c r="A29" s="3">
        <v>22</v>
      </c>
      <c r="B29" s="4" t="s">
        <v>15</v>
      </c>
      <c r="C29" s="1"/>
      <c r="D29" s="1"/>
      <c r="E29" s="1">
        <f t="shared" si="0"/>
        <v>0</v>
      </c>
      <c r="F29" s="1"/>
      <c r="G29" s="1">
        <f t="shared" si="1"/>
        <v>0</v>
      </c>
      <c r="H29" s="1">
        <f t="shared" si="5"/>
        <v>16463.5</v>
      </c>
      <c r="I29" s="1">
        <f t="shared" si="5"/>
        <v>16463.5</v>
      </c>
      <c r="J29" s="1">
        <v>6957.5</v>
      </c>
      <c r="K29" s="1">
        <v>6957.5</v>
      </c>
      <c r="L29" s="1"/>
      <c r="M29" s="1"/>
      <c r="N29" s="1">
        <v>9506</v>
      </c>
      <c r="O29" s="1">
        <v>9506</v>
      </c>
      <c r="P29" s="1">
        <v>5816</v>
      </c>
      <c r="Q29" s="1">
        <v>5816</v>
      </c>
      <c r="R29" s="1">
        <f t="shared" si="2"/>
        <v>0</v>
      </c>
      <c r="S29" s="1">
        <f t="shared" si="3"/>
        <v>0</v>
      </c>
    </row>
    <row r="30" spans="1:19">
      <c r="A30" s="3">
        <v>23</v>
      </c>
      <c r="B30" s="4" t="s">
        <v>16</v>
      </c>
      <c r="C30" s="1"/>
      <c r="D30" s="1"/>
      <c r="E30" s="1">
        <f t="shared" si="0"/>
        <v>0</v>
      </c>
      <c r="F30" s="1"/>
      <c r="G30" s="1">
        <f t="shared" si="1"/>
        <v>0</v>
      </c>
      <c r="H30" s="1">
        <f t="shared" si="5"/>
        <v>19499.7</v>
      </c>
      <c r="I30" s="1">
        <f t="shared" si="5"/>
        <v>19499.7</v>
      </c>
      <c r="J30" s="6">
        <v>11682.2</v>
      </c>
      <c r="K30" s="6">
        <v>11682.2</v>
      </c>
      <c r="L30" s="1"/>
      <c r="M30" s="1"/>
      <c r="N30" s="1">
        <v>7817.5</v>
      </c>
      <c r="O30" s="1">
        <v>7817.5</v>
      </c>
      <c r="P30" s="1">
        <v>7817.5</v>
      </c>
      <c r="Q30" s="1">
        <v>7817.5</v>
      </c>
      <c r="R30" s="1">
        <f t="shared" si="2"/>
        <v>0</v>
      </c>
      <c r="S30" s="1">
        <f t="shared" si="3"/>
        <v>0</v>
      </c>
    </row>
    <row r="31" spans="1:19">
      <c r="A31" s="3">
        <v>24</v>
      </c>
      <c r="B31" s="4" t="s">
        <v>17</v>
      </c>
      <c r="C31" s="1"/>
      <c r="D31" s="1"/>
      <c r="E31" s="1">
        <f t="shared" si="0"/>
        <v>0</v>
      </c>
      <c r="F31" s="1"/>
      <c r="G31" s="1">
        <f t="shared" si="1"/>
        <v>0</v>
      </c>
      <c r="H31" s="1">
        <f t="shared" si="5"/>
        <v>9863.4</v>
      </c>
      <c r="I31" s="1">
        <f t="shared" si="5"/>
        <v>9863.4</v>
      </c>
      <c r="J31" s="6">
        <v>9863.4</v>
      </c>
      <c r="K31" s="6">
        <v>9863.4</v>
      </c>
      <c r="L31" s="1"/>
      <c r="M31" s="1"/>
      <c r="N31" s="1">
        <v>0</v>
      </c>
      <c r="O31" s="1"/>
      <c r="P31" s="1"/>
      <c r="Q31" s="1"/>
      <c r="R31" s="1">
        <f t="shared" si="2"/>
        <v>0</v>
      </c>
      <c r="S31" s="1">
        <f t="shared" si="3"/>
        <v>0</v>
      </c>
    </row>
    <row r="32" spans="1:19" s="18" customFormat="1">
      <c r="A32" s="47" t="s">
        <v>23</v>
      </c>
      <c r="B32" s="47"/>
      <c r="C32" s="7">
        <f>SUM(C8:C31)</f>
        <v>0</v>
      </c>
      <c r="D32" s="7">
        <f t="shared" ref="D32:S32" si="6">SUM(D8:D31)</f>
        <v>3751.7</v>
      </c>
      <c r="E32" s="7">
        <f t="shared" si="6"/>
        <v>3751.7</v>
      </c>
      <c r="F32" s="7">
        <f t="shared" si="6"/>
        <v>2651.7</v>
      </c>
      <c r="G32" s="7">
        <f t="shared" si="6"/>
        <v>1100</v>
      </c>
      <c r="H32" s="7">
        <f t="shared" si="6"/>
        <v>1695867.9</v>
      </c>
      <c r="I32" s="7">
        <f t="shared" si="6"/>
        <v>1695867.9</v>
      </c>
      <c r="J32" s="7">
        <f t="shared" si="6"/>
        <v>594021.49999999988</v>
      </c>
      <c r="K32" s="7">
        <f t="shared" si="6"/>
        <v>594021.49999999988</v>
      </c>
      <c r="L32" s="7">
        <f t="shared" si="6"/>
        <v>152718</v>
      </c>
      <c r="M32" s="7">
        <f t="shared" si="6"/>
        <v>152718</v>
      </c>
      <c r="N32" s="7">
        <f t="shared" si="6"/>
        <v>949128.39999999991</v>
      </c>
      <c r="O32" s="7">
        <f t="shared" si="6"/>
        <v>949128.39999999991</v>
      </c>
      <c r="P32" s="7">
        <f t="shared" si="6"/>
        <v>451186.99999999994</v>
      </c>
      <c r="Q32" s="7">
        <f t="shared" si="6"/>
        <v>451186.99999999994</v>
      </c>
      <c r="R32" s="7">
        <f t="shared" si="6"/>
        <v>0</v>
      </c>
      <c r="S32" s="7">
        <f t="shared" si="6"/>
        <v>1100</v>
      </c>
    </row>
    <row r="33" spans="11:15">
      <c r="K33" s="9"/>
      <c r="M33" s="8"/>
      <c r="N33" s="8"/>
      <c r="O33" s="8"/>
    </row>
    <row r="34" spans="11:15">
      <c r="K34" s="9"/>
      <c r="M34" s="8"/>
    </row>
    <row r="35" spans="11:15">
      <c r="K35" s="9"/>
    </row>
    <row r="36" spans="11:15">
      <c r="K36" s="9"/>
    </row>
    <row r="37" spans="11:15">
      <c r="K37" s="9"/>
    </row>
  </sheetData>
  <mergeCells count="22">
    <mergeCell ref="B1:R1"/>
    <mergeCell ref="A3:A6"/>
    <mergeCell ref="B3:B6"/>
    <mergeCell ref="H3:I3"/>
    <mergeCell ref="J3:K3"/>
    <mergeCell ref="L3:M3"/>
    <mergeCell ref="N3:Q3"/>
    <mergeCell ref="R3:R6"/>
    <mergeCell ref="N5:N6"/>
    <mergeCell ref="O5:O6"/>
    <mergeCell ref="P5:Q5"/>
    <mergeCell ref="S3:S6"/>
    <mergeCell ref="N4:Q4"/>
    <mergeCell ref="A32:B32"/>
    <mergeCell ref="C4:C6"/>
    <mergeCell ref="D4:D6"/>
    <mergeCell ref="E4:E6"/>
    <mergeCell ref="F4:F6"/>
    <mergeCell ref="G4:G6"/>
    <mergeCell ref="H4:I5"/>
    <mergeCell ref="J4:K5"/>
    <mergeCell ref="L4:M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սեպտ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2018-10-04T05:38:49Z</cp:lastPrinted>
  <dcterms:created xsi:type="dcterms:W3CDTF">1996-10-14T23:33:28Z</dcterms:created>
  <dcterms:modified xsi:type="dcterms:W3CDTF">2018-10-09T05:38:27Z</dcterms:modified>
</cp:coreProperties>
</file>