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hat2" sheetId="1" r:id="rId1"/>
    <sheet name="hat3" sheetId="2" r:id="rId2"/>
    <sheet name="Caxs g.d." sheetId="3" state="hidden" r:id="rId3"/>
  </sheets>
  <definedNames>
    <definedName name="_xlnm.Print_Titles" localSheetId="2">'Caxs g.d.'!$B:$B,'Caxs g.d.'!$4:$9</definedName>
    <definedName name="_xlnm.Print_Titles" localSheetId="1">'hat3'!#REF!,'hat3'!$6:$12</definedName>
  </definedNames>
  <calcPr fullCalcOnLoad="1"/>
</workbook>
</file>

<file path=xl/sharedStrings.xml><?xml version="1.0" encoding="utf-8"?>
<sst xmlns="http://schemas.openxmlformats.org/spreadsheetml/2006/main" count="668" uniqueCount="197">
  <si>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</si>
  <si>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</si>
  <si>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</si>
  <si>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</si>
  <si>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</si>
  <si>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</si>
  <si>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</si>
  <si>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</si>
  <si>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</si>
  <si>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</si>
  <si>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</si>
  <si>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</si>
  <si>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</si>
  <si>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</si>
  <si>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</si>
  <si>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</si>
  <si>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</si>
  <si>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</si>
  <si>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</si>
  <si>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</si>
  <si>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</si>
  <si>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</si>
  <si>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</si>
  <si>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</si>
  <si>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</si>
  <si>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</si>
  <si>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</si>
  <si>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</si>
  <si>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</si>
  <si>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</si>
  <si>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</si>
  <si>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</si>
  <si>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</si>
  <si>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</si>
  <si>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</si>
  <si>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</si>
  <si>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</si>
  <si>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</si>
  <si>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</si>
  <si>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</si>
  <si>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</si>
  <si>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</si>
  <si>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</si>
  <si>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</si>
  <si>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</si>
  <si>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</si>
  <si>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</si>
  <si>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</si>
  <si>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</si>
  <si>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</si>
  <si>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</si>
  <si>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</si>
  <si>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</si>
  <si>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</si>
  <si>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</si>
  <si>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</si>
  <si>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</si>
  <si>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</si>
  <si>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</si>
  <si>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</si>
  <si>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</si>
  <si>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</si>
  <si>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</si>
  <si>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</si>
  <si>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</si>
  <si>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</si>
  <si>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</si>
  <si>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</si>
  <si>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</si>
  <si>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</si>
  <si>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</si>
  <si>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</si>
  <si>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</si>
  <si>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</si>
  <si>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</si>
  <si>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</si>
  <si>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</si>
  <si>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</si>
  <si>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</si>
  <si>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</si>
  <si>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</si>
  <si>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</si>
  <si>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</si>
  <si>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</si>
  <si>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</si>
  <si>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</si>
  <si>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</si>
  <si>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</si>
  <si>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</si>
  <si>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</si>
  <si>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</si>
  <si>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</si>
  <si>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</si>
  <si>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211001 Æç¨³Ý ù.</t>
  </si>
  <si>
    <t>211002 ´»ñ¹ ù.</t>
  </si>
  <si>
    <t>211003 ¸ÇÉÇç³Ý ù.</t>
  </si>
  <si>
    <t>211004 ÜáÛ»Ùµ»ñÛ³Ý ù.</t>
  </si>
  <si>
    <t>211005 ²½³ï³Ùáõï</t>
  </si>
  <si>
    <t>211006 ²ÏÝ³ÕµÛáõñ</t>
  </si>
  <si>
    <t>211007 ²Õ³íÝ³í³Ýù</t>
  </si>
  <si>
    <t>211008 ²×³ñÏáõï</t>
  </si>
  <si>
    <t>211009 ²Û·»ÑáíÇï</t>
  </si>
  <si>
    <t>211010 ²Û·»Óáñ</t>
  </si>
  <si>
    <t>211011 ²Û·»å³ñ</t>
  </si>
  <si>
    <t>211012 ²ÛñáõÙ</t>
  </si>
  <si>
    <t>211013 ²ã³çáõñ</t>
  </si>
  <si>
    <t>211014 ²ñÍí³µ»ñ¹</t>
  </si>
  <si>
    <t>211015 ²ñ×Çë</t>
  </si>
  <si>
    <t>211016 ´³·ñ³ï³ß»Ý</t>
  </si>
  <si>
    <t>211017 ´³Õ³ÝÇë</t>
  </si>
  <si>
    <t>211018 ´³ñ»Ï³Ù³í³Ý</t>
  </si>
  <si>
    <t>211019 ´»ñ¹³í³Ý</t>
  </si>
  <si>
    <t>211020 ´»ñù³µ»ñ</t>
  </si>
  <si>
    <t>211021 ¶³ÝÓ³ù³ñ</t>
  </si>
  <si>
    <t>211022 ¶»ï³ÑáíÇï</t>
  </si>
  <si>
    <t>211023 ¶áß</t>
  </si>
  <si>
    <t>211024 ¸»µ»¹³í³Ý</t>
  </si>
  <si>
    <t>211025 ¸»ÕÓ³í³Ý</t>
  </si>
  <si>
    <t>211026 ¸Çï³í³Ý</t>
  </si>
  <si>
    <t>211027 ¸áí»Õ</t>
  </si>
  <si>
    <t>211028 ºÝáù³í³Ý</t>
  </si>
  <si>
    <t>211029 Â»Õáõï</t>
  </si>
  <si>
    <t>211030 Âáíáõ½</t>
  </si>
  <si>
    <t>211031 ÆÍ³ù³ñ</t>
  </si>
  <si>
    <t>211032 È×Ï³Óáñ</t>
  </si>
  <si>
    <t>211033 Èáõë³ÑáíÇï</t>
  </si>
  <si>
    <t>211034 Èáõë³Óáñ</t>
  </si>
  <si>
    <t>211035 Ê³ßÃ³é³Ï</t>
  </si>
  <si>
    <t>211036 Ê³ã³ñÓ³Ý</t>
  </si>
  <si>
    <t>211037 Ì³ÕÏ³í³Ý (Æç¨³ÝÇ ßñç.)</t>
  </si>
  <si>
    <t>211038 Ì³ÕÏ³í³Ý(î³íáõßÇ ßñç.)</t>
  </si>
  <si>
    <t>211039 ÎÇñ³Ýó</t>
  </si>
  <si>
    <t>211040 ÎáÃÇ</t>
  </si>
  <si>
    <t>211041 ÎáÕµ</t>
  </si>
  <si>
    <t>211042 Ð³Õ³ñÍÇÝ</t>
  </si>
  <si>
    <t>211043 Ð³ÕÃ³Ý³Ï</t>
  </si>
  <si>
    <t>211044 Ðáíù</t>
  </si>
  <si>
    <t>211045 Øáë»ë·»Õ</t>
  </si>
  <si>
    <t>211046 Ü³íáõñ</t>
  </si>
  <si>
    <t>211047 Ü»ñùÇÝ Î³ñÙÇñ ²ÕµÛáõñ</t>
  </si>
  <si>
    <t>211048 Üáñ³ß»Ý</t>
  </si>
  <si>
    <t>211049 àëÏ»å³ñ</t>
  </si>
  <si>
    <t>211050 àëÏ»í³Ý</t>
  </si>
  <si>
    <t>211051 âÇÝ³ñÇ</t>
  </si>
  <si>
    <t>211053 âáñ³Ã³Ý</t>
  </si>
  <si>
    <t>211054 ä³é³í³ù³ñ</t>
  </si>
  <si>
    <t>211055 äïÕ³í³Ý</t>
  </si>
  <si>
    <t>211056 æáõç¨³Ý</t>
  </si>
  <si>
    <t>211057 ê³ñÇ·ÛáõÕ</t>
  </si>
  <si>
    <t>211058 ê¨ù³ñ</t>
  </si>
  <si>
    <t>211059 ì³½³ß»Ý</t>
  </si>
  <si>
    <t>211060 ì³ñ³·³í³Ý</t>
  </si>
  <si>
    <t>211061 ì»ñÇÝ Î³ñÙÇñ ²ÕµÛáõñ</t>
  </si>
  <si>
    <t>211062 ì»ñÇÝ øÛáõñ÷Éáõ</t>
  </si>
  <si>
    <t xml:space="preserve">  ÀÜ¸²ØºÜÀ</t>
  </si>
  <si>
    <t>Չինչին</t>
  </si>
  <si>
    <r>
      <rPr>
        <u val="single"/>
        <sz val="9"/>
        <rFont val="GHEA Grapalat"/>
        <family val="3"/>
      </rPr>
      <t>բյուջ. տող 2000</t>
    </r>
    <r>
      <rPr>
        <sz val="9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</si>
  <si>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</si>
  <si>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9"/>
        <rFont val="GHEA Grapalat"/>
        <family val="3"/>
      </rPr>
      <t>տող 2100</t>
    </r>
    <r>
      <rPr>
        <sz val="9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</si>
  <si>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</si>
  <si>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9"/>
        <rFont val="GHEA Grapalat"/>
        <family val="3"/>
      </rPr>
      <t>տող 2200</t>
    </r>
    <r>
      <rPr>
        <sz val="9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</si>
  <si>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9"/>
        <rFont val="GHEA Grapalat"/>
        <family val="3"/>
      </rPr>
      <t>տող 2300</t>
    </r>
    <r>
      <rPr>
        <sz val="9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</si>
  <si>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9"/>
        <rFont val="GHEA Grapalat"/>
        <family val="3"/>
      </rPr>
      <t>տող 2400</t>
    </r>
    <r>
      <rPr>
        <sz val="9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</si>
  <si>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9"/>
        <rFont val="GHEA Grapalat"/>
        <family val="3"/>
      </rPr>
      <t>տող 2500</t>
    </r>
    <r>
      <rPr>
        <sz val="9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</si>
  <si>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9"/>
        <rFont val="GHEA Grapalat"/>
        <family val="3"/>
      </rPr>
      <t>բյուջ. տող 2600</t>
    </r>
    <r>
      <rPr>
        <sz val="9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</si>
  <si>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</si>
  <si>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9"/>
        <rFont val="GHEA Grapalat"/>
        <family val="3"/>
      </rPr>
      <t>բյուջ. տող 2700</t>
    </r>
    <r>
      <rPr>
        <sz val="9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</si>
  <si>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9"/>
        <rFont val="GHEA Grapalat"/>
        <family val="3"/>
      </rPr>
      <t>բյուջ. տող 2800</t>
    </r>
    <r>
      <rPr>
        <sz val="9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</si>
  <si>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9"/>
        <rFont val="GHEA Grapalat"/>
        <family val="3"/>
      </rPr>
      <t>բյուջ. տող 2900</t>
    </r>
    <r>
      <rPr>
        <sz val="9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</si>
  <si>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9"/>
        <rFont val="GHEA Grapalat"/>
        <family val="3"/>
      </rPr>
      <t>բյուջ. տող 3000</t>
    </r>
    <r>
      <rPr>
        <sz val="9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</si>
  <si>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9"/>
        <rFont val="GHEA Grapalat"/>
        <family val="3"/>
      </rPr>
      <t>բյուջ. տող 3100</t>
    </r>
    <r>
      <rPr>
        <sz val="9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</si>
  <si>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9"/>
        <rFont val="GHEA Grapalat"/>
        <family val="3"/>
      </rPr>
      <t xml:space="preserve"> տող. 1392 </t>
    </r>
    <r>
      <rPr>
        <sz val="9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</si>
  <si>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</si>
  <si>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</si>
  <si>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</si>
  <si>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</si>
  <si>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9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</si>
  <si>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9"/>
        <rFont val="GHEA Grapalat"/>
        <family val="3"/>
      </rPr>
      <t xml:space="preserve"> </t>
    </r>
    <r>
      <rPr>
        <b/>
        <u val="single"/>
        <sz val="9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</si>
  <si>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</si>
  <si>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</si>
  <si>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</si>
  <si>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</si>
  <si>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</si>
  <si>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</si>
  <si>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</si>
  <si>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</si>
  <si>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</si>
  <si>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</si>
  <si>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                         </t>
    </r>
  </si>
  <si>
    <t>ԸՆԴԱՄԵՆԸ</t>
  </si>
  <si>
    <t>211052 âÇÝãÇÝ</t>
  </si>
  <si>
    <t>հազար դրամ</t>
  </si>
  <si>
    <t>ՀԱՇՎԵՏՎՈՒԹՅՈՒՆ</t>
  </si>
  <si>
    <t xml:space="preserve">ՏԱՎՈՒՇԻ ՄԱՐԶԻ ՀԱՄԱՅՆՔՆԵՐԻ ԲՅՈՒՋԵՏԱՅԻՆ ԾԱԽՍԵՐԻ ՎԵՐԱԲԵՐՅԱԼ  (Բյուջետային ծախսերը ըստ տնտեսագիտական դասակարգման)
</t>
  </si>
  <si>
    <t>2013թ. Առաջին կիսամյակ</t>
  </si>
  <si>
    <r>
      <t xml:space="preserve">ՏԱՎՈՒՇԻ ՄԱՐԶԻ ՀԱՄԱՅՆՔՆԵՐԻ ԲՅՈՒՋԵՏԱՅԻՆ ԾԱԽՍԵՐԻ ՎԵՐԱԲԵՐՅԱԼ </t>
    </r>
    <r>
      <rPr>
        <b/>
        <sz val="10"/>
        <rFont val="GHEA Grapalat"/>
        <family val="3"/>
      </rPr>
      <t xml:space="preserve"> (Բյուջետային ծախսերը ըստ գործառնական դասակարգման)
</t>
    </r>
  </si>
  <si>
    <t>2013թ. առաջին կիսամյակ</t>
  </si>
</sst>
</file>

<file path=xl/styles.xml><?xml version="1.0" encoding="utf-8"?>
<styleSheet xmlns="http://schemas.openxmlformats.org/spreadsheetml/2006/main">
  <numFmts count="5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  <numFmt numFmtId="211" formatCode="dd/mm/yyyy"/>
  </numFmts>
  <fonts count="6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u val="single"/>
      <sz val="9"/>
      <name val="GHEA Grapalat"/>
      <family val="3"/>
    </font>
    <font>
      <b/>
      <u val="single"/>
      <sz val="9"/>
      <name val="GHEA Grapalat"/>
      <family val="3"/>
    </font>
    <font>
      <b/>
      <sz val="8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8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207" fontId="3" fillId="41" borderId="10" xfId="0" applyNumberFormat="1" applyFont="1" applyFill="1" applyBorder="1" applyAlignment="1" applyProtection="1">
      <alignment horizontal="left" vertical="center"/>
      <protection locked="0"/>
    </xf>
    <xf numFmtId="0" fontId="25" fillId="42" borderId="10" xfId="0" applyFont="1" applyFill="1" applyBorder="1" applyAlignment="1" applyProtection="1">
      <alignment horizontal="center" vertical="center" wrapText="1"/>
      <protection/>
    </xf>
    <xf numFmtId="207" fontId="3" fillId="0" borderId="10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/>
    </xf>
    <xf numFmtId="1" fontId="3" fillId="43" borderId="10" xfId="0" applyNumberFormat="1" applyFont="1" applyFill="1" applyBorder="1" applyAlignment="1">
      <alignment horizontal="center"/>
    </xf>
    <xf numFmtId="207" fontId="20" fillId="42" borderId="10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0" fillId="41" borderId="13" xfId="0" applyNumberFormat="1" applyFont="1" applyFill="1" applyBorder="1" applyAlignment="1" applyProtection="1">
      <alignment horizontal="center" vertical="center" wrapText="1"/>
      <protection/>
    </xf>
    <xf numFmtId="0" fontId="20" fillId="37" borderId="14" xfId="0" applyFont="1" applyFill="1" applyBorder="1" applyAlignment="1" applyProtection="1">
      <alignment vertical="center" wrapText="1"/>
      <protection/>
    </xf>
    <xf numFmtId="0" fontId="20" fillId="37" borderId="15" xfId="0" applyFont="1" applyFill="1" applyBorder="1" applyAlignment="1" applyProtection="1">
      <alignment vertical="center" wrapText="1"/>
      <protection/>
    </xf>
    <xf numFmtId="0" fontId="20" fillId="38" borderId="13" xfId="0" applyFont="1" applyFill="1" applyBorder="1" applyAlignment="1" applyProtection="1">
      <alignment horizontal="center" vertical="center" wrapText="1"/>
      <protection/>
    </xf>
    <xf numFmtId="0" fontId="20" fillId="37" borderId="16" xfId="0" applyFont="1" applyFill="1" applyBorder="1" applyAlignment="1" applyProtection="1">
      <alignment vertical="center" wrapText="1"/>
      <protection/>
    </xf>
    <xf numFmtId="0" fontId="20" fillId="41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/>
      <protection locked="0"/>
    </xf>
    <xf numFmtId="1" fontId="3" fillId="42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 applyProtection="1">
      <alignment horizontal="left" vertical="center"/>
      <protection locked="0"/>
    </xf>
    <xf numFmtId="207" fontId="21" fillId="0" borderId="10" xfId="58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 locked="0"/>
    </xf>
    <xf numFmtId="0" fontId="27" fillId="42" borderId="10" xfId="0" applyFont="1" applyFill="1" applyBorder="1" applyAlignment="1" applyProtection="1">
      <alignment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33" fillId="0" borderId="12" xfId="0" applyFon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/>
      <protection locked="0"/>
    </xf>
    <xf numFmtId="0" fontId="20" fillId="41" borderId="17" xfId="0" applyNumberFormat="1" applyFont="1" applyFill="1" applyBorder="1" applyAlignment="1" applyProtection="1">
      <alignment horizontal="center" vertical="center" wrapText="1"/>
      <protection/>
    </xf>
    <xf numFmtId="0" fontId="20" fillId="41" borderId="13" xfId="0" applyNumberFormat="1" applyFont="1" applyFill="1" applyBorder="1" applyAlignment="1" applyProtection="1">
      <alignment horizontal="center" vertical="center" wrapText="1"/>
      <protection/>
    </xf>
    <xf numFmtId="0" fontId="20" fillId="41" borderId="21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41" borderId="18" xfId="0" applyNumberFormat="1" applyFont="1" applyFill="1" applyBorder="1" applyAlignment="1" applyProtection="1">
      <alignment horizontal="center" vertical="center" wrapText="1"/>
      <protection/>
    </xf>
    <xf numFmtId="0" fontId="20" fillId="41" borderId="19" xfId="0" applyNumberFormat="1" applyFont="1" applyFill="1" applyBorder="1" applyAlignment="1" applyProtection="1">
      <alignment horizontal="center" vertical="center" wrapText="1"/>
      <protection/>
    </xf>
    <xf numFmtId="0" fontId="20" fillId="41" borderId="12" xfId="0" applyNumberFormat="1" applyFont="1" applyFill="1" applyBorder="1" applyAlignment="1" applyProtection="1">
      <alignment horizontal="center" vertical="center" wrapText="1"/>
      <protection/>
    </xf>
    <xf numFmtId="0" fontId="20" fillId="41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0" fillId="41" borderId="16" xfId="0" applyNumberFormat="1" applyFont="1" applyFill="1" applyBorder="1" applyAlignment="1" applyProtection="1">
      <alignment horizontal="center" vertical="center" wrapText="1"/>
      <protection/>
    </xf>
    <xf numFmtId="0" fontId="20" fillId="41" borderId="14" xfId="0" applyNumberFormat="1" applyFont="1" applyFill="1" applyBorder="1" applyAlignment="1" applyProtection="1">
      <alignment horizontal="center" vertical="center" wrapText="1"/>
      <protection/>
    </xf>
    <xf numFmtId="0" fontId="20" fillId="41" borderId="15" xfId="0" applyNumberFormat="1" applyFont="1" applyFill="1" applyBorder="1" applyAlignment="1" applyProtection="1">
      <alignment horizontal="center" vertical="center" wrapText="1"/>
      <protection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4" borderId="17" xfId="0" applyFont="1" applyFill="1" applyBorder="1" applyAlignment="1" applyProtection="1">
      <alignment horizontal="left" vertical="center" wrapText="1"/>
      <protection/>
    </xf>
    <xf numFmtId="0" fontId="20" fillId="44" borderId="13" xfId="0" applyFont="1" applyFill="1" applyBorder="1" applyAlignment="1" applyProtection="1">
      <alignment horizontal="left" vertical="center" wrapText="1"/>
      <protection/>
    </xf>
    <xf numFmtId="0" fontId="20" fillId="44" borderId="18" xfId="0" applyFont="1" applyFill="1" applyBorder="1" applyAlignment="1" applyProtection="1">
      <alignment horizontal="left" vertical="center" wrapText="1"/>
      <protection/>
    </xf>
    <xf numFmtId="0" fontId="20" fillId="37" borderId="16" xfId="0" applyFont="1" applyFill="1" applyBorder="1" applyAlignment="1" applyProtection="1">
      <alignment horizontal="center" vertical="center" wrapText="1"/>
      <protection/>
    </xf>
    <xf numFmtId="0" fontId="20" fillId="37" borderId="14" xfId="0" applyFont="1" applyFill="1" applyBorder="1" applyAlignment="1" applyProtection="1">
      <alignment horizontal="center" vertical="center" wrapText="1"/>
      <protection/>
    </xf>
    <xf numFmtId="0" fontId="20" fillId="37" borderId="15" xfId="0" applyFont="1" applyFill="1" applyBorder="1" applyAlignment="1" applyProtection="1">
      <alignment horizontal="center" vertical="center" wrapText="1"/>
      <protection/>
    </xf>
    <xf numFmtId="0" fontId="20" fillId="41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vertical="center" wrapText="1"/>
      <protection/>
    </xf>
    <xf numFmtId="0" fontId="23" fillId="0" borderId="15" xfId="0" applyFont="1" applyBorder="1" applyAlignment="1" applyProtection="1">
      <alignment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44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45" borderId="16" xfId="0" applyNumberFormat="1" applyFont="1" applyFill="1" applyBorder="1" applyAlignment="1" applyProtection="1">
      <alignment horizontal="center" vertical="center" wrapText="1"/>
      <protection/>
    </xf>
    <xf numFmtId="4" fontId="25" fillId="45" borderId="14" xfId="0" applyNumberFormat="1" applyFont="1" applyFill="1" applyBorder="1" applyAlignment="1" applyProtection="1">
      <alignment horizontal="center" vertical="center" wrapText="1"/>
      <protection/>
    </xf>
    <xf numFmtId="4" fontId="25" fillId="45" borderId="15" xfId="0" applyNumberFormat="1" applyFont="1" applyFill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5" fillId="46" borderId="14" xfId="0" applyNumberFormat="1" applyFont="1" applyFill="1" applyBorder="1" applyAlignment="1" applyProtection="1">
      <alignment horizontal="center" vertical="center" wrapText="1"/>
      <protection/>
    </xf>
    <xf numFmtId="4" fontId="20" fillId="47" borderId="16" xfId="0" applyNumberFormat="1" applyFont="1" applyFill="1" applyBorder="1" applyAlignment="1" applyProtection="1">
      <alignment horizontal="center" vertical="center" wrapText="1"/>
      <protection/>
    </xf>
    <xf numFmtId="4" fontId="20" fillId="47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4" fontId="20" fillId="35" borderId="16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5" fillId="42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3" fillId="44" borderId="17" xfId="0" applyFont="1" applyFill="1" applyBorder="1" applyAlignment="1" applyProtection="1">
      <alignment horizontal="left" vertical="center" wrapText="1"/>
      <protection/>
    </xf>
    <xf numFmtId="0" fontId="3" fillId="44" borderId="13" xfId="0" applyFont="1" applyFill="1" applyBorder="1" applyAlignment="1" applyProtection="1">
      <alignment horizontal="left" vertical="center" wrapText="1"/>
      <protection/>
    </xf>
    <xf numFmtId="0" fontId="3" fillId="44" borderId="18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21"/>
  <sheetViews>
    <sheetView tabSelected="1" zoomScalePageLayoutView="0" workbookViewId="0" topLeftCell="A1">
      <selection activeCell="C11" sqref="C11"/>
    </sheetView>
  </sheetViews>
  <sheetFormatPr defaultColWidth="8.796875" defaultRowHeight="15"/>
  <cols>
    <col min="1" max="1" width="4" style="40" customWidth="1"/>
    <col min="2" max="2" width="16.09765625" style="40" customWidth="1"/>
    <col min="3" max="3" width="12.09765625" style="40" customWidth="1"/>
    <col min="4" max="4" width="12.8984375" style="40" customWidth="1"/>
    <col min="5" max="5" width="9.69921875" style="40" customWidth="1"/>
    <col min="6" max="6" width="8.3984375" style="40" customWidth="1"/>
    <col min="7" max="8" width="9.09765625" style="40" customWidth="1"/>
    <col min="9" max="9" width="9.5" style="40" customWidth="1"/>
    <col min="10" max="10" width="9.3984375" style="40" customWidth="1"/>
    <col min="11" max="11" width="8.69921875" style="40" customWidth="1"/>
    <col min="12" max="12" width="9.09765625" style="40" customWidth="1"/>
    <col min="13" max="13" width="10.09765625" style="40" customWidth="1"/>
    <col min="14" max="14" width="8.3984375" style="40" customWidth="1"/>
    <col min="15" max="15" width="11.3984375" style="40" customWidth="1"/>
    <col min="16" max="16" width="9.8984375" style="40" customWidth="1"/>
    <col min="17" max="17" width="10.19921875" style="40" customWidth="1"/>
    <col min="18" max="18" width="9" style="40" customWidth="1"/>
    <col min="19" max="20" width="9.8984375" style="40" customWidth="1"/>
    <col min="21" max="21" width="9" style="40" customWidth="1"/>
    <col min="22" max="22" width="10.5" style="40" customWidth="1"/>
    <col min="23" max="23" width="8.3984375" style="40" customWidth="1"/>
    <col min="24" max="24" width="7.69921875" style="40" customWidth="1"/>
    <col min="25" max="25" width="8.59765625" style="40" customWidth="1"/>
    <col min="26" max="26" width="9.8984375" style="40" customWidth="1"/>
    <col min="27" max="27" width="7.3984375" style="40" customWidth="1"/>
    <col min="28" max="28" width="7.69921875" style="40" customWidth="1"/>
    <col min="29" max="30" width="7.8984375" style="40" customWidth="1"/>
    <col min="31" max="31" width="9.5" style="40" customWidth="1"/>
    <col min="32" max="32" width="8.09765625" style="40" customWidth="1"/>
    <col min="33" max="34" width="8.3984375" style="40" customWidth="1"/>
    <col min="35" max="35" width="7.69921875" style="40" customWidth="1"/>
    <col min="36" max="36" width="7.8984375" style="40" customWidth="1"/>
    <col min="37" max="37" width="8.09765625" style="40" customWidth="1"/>
    <col min="38" max="38" width="9.19921875" style="40" customWidth="1"/>
    <col min="39" max="39" width="8.3984375" style="40" customWidth="1"/>
    <col min="40" max="40" width="9.19921875" style="40" customWidth="1"/>
    <col min="41" max="41" width="7.69921875" style="40" customWidth="1"/>
    <col min="42" max="42" width="9.19921875" style="40" customWidth="1"/>
    <col min="43" max="43" width="8.09765625" style="40" customWidth="1"/>
    <col min="44" max="46" width="9.19921875" style="40" customWidth="1"/>
    <col min="47" max="47" width="8.09765625" style="40" customWidth="1"/>
    <col min="48" max="48" width="9.19921875" style="40" customWidth="1"/>
    <col min="49" max="49" width="9.59765625" style="40" customWidth="1"/>
    <col min="50" max="50" width="9.19921875" style="40" customWidth="1"/>
    <col min="51" max="51" width="8.69921875" style="40" customWidth="1"/>
    <col min="52" max="55" width="9.19921875" style="40" customWidth="1"/>
    <col min="56" max="60" width="7.59765625" style="40" customWidth="1"/>
    <col min="61" max="61" width="9.3984375" style="40" customWidth="1"/>
    <col min="62" max="62" width="9" style="40" customWidth="1"/>
    <col min="63" max="63" width="9.19921875" style="40" customWidth="1"/>
    <col min="64" max="64" width="7.8984375" style="40" customWidth="1"/>
    <col min="65" max="65" width="9.19921875" style="40" customWidth="1"/>
    <col min="66" max="66" width="8.19921875" style="40" customWidth="1"/>
    <col min="67" max="67" width="8.59765625" style="40" customWidth="1"/>
    <col min="68" max="68" width="9.19921875" style="40" customWidth="1"/>
    <col min="69" max="69" width="11.09765625" style="40" customWidth="1"/>
    <col min="70" max="70" width="8.3984375" style="40" customWidth="1"/>
    <col min="71" max="71" width="10.59765625" style="40" customWidth="1"/>
    <col min="72" max="76" width="9.09765625" style="40" customWidth="1"/>
    <col min="77" max="77" width="10.19921875" style="40" customWidth="1"/>
    <col min="78" max="78" width="7.59765625" style="40" customWidth="1"/>
    <col min="79" max="79" width="9.19921875" style="40" customWidth="1"/>
    <col min="80" max="84" width="7.5" style="40" customWidth="1"/>
    <col min="85" max="85" width="10.09765625" style="40" customWidth="1"/>
    <col min="86" max="86" width="8" style="40" customWidth="1"/>
    <col min="87" max="87" width="8.69921875" style="40" customWidth="1"/>
    <col min="88" max="88" width="8.8984375" style="40" customWidth="1"/>
    <col min="89" max="89" width="8.3984375" style="40" customWidth="1"/>
    <col min="90" max="90" width="8.59765625" style="40" customWidth="1"/>
    <col min="91" max="91" width="9.3984375" style="40" customWidth="1"/>
    <col min="92" max="98" width="8.8984375" style="40" customWidth="1"/>
    <col min="99" max="99" width="10.59765625" style="40" customWidth="1"/>
    <col min="100" max="100" width="8.8984375" style="40" customWidth="1"/>
    <col min="101" max="101" width="9.19921875" style="40" customWidth="1"/>
    <col min="102" max="102" width="8.5" style="40" customWidth="1"/>
    <col min="103" max="103" width="8.69921875" style="40" customWidth="1"/>
    <col min="104" max="104" width="8.5" style="40" customWidth="1"/>
    <col min="105" max="105" width="9.3984375" style="40" customWidth="1"/>
    <col min="106" max="106" width="7.59765625" style="40" customWidth="1"/>
    <col min="107" max="107" width="8.5" style="40" customWidth="1"/>
    <col min="108" max="108" width="6.8984375" style="40" customWidth="1"/>
    <col min="109" max="109" width="7.5" style="40" customWidth="1"/>
    <col min="110" max="110" width="8" style="40" customWidth="1"/>
    <col min="111" max="111" width="7.8984375" style="40" customWidth="1"/>
    <col min="112" max="112" width="6.8984375" style="40" customWidth="1"/>
    <col min="113" max="113" width="9.19921875" style="40" customWidth="1"/>
    <col min="114" max="114" width="7" style="40" customWidth="1"/>
    <col min="115" max="115" width="7.8984375" style="40" customWidth="1"/>
    <col min="116" max="116" width="7.3984375" style="40" customWidth="1"/>
    <col min="117" max="117" width="7.5" style="40" customWidth="1"/>
    <col min="118" max="118" width="7.59765625" style="40" customWidth="1"/>
    <col min="119" max="119" width="11" style="40" customWidth="1"/>
    <col min="120" max="120" width="10.8984375" style="40" customWidth="1"/>
    <col min="121" max="121" width="20.8984375" style="40" customWidth="1"/>
    <col min="122" max="16384" width="9" style="40" customWidth="1"/>
  </cols>
  <sheetData>
    <row r="1" spans="2:118" ht="21" customHeight="1">
      <c r="B1" s="82"/>
      <c r="C1" s="111" t="s">
        <v>192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82"/>
      <c r="T1" s="82"/>
      <c r="U1" s="82"/>
      <c r="V1" s="82"/>
      <c r="W1" s="82"/>
      <c r="X1" s="82"/>
      <c r="Y1" s="84"/>
      <c r="Z1" s="84"/>
      <c r="AA1" s="84"/>
      <c r="AB1" s="84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85"/>
      <c r="BH1" s="85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</row>
    <row r="2" spans="2:118" ht="22.5" customHeight="1">
      <c r="B2" s="61"/>
      <c r="C2" s="112" t="s">
        <v>195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60"/>
      <c r="T2" s="60"/>
      <c r="U2" s="61"/>
      <c r="V2" s="61"/>
      <c r="W2" s="61"/>
      <c r="X2" s="61"/>
      <c r="Y2" s="87"/>
      <c r="Z2" s="87"/>
      <c r="AA2" s="87"/>
      <c r="AB2" s="87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88"/>
      <c r="BH2" s="88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62"/>
      <c r="DF2" s="62"/>
      <c r="DG2" s="62"/>
      <c r="DH2" s="62"/>
      <c r="DI2" s="62"/>
      <c r="DJ2" s="62"/>
      <c r="DK2" s="62"/>
      <c r="DL2" s="62"/>
      <c r="DM2" s="62"/>
      <c r="DN2" s="62"/>
    </row>
    <row r="3" spans="2:118" ht="21.75" customHeight="1">
      <c r="B3" s="60"/>
      <c r="C3" s="113" t="s">
        <v>196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60"/>
      <c r="T3" s="60"/>
      <c r="U3" s="61"/>
      <c r="V3" s="61"/>
      <c r="W3" s="61"/>
      <c r="X3" s="61"/>
      <c r="Y3" s="87"/>
      <c r="Z3" s="87"/>
      <c r="AA3" s="87"/>
      <c r="AB3" s="87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88"/>
      <c r="BH3" s="88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62"/>
      <c r="DF3" s="62"/>
      <c r="DG3" s="62"/>
      <c r="DH3" s="62"/>
      <c r="DI3" s="62"/>
      <c r="DJ3" s="62"/>
      <c r="DK3" s="62"/>
      <c r="DL3" s="62"/>
      <c r="DM3" s="62"/>
      <c r="DN3" s="62"/>
    </row>
    <row r="4" spans="2:108" ht="12.75" customHeight="1">
      <c r="B4" s="63"/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P4" s="64"/>
      <c r="Q4" s="64"/>
      <c r="R4" s="64"/>
      <c r="S4" s="89" t="s">
        <v>191</v>
      </c>
      <c r="T4" s="64"/>
      <c r="U4" s="64"/>
      <c r="V4" s="64"/>
      <c r="W4" s="64"/>
      <c r="X4" s="64"/>
      <c r="Y4" s="90"/>
      <c r="Z4" s="90"/>
      <c r="AA4" s="99"/>
      <c r="AB4" s="99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91"/>
      <c r="BH4" s="91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5"/>
      <c r="DB4" s="65"/>
      <c r="DC4" s="65"/>
      <c r="DD4" s="65"/>
    </row>
    <row r="5" spans="1:120" s="66" customFormat="1" ht="12.75" customHeight="1">
      <c r="A5" s="117" t="s">
        <v>60</v>
      </c>
      <c r="B5" s="118" t="s">
        <v>59</v>
      </c>
      <c r="C5" s="100" t="s">
        <v>156</v>
      </c>
      <c r="D5" s="101"/>
      <c r="E5" s="101"/>
      <c r="F5" s="101"/>
      <c r="G5" s="101"/>
      <c r="H5" s="107"/>
      <c r="I5" s="120" t="s">
        <v>157</v>
      </c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2"/>
    </row>
    <row r="6" spans="1:120" s="66" customFormat="1" ht="15.75" customHeight="1">
      <c r="A6" s="117"/>
      <c r="B6" s="118"/>
      <c r="C6" s="102"/>
      <c r="D6" s="103"/>
      <c r="E6" s="103"/>
      <c r="F6" s="103"/>
      <c r="G6" s="103"/>
      <c r="H6" s="119"/>
      <c r="I6" s="100" t="s">
        <v>158</v>
      </c>
      <c r="J6" s="101"/>
      <c r="K6" s="101"/>
      <c r="L6" s="101"/>
      <c r="M6" s="104" t="s">
        <v>159</v>
      </c>
      <c r="N6" s="105"/>
      <c r="O6" s="105"/>
      <c r="P6" s="105"/>
      <c r="Q6" s="105"/>
      <c r="R6" s="105"/>
      <c r="S6" s="105"/>
      <c r="T6" s="106"/>
      <c r="U6" s="100" t="s">
        <v>160</v>
      </c>
      <c r="V6" s="101"/>
      <c r="W6" s="101"/>
      <c r="X6" s="107"/>
      <c r="Y6" s="100" t="s">
        <v>161</v>
      </c>
      <c r="Z6" s="101"/>
      <c r="AA6" s="101"/>
      <c r="AB6" s="107"/>
      <c r="AC6" s="100" t="s">
        <v>162</v>
      </c>
      <c r="AD6" s="101"/>
      <c r="AE6" s="101"/>
      <c r="AF6" s="107"/>
      <c r="AG6" s="123" t="s">
        <v>157</v>
      </c>
      <c r="AH6" s="124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9"/>
      <c r="AW6" s="100" t="s">
        <v>163</v>
      </c>
      <c r="AX6" s="101"/>
      <c r="AY6" s="101"/>
      <c r="AZ6" s="107"/>
      <c r="BA6" s="70" t="s">
        <v>55</v>
      </c>
      <c r="BB6" s="70"/>
      <c r="BC6" s="70"/>
      <c r="BD6" s="70"/>
      <c r="BE6" s="70"/>
      <c r="BF6" s="70"/>
      <c r="BG6" s="70"/>
      <c r="BH6" s="70"/>
      <c r="BI6" s="100" t="s">
        <v>164</v>
      </c>
      <c r="BJ6" s="101"/>
      <c r="BK6" s="101"/>
      <c r="BL6" s="107"/>
      <c r="BM6" s="71" t="s">
        <v>165</v>
      </c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124"/>
      <c r="CB6" s="124"/>
      <c r="CC6" s="124"/>
      <c r="CD6" s="124"/>
      <c r="CE6" s="124"/>
      <c r="CF6" s="125"/>
      <c r="CG6" s="100" t="s">
        <v>166</v>
      </c>
      <c r="CH6" s="101"/>
      <c r="CI6" s="101"/>
      <c r="CJ6" s="107"/>
      <c r="CK6" s="100" t="s">
        <v>167</v>
      </c>
      <c r="CL6" s="101"/>
      <c r="CM6" s="101"/>
      <c r="CN6" s="107"/>
      <c r="CO6" s="67" t="s">
        <v>165</v>
      </c>
      <c r="CP6" s="67"/>
      <c r="CQ6" s="67"/>
      <c r="CR6" s="67"/>
      <c r="CS6" s="67"/>
      <c r="CT6" s="67"/>
      <c r="CU6" s="67"/>
      <c r="CV6" s="67"/>
      <c r="CW6" s="100" t="s">
        <v>168</v>
      </c>
      <c r="CX6" s="101"/>
      <c r="CY6" s="101"/>
      <c r="CZ6" s="107"/>
      <c r="DA6" s="72" t="s">
        <v>165</v>
      </c>
      <c r="DB6" s="72"/>
      <c r="DC6" s="72"/>
      <c r="DD6" s="72"/>
      <c r="DE6" s="100" t="s">
        <v>169</v>
      </c>
      <c r="DF6" s="101"/>
      <c r="DG6" s="101"/>
      <c r="DH6" s="107"/>
      <c r="DI6" s="100" t="s">
        <v>170</v>
      </c>
      <c r="DJ6" s="101"/>
      <c r="DK6" s="101"/>
      <c r="DL6" s="101"/>
      <c r="DM6" s="101"/>
      <c r="DN6" s="107"/>
      <c r="DO6" s="118" t="s">
        <v>171</v>
      </c>
      <c r="DP6" s="118"/>
    </row>
    <row r="7" spans="1:121" s="66" customFormat="1" ht="61.5" customHeight="1">
      <c r="A7" s="117"/>
      <c r="B7" s="118"/>
      <c r="C7" s="108"/>
      <c r="D7" s="109"/>
      <c r="E7" s="109"/>
      <c r="F7" s="109"/>
      <c r="G7" s="109"/>
      <c r="H7" s="110"/>
      <c r="I7" s="102"/>
      <c r="J7" s="103"/>
      <c r="K7" s="103"/>
      <c r="L7" s="103"/>
      <c r="M7" s="100" t="s">
        <v>172</v>
      </c>
      <c r="N7" s="101"/>
      <c r="O7" s="101"/>
      <c r="P7" s="101"/>
      <c r="Q7" s="100" t="s">
        <v>173</v>
      </c>
      <c r="R7" s="101"/>
      <c r="S7" s="101"/>
      <c r="T7" s="101"/>
      <c r="U7" s="108"/>
      <c r="V7" s="109"/>
      <c r="W7" s="109"/>
      <c r="X7" s="110"/>
      <c r="Y7" s="108"/>
      <c r="Z7" s="109"/>
      <c r="AA7" s="109"/>
      <c r="AB7" s="110"/>
      <c r="AC7" s="108"/>
      <c r="AD7" s="109"/>
      <c r="AE7" s="109"/>
      <c r="AF7" s="110"/>
      <c r="AG7" s="100" t="s">
        <v>174</v>
      </c>
      <c r="AH7" s="101"/>
      <c r="AI7" s="101"/>
      <c r="AJ7" s="101"/>
      <c r="AK7" s="100" t="s">
        <v>175</v>
      </c>
      <c r="AL7" s="101"/>
      <c r="AM7" s="101"/>
      <c r="AN7" s="101"/>
      <c r="AO7" s="100" t="s">
        <v>176</v>
      </c>
      <c r="AP7" s="101"/>
      <c r="AQ7" s="101"/>
      <c r="AR7" s="101"/>
      <c r="AS7" s="100" t="s">
        <v>177</v>
      </c>
      <c r="AT7" s="101"/>
      <c r="AU7" s="101"/>
      <c r="AV7" s="101"/>
      <c r="AW7" s="108"/>
      <c r="AX7" s="109"/>
      <c r="AY7" s="109"/>
      <c r="AZ7" s="110"/>
      <c r="BA7" s="126" t="s">
        <v>178</v>
      </c>
      <c r="BB7" s="126"/>
      <c r="BC7" s="126"/>
      <c r="BD7" s="126"/>
      <c r="BE7" s="114" t="s">
        <v>179</v>
      </c>
      <c r="BF7" s="115"/>
      <c r="BG7" s="115"/>
      <c r="BH7" s="116"/>
      <c r="BI7" s="108"/>
      <c r="BJ7" s="109"/>
      <c r="BK7" s="109"/>
      <c r="BL7" s="110"/>
      <c r="BM7" s="100" t="s">
        <v>180</v>
      </c>
      <c r="BN7" s="101"/>
      <c r="BO7" s="101"/>
      <c r="BP7" s="101"/>
      <c r="BQ7" s="100" t="s">
        <v>181</v>
      </c>
      <c r="BR7" s="101"/>
      <c r="BS7" s="101"/>
      <c r="BT7" s="101"/>
      <c r="BU7" s="126" t="s">
        <v>182</v>
      </c>
      <c r="BV7" s="126"/>
      <c r="BW7" s="126"/>
      <c r="BX7" s="126"/>
      <c r="BY7" s="100" t="s">
        <v>183</v>
      </c>
      <c r="BZ7" s="101"/>
      <c r="CA7" s="101"/>
      <c r="CB7" s="101"/>
      <c r="CC7" s="100" t="s">
        <v>184</v>
      </c>
      <c r="CD7" s="101"/>
      <c r="CE7" s="101"/>
      <c r="CF7" s="101"/>
      <c r="CG7" s="108"/>
      <c r="CH7" s="109"/>
      <c r="CI7" s="109"/>
      <c r="CJ7" s="110"/>
      <c r="CK7" s="108"/>
      <c r="CL7" s="109"/>
      <c r="CM7" s="109"/>
      <c r="CN7" s="110"/>
      <c r="CO7" s="126" t="s">
        <v>185</v>
      </c>
      <c r="CP7" s="126"/>
      <c r="CQ7" s="126"/>
      <c r="CR7" s="126"/>
      <c r="CS7" s="126" t="s">
        <v>186</v>
      </c>
      <c r="CT7" s="126"/>
      <c r="CU7" s="126"/>
      <c r="CV7" s="126"/>
      <c r="CW7" s="108"/>
      <c r="CX7" s="109"/>
      <c r="CY7" s="109"/>
      <c r="CZ7" s="110"/>
      <c r="DA7" s="100" t="s">
        <v>187</v>
      </c>
      <c r="DB7" s="101"/>
      <c r="DC7" s="101"/>
      <c r="DD7" s="107"/>
      <c r="DE7" s="108"/>
      <c r="DF7" s="109"/>
      <c r="DG7" s="109"/>
      <c r="DH7" s="110"/>
      <c r="DI7" s="108"/>
      <c r="DJ7" s="109"/>
      <c r="DK7" s="109"/>
      <c r="DL7" s="109"/>
      <c r="DM7" s="109"/>
      <c r="DN7" s="110"/>
      <c r="DO7" s="118"/>
      <c r="DP7" s="118"/>
      <c r="DQ7" s="73"/>
    </row>
    <row r="8" spans="1:120" s="66" customFormat="1" ht="72.75" customHeight="1">
      <c r="A8" s="117"/>
      <c r="B8" s="118"/>
      <c r="C8" s="127" t="s">
        <v>188</v>
      </c>
      <c r="D8" s="128"/>
      <c r="E8" s="118" t="s">
        <v>63</v>
      </c>
      <c r="F8" s="118"/>
      <c r="G8" s="118" t="s">
        <v>64</v>
      </c>
      <c r="H8" s="118"/>
      <c r="I8" s="118" t="s">
        <v>63</v>
      </c>
      <c r="J8" s="118"/>
      <c r="K8" s="118" t="s">
        <v>64</v>
      </c>
      <c r="L8" s="118"/>
      <c r="M8" s="118" t="s">
        <v>63</v>
      </c>
      <c r="N8" s="118"/>
      <c r="O8" s="118" t="s">
        <v>64</v>
      </c>
      <c r="P8" s="118"/>
      <c r="Q8" s="118" t="s">
        <v>63</v>
      </c>
      <c r="R8" s="118"/>
      <c r="S8" s="118" t="s">
        <v>64</v>
      </c>
      <c r="T8" s="118"/>
      <c r="U8" s="118" t="s">
        <v>63</v>
      </c>
      <c r="V8" s="118"/>
      <c r="W8" s="118" t="s">
        <v>64</v>
      </c>
      <c r="X8" s="118"/>
      <c r="Y8" s="118" t="s">
        <v>63</v>
      </c>
      <c r="Z8" s="118"/>
      <c r="AA8" s="118" t="s">
        <v>64</v>
      </c>
      <c r="AB8" s="118"/>
      <c r="AC8" s="118" t="s">
        <v>63</v>
      </c>
      <c r="AD8" s="118"/>
      <c r="AE8" s="118" t="s">
        <v>64</v>
      </c>
      <c r="AF8" s="118"/>
      <c r="AG8" s="118" t="s">
        <v>63</v>
      </c>
      <c r="AH8" s="118"/>
      <c r="AI8" s="118" t="s">
        <v>64</v>
      </c>
      <c r="AJ8" s="118"/>
      <c r="AK8" s="118" t="s">
        <v>63</v>
      </c>
      <c r="AL8" s="118"/>
      <c r="AM8" s="118" t="s">
        <v>64</v>
      </c>
      <c r="AN8" s="118"/>
      <c r="AO8" s="118" t="s">
        <v>63</v>
      </c>
      <c r="AP8" s="118"/>
      <c r="AQ8" s="118" t="s">
        <v>64</v>
      </c>
      <c r="AR8" s="118"/>
      <c r="AS8" s="118" t="s">
        <v>63</v>
      </c>
      <c r="AT8" s="118"/>
      <c r="AU8" s="118" t="s">
        <v>64</v>
      </c>
      <c r="AV8" s="118"/>
      <c r="AW8" s="118" t="s">
        <v>63</v>
      </c>
      <c r="AX8" s="118"/>
      <c r="AY8" s="118" t="s">
        <v>64</v>
      </c>
      <c r="AZ8" s="118"/>
      <c r="BA8" s="118" t="s">
        <v>63</v>
      </c>
      <c r="BB8" s="118"/>
      <c r="BC8" s="118" t="s">
        <v>64</v>
      </c>
      <c r="BD8" s="118"/>
      <c r="BE8" s="118" t="s">
        <v>63</v>
      </c>
      <c r="BF8" s="118"/>
      <c r="BG8" s="118" t="s">
        <v>64</v>
      </c>
      <c r="BH8" s="118"/>
      <c r="BI8" s="118" t="s">
        <v>63</v>
      </c>
      <c r="BJ8" s="118"/>
      <c r="BK8" s="118" t="s">
        <v>64</v>
      </c>
      <c r="BL8" s="118"/>
      <c r="BM8" s="118" t="s">
        <v>63</v>
      </c>
      <c r="BN8" s="118"/>
      <c r="BO8" s="118" t="s">
        <v>64</v>
      </c>
      <c r="BP8" s="118"/>
      <c r="BQ8" s="118" t="s">
        <v>63</v>
      </c>
      <c r="BR8" s="118"/>
      <c r="BS8" s="118" t="s">
        <v>64</v>
      </c>
      <c r="BT8" s="118"/>
      <c r="BU8" s="118" t="s">
        <v>63</v>
      </c>
      <c r="BV8" s="118"/>
      <c r="BW8" s="118" t="s">
        <v>64</v>
      </c>
      <c r="BX8" s="118"/>
      <c r="BY8" s="118" t="s">
        <v>63</v>
      </c>
      <c r="BZ8" s="118"/>
      <c r="CA8" s="118" t="s">
        <v>64</v>
      </c>
      <c r="CB8" s="118"/>
      <c r="CC8" s="118" t="s">
        <v>63</v>
      </c>
      <c r="CD8" s="118"/>
      <c r="CE8" s="118" t="s">
        <v>64</v>
      </c>
      <c r="CF8" s="118"/>
      <c r="CG8" s="118" t="s">
        <v>63</v>
      </c>
      <c r="CH8" s="118"/>
      <c r="CI8" s="118" t="s">
        <v>64</v>
      </c>
      <c r="CJ8" s="118"/>
      <c r="CK8" s="118" t="s">
        <v>63</v>
      </c>
      <c r="CL8" s="118"/>
      <c r="CM8" s="118" t="s">
        <v>64</v>
      </c>
      <c r="CN8" s="118"/>
      <c r="CO8" s="118" t="s">
        <v>63</v>
      </c>
      <c r="CP8" s="118"/>
      <c r="CQ8" s="118" t="s">
        <v>64</v>
      </c>
      <c r="CR8" s="118"/>
      <c r="CS8" s="118" t="s">
        <v>63</v>
      </c>
      <c r="CT8" s="118"/>
      <c r="CU8" s="118" t="s">
        <v>64</v>
      </c>
      <c r="CV8" s="118"/>
      <c r="CW8" s="118" t="s">
        <v>63</v>
      </c>
      <c r="CX8" s="118"/>
      <c r="CY8" s="118" t="s">
        <v>64</v>
      </c>
      <c r="CZ8" s="118"/>
      <c r="DA8" s="118" t="s">
        <v>63</v>
      </c>
      <c r="DB8" s="118"/>
      <c r="DC8" s="118" t="s">
        <v>64</v>
      </c>
      <c r="DD8" s="118"/>
      <c r="DE8" s="118" t="s">
        <v>63</v>
      </c>
      <c r="DF8" s="118"/>
      <c r="DG8" s="118" t="s">
        <v>64</v>
      </c>
      <c r="DH8" s="118"/>
      <c r="DI8" s="129" t="s">
        <v>189</v>
      </c>
      <c r="DJ8" s="130"/>
      <c r="DK8" s="118" t="s">
        <v>63</v>
      </c>
      <c r="DL8" s="118"/>
      <c r="DM8" s="118" t="s">
        <v>64</v>
      </c>
      <c r="DN8" s="118"/>
      <c r="DO8" s="118" t="s">
        <v>64</v>
      </c>
      <c r="DP8" s="118"/>
    </row>
    <row r="9" spans="1:120" s="66" customFormat="1" ht="43.5" customHeight="1">
      <c r="A9" s="117"/>
      <c r="B9" s="118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  <c r="BO9" s="47" t="s">
        <v>61</v>
      </c>
      <c r="BP9" s="35" t="s">
        <v>62</v>
      </c>
      <c r="BQ9" s="47" t="s">
        <v>61</v>
      </c>
      <c r="BR9" s="35" t="s">
        <v>62</v>
      </c>
      <c r="BS9" s="47" t="s">
        <v>61</v>
      </c>
      <c r="BT9" s="35" t="s">
        <v>62</v>
      </c>
      <c r="BU9" s="47" t="s">
        <v>61</v>
      </c>
      <c r="BV9" s="35" t="s">
        <v>62</v>
      </c>
      <c r="BW9" s="47" t="s">
        <v>61</v>
      </c>
      <c r="BX9" s="35" t="s">
        <v>62</v>
      </c>
      <c r="BY9" s="47" t="s">
        <v>61</v>
      </c>
      <c r="BZ9" s="35" t="s">
        <v>62</v>
      </c>
      <c r="CA9" s="47" t="s">
        <v>61</v>
      </c>
      <c r="CB9" s="35" t="s">
        <v>62</v>
      </c>
      <c r="CC9" s="47" t="s">
        <v>61</v>
      </c>
      <c r="CD9" s="35" t="s">
        <v>62</v>
      </c>
      <c r="CE9" s="47" t="s">
        <v>61</v>
      </c>
      <c r="CF9" s="35" t="s">
        <v>62</v>
      </c>
      <c r="CG9" s="47" t="s">
        <v>61</v>
      </c>
      <c r="CH9" s="35" t="s">
        <v>62</v>
      </c>
      <c r="CI9" s="47" t="s">
        <v>61</v>
      </c>
      <c r="CJ9" s="35" t="s">
        <v>62</v>
      </c>
      <c r="CK9" s="47" t="s">
        <v>61</v>
      </c>
      <c r="CL9" s="35" t="s">
        <v>62</v>
      </c>
      <c r="CM9" s="47" t="s">
        <v>61</v>
      </c>
      <c r="CN9" s="35" t="s">
        <v>62</v>
      </c>
      <c r="CO9" s="47" t="s">
        <v>61</v>
      </c>
      <c r="CP9" s="35" t="s">
        <v>62</v>
      </c>
      <c r="CQ9" s="47" t="s">
        <v>61</v>
      </c>
      <c r="CR9" s="35" t="s">
        <v>62</v>
      </c>
      <c r="CS9" s="47" t="s">
        <v>61</v>
      </c>
      <c r="CT9" s="35" t="s">
        <v>62</v>
      </c>
      <c r="CU9" s="47" t="s">
        <v>61</v>
      </c>
      <c r="CV9" s="35" t="s">
        <v>62</v>
      </c>
      <c r="CW9" s="47" t="s">
        <v>61</v>
      </c>
      <c r="CX9" s="35" t="s">
        <v>62</v>
      </c>
      <c r="CY9" s="47" t="s">
        <v>61</v>
      </c>
      <c r="CZ9" s="35" t="s">
        <v>62</v>
      </c>
      <c r="DA9" s="47" t="s">
        <v>61</v>
      </c>
      <c r="DB9" s="35" t="s">
        <v>62</v>
      </c>
      <c r="DC9" s="47" t="s">
        <v>61</v>
      </c>
      <c r="DD9" s="35" t="s">
        <v>62</v>
      </c>
      <c r="DE9" s="47" t="s">
        <v>61</v>
      </c>
      <c r="DF9" s="35" t="s">
        <v>62</v>
      </c>
      <c r="DG9" s="47" t="s">
        <v>61</v>
      </c>
      <c r="DH9" s="35" t="s">
        <v>62</v>
      </c>
      <c r="DI9" s="47" t="s">
        <v>61</v>
      </c>
      <c r="DJ9" s="35" t="s">
        <v>62</v>
      </c>
      <c r="DK9" s="47" t="s">
        <v>61</v>
      </c>
      <c r="DL9" s="35" t="s">
        <v>62</v>
      </c>
      <c r="DM9" s="47" t="s">
        <v>61</v>
      </c>
      <c r="DN9" s="35" t="s">
        <v>62</v>
      </c>
      <c r="DO9" s="47" t="s">
        <v>61</v>
      </c>
      <c r="DP9" s="35" t="s">
        <v>62</v>
      </c>
    </row>
    <row r="10" spans="1:120" s="66" customFormat="1" ht="15" customHeight="1">
      <c r="A10" s="74"/>
      <c r="B10" s="56">
        <v>1</v>
      </c>
      <c r="C10" s="56">
        <f>B10+1</f>
        <v>2</v>
      </c>
      <c r="D10" s="56">
        <f aca="true" t="shared" si="0" ref="D10:BO10">C10+1</f>
        <v>3</v>
      </c>
      <c r="E10" s="56">
        <f>D10+1</f>
        <v>4</v>
      </c>
      <c r="F10" s="56">
        <f t="shared" si="0"/>
        <v>5</v>
      </c>
      <c r="G10" s="56">
        <f>F10+1</f>
        <v>6</v>
      </c>
      <c r="H10" s="56">
        <f t="shared" si="0"/>
        <v>7</v>
      </c>
      <c r="I10" s="56">
        <f t="shared" si="0"/>
        <v>8</v>
      </c>
      <c r="J10" s="56">
        <f t="shared" si="0"/>
        <v>9</v>
      </c>
      <c r="K10" s="56">
        <f t="shared" si="0"/>
        <v>10</v>
      </c>
      <c r="L10" s="56">
        <f t="shared" si="0"/>
        <v>11</v>
      </c>
      <c r="M10" s="56">
        <f t="shared" si="0"/>
        <v>12</v>
      </c>
      <c r="N10" s="56">
        <f t="shared" si="0"/>
        <v>13</v>
      </c>
      <c r="O10" s="56">
        <f t="shared" si="0"/>
        <v>14</v>
      </c>
      <c r="P10" s="56">
        <f t="shared" si="0"/>
        <v>15</v>
      </c>
      <c r="Q10" s="56">
        <f t="shared" si="0"/>
        <v>16</v>
      </c>
      <c r="R10" s="56">
        <f t="shared" si="0"/>
        <v>17</v>
      </c>
      <c r="S10" s="56">
        <f t="shared" si="0"/>
        <v>18</v>
      </c>
      <c r="T10" s="56">
        <f t="shared" si="0"/>
        <v>19</v>
      </c>
      <c r="U10" s="56">
        <f t="shared" si="0"/>
        <v>20</v>
      </c>
      <c r="V10" s="56">
        <f t="shared" si="0"/>
        <v>21</v>
      </c>
      <c r="W10" s="56">
        <f t="shared" si="0"/>
        <v>22</v>
      </c>
      <c r="X10" s="56">
        <f t="shared" si="0"/>
        <v>23</v>
      </c>
      <c r="Y10" s="56">
        <f t="shared" si="0"/>
        <v>24</v>
      </c>
      <c r="Z10" s="56">
        <f t="shared" si="0"/>
        <v>25</v>
      </c>
      <c r="AA10" s="56">
        <f t="shared" si="0"/>
        <v>26</v>
      </c>
      <c r="AB10" s="56">
        <f t="shared" si="0"/>
        <v>27</v>
      </c>
      <c r="AC10" s="56">
        <f t="shared" si="0"/>
        <v>28</v>
      </c>
      <c r="AD10" s="56">
        <f t="shared" si="0"/>
        <v>29</v>
      </c>
      <c r="AE10" s="56">
        <f t="shared" si="0"/>
        <v>30</v>
      </c>
      <c r="AF10" s="56">
        <f t="shared" si="0"/>
        <v>31</v>
      </c>
      <c r="AG10" s="56">
        <f t="shared" si="0"/>
        <v>32</v>
      </c>
      <c r="AH10" s="56">
        <f t="shared" si="0"/>
        <v>33</v>
      </c>
      <c r="AI10" s="56">
        <f t="shared" si="0"/>
        <v>34</v>
      </c>
      <c r="AJ10" s="56">
        <f t="shared" si="0"/>
        <v>35</v>
      </c>
      <c r="AK10" s="56">
        <f t="shared" si="0"/>
        <v>36</v>
      </c>
      <c r="AL10" s="56">
        <f t="shared" si="0"/>
        <v>37</v>
      </c>
      <c r="AM10" s="56">
        <f t="shared" si="0"/>
        <v>38</v>
      </c>
      <c r="AN10" s="56">
        <f t="shared" si="0"/>
        <v>39</v>
      </c>
      <c r="AO10" s="56">
        <f t="shared" si="0"/>
        <v>40</v>
      </c>
      <c r="AP10" s="56">
        <f t="shared" si="0"/>
        <v>41</v>
      </c>
      <c r="AQ10" s="56">
        <f t="shared" si="0"/>
        <v>42</v>
      </c>
      <c r="AR10" s="56">
        <f t="shared" si="0"/>
        <v>43</v>
      </c>
      <c r="AS10" s="56">
        <f t="shared" si="0"/>
        <v>44</v>
      </c>
      <c r="AT10" s="56">
        <f t="shared" si="0"/>
        <v>45</v>
      </c>
      <c r="AU10" s="56">
        <f t="shared" si="0"/>
        <v>46</v>
      </c>
      <c r="AV10" s="56">
        <f t="shared" si="0"/>
        <v>47</v>
      </c>
      <c r="AW10" s="56">
        <f t="shared" si="0"/>
        <v>48</v>
      </c>
      <c r="AX10" s="56">
        <f t="shared" si="0"/>
        <v>49</v>
      </c>
      <c r="AY10" s="56">
        <f t="shared" si="0"/>
        <v>50</v>
      </c>
      <c r="AZ10" s="56">
        <f t="shared" si="0"/>
        <v>51</v>
      </c>
      <c r="BA10" s="56">
        <f t="shared" si="0"/>
        <v>52</v>
      </c>
      <c r="BB10" s="56">
        <f t="shared" si="0"/>
        <v>53</v>
      </c>
      <c r="BC10" s="56">
        <f t="shared" si="0"/>
        <v>54</v>
      </c>
      <c r="BD10" s="56">
        <f t="shared" si="0"/>
        <v>55</v>
      </c>
      <c r="BE10" s="56">
        <f t="shared" si="0"/>
        <v>56</v>
      </c>
      <c r="BF10" s="56">
        <f t="shared" si="0"/>
        <v>57</v>
      </c>
      <c r="BG10" s="56">
        <f t="shared" si="0"/>
        <v>58</v>
      </c>
      <c r="BH10" s="56">
        <f t="shared" si="0"/>
        <v>59</v>
      </c>
      <c r="BI10" s="56">
        <f t="shared" si="0"/>
        <v>60</v>
      </c>
      <c r="BJ10" s="56">
        <f t="shared" si="0"/>
        <v>61</v>
      </c>
      <c r="BK10" s="56">
        <f t="shared" si="0"/>
        <v>62</v>
      </c>
      <c r="BL10" s="56">
        <f t="shared" si="0"/>
        <v>63</v>
      </c>
      <c r="BM10" s="56">
        <f t="shared" si="0"/>
        <v>64</v>
      </c>
      <c r="BN10" s="56">
        <f t="shared" si="0"/>
        <v>65</v>
      </c>
      <c r="BO10" s="56">
        <f t="shared" si="0"/>
        <v>66</v>
      </c>
      <c r="BP10" s="56">
        <f aca="true" t="shared" si="1" ref="BP10:DP10">BO10+1</f>
        <v>67</v>
      </c>
      <c r="BQ10" s="56">
        <f t="shared" si="1"/>
        <v>68</v>
      </c>
      <c r="BR10" s="56">
        <f t="shared" si="1"/>
        <v>69</v>
      </c>
      <c r="BS10" s="56">
        <f t="shared" si="1"/>
        <v>70</v>
      </c>
      <c r="BT10" s="56">
        <f t="shared" si="1"/>
        <v>71</v>
      </c>
      <c r="BU10" s="56">
        <f t="shared" si="1"/>
        <v>72</v>
      </c>
      <c r="BV10" s="56">
        <f t="shared" si="1"/>
        <v>73</v>
      </c>
      <c r="BW10" s="56">
        <f t="shared" si="1"/>
        <v>74</v>
      </c>
      <c r="BX10" s="56">
        <f t="shared" si="1"/>
        <v>75</v>
      </c>
      <c r="BY10" s="56">
        <f t="shared" si="1"/>
        <v>76</v>
      </c>
      <c r="BZ10" s="56">
        <f t="shared" si="1"/>
        <v>77</v>
      </c>
      <c r="CA10" s="56">
        <f t="shared" si="1"/>
        <v>78</v>
      </c>
      <c r="CB10" s="56">
        <f t="shared" si="1"/>
        <v>79</v>
      </c>
      <c r="CC10" s="56">
        <f t="shared" si="1"/>
        <v>80</v>
      </c>
      <c r="CD10" s="56">
        <f t="shared" si="1"/>
        <v>81</v>
      </c>
      <c r="CE10" s="56">
        <f t="shared" si="1"/>
        <v>82</v>
      </c>
      <c r="CF10" s="56">
        <f t="shared" si="1"/>
        <v>83</v>
      </c>
      <c r="CG10" s="56">
        <f t="shared" si="1"/>
        <v>84</v>
      </c>
      <c r="CH10" s="56">
        <f t="shared" si="1"/>
        <v>85</v>
      </c>
      <c r="CI10" s="56">
        <f t="shared" si="1"/>
        <v>86</v>
      </c>
      <c r="CJ10" s="56">
        <f t="shared" si="1"/>
        <v>87</v>
      </c>
      <c r="CK10" s="56">
        <f t="shared" si="1"/>
        <v>88</v>
      </c>
      <c r="CL10" s="56">
        <f t="shared" si="1"/>
        <v>89</v>
      </c>
      <c r="CM10" s="56">
        <f t="shared" si="1"/>
        <v>90</v>
      </c>
      <c r="CN10" s="56">
        <f t="shared" si="1"/>
        <v>91</v>
      </c>
      <c r="CO10" s="56">
        <f t="shared" si="1"/>
        <v>92</v>
      </c>
      <c r="CP10" s="56">
        <f t="shared" si="1"/>
        <v>93</v>
      </c>
      <c r="CQ10" s="56">
        <f t="shared" si="1"/>
        <v>94</v>
      </c>
      <c r="CR10" s="56">
        <f t="shared" si="1"/>
        <v>95</v>
      </c>
      <c r="CS10" s="56">
        <f t="shared" si="1"/>
        <v>96</v>
      </c>
      <c r="CT10" s="56">
        <f t="shared" si="1"/>
        <v>97</v>
      </c>
      <c r="CU10" s="56">
        <f t="shared" si="1"/>
        <v>98</v>
      </c>
      <c r="CV10" s="56">
        <f t="shared" si="1"/>
        <v>99</v>
      </c>
      <c r="CW10" s="56">
        <f t="shared" si="1"/>
        <v>100</v>
      </c>
      <c r="CX10" s="56">
        <f t="shared" si="1"/>
        <v>101</v>
      </c>
      <c r="CY10" s="56">
        <f t="shared" si="1"/>
        <v>102</v>
      </c>
      <c r="CZ10" s="56">
        <f t="shared" si="1"/>
        <v>103</v>
      </c>
      <c r="DA10" s="56">
        <f t="shared" si="1"/>
        <v>104</v>
      </c>
      <c r="DB10" s="56">
        <f t="shared" si="1"/>
        <v>105</v>
      </c>
      <c r="DC10" s="56">
        <f t="shared" si="1"/>
        <v>106</v>
      </c>
      <c r="DD10" s="56">
        <f t="shared" si="1"/>
        <v>107</v>
      </c>
      <c r="DE10" s="56">
        <f t="shared" si="1"/>
        <v>108</v>
      </c>
      <c r="DF10" s="56">
        <f t="shared" si="1"/>
        <v>109</v>
      </c>
      <c r="DG10" s="56">
        <f t="shared" si="1"/>
        <v>110</v>
      </c>
      <c r="DH10" s="56">
        <f t="shared" si="1"/>
        <v>111</v>
      </c>
      <c r="DI10" s="56">
        <f t="shared" si="1"/>
        <v>112</v>
      </c>
      <c r="DJ10" s="56">
        <f t="shared" si="1"/>
        <v>113</v>
      </c>
      <c r="DK10" s="56">
        <f t="shared" si="1"/>
        <v>114</v>
      </c>
      <c r="DL10" s="56">
        <f t="shared" si="1"/>
        <v>115</v>
      </c>
      <c r="DM10" s="56">
        <f t="shared" si="1"/>
        <v>116</v>
      </c>
      <c r="DN10" s="56">
        <f t="shared" si="1"/>
        <v>117</v>
      </c>
      <c r="DO10" s="56">
        <f t="shared" si="1"/>
        <v>118</v>
      </c>
      <c r="DP10" s="56">
        <f t="shared" si="1"/>
        <v>119</v>
      </c>
    </row>
    <row r="11" spans="1:120" s="75" customFormat="1" ht="21" customHeight="1">
      <c r="A11" s="76">
        <v>1</v>
      </c>
      <c r="B11" s="77" t="s">
        <v>93</v>
      </c>
      <c r="C11" s="78">
        <f aca="true" t="shared" si="2" ref="C11:C42">E11+G11-DO11</f>
        <v>363747.39999999997</v>
      </c>
      <c r="D11" s="78">
        <f aca="true" t="shared" si="3" ref="D11:D42">F11+H11-DP11</f>
        <v>167111.18600000002</v>
      </c>
      <c r="E11" s="78">
        <f aca="true" t="shared" si="4" ref="E11:E42">I11+U11+Y11+AC11+AW11+BI11+CG11+CK11+CW11+DE11+DK11</f>
        <v>355465.3</v>
      </c>
      <c r="F11" s="78">
        <f aca="true" t="shared" si="5" ref="F11:F42">J11+V11+Z11+AD11+AX11+BJ11+CH11+CL11+CX11+DF11+DL11</f>
        <v>170196.81300000002</v>
      </c>
      <c r="G11" s="78">
        <f aca="true" t="shared" si="6" ref="G11:H42">K11+W11+AA11+AE11+AY11+BK11+CI11+CM11+CY11+DG11+DM11</f>
        <v>8282.1</v>
      </c>
      <c r="H11" s="78">
        <f t="shared" si="6"/>
        <v>-3085.6270000000004</v>
      </c>
      <c r="I11" s="78">
        <v>95294.3</v>
      </c>
      <c r="J11" s="78">
        <v>43492.963</v>
      </c>
      <c r="K11" s="78">
        <v>486.826</v>
      </c>
      <c r="L11" s="78">
        <v>486.826</v>
      </c>
      <c r="M11" s="78">
        <v>86396</v>
      </c>
      <c r="N11" s="78">
        <v>39107.648</v>
      </c>
      <c r="O11" s="78">
        <v>486.826</v>
      </c>
      <c r="P11" s="78">
        <v>486.826</v>
      </c>
      <c r="Q11" s="78">
        <v>8898.3</v>
      </c>
      <c r="R11" s="78">
        <v>4385.315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1300</v>
      </c>
      <c r="AD11" s="78">
        <v>714.7</v>
      </c>
      <c r="AE11" s="78">
        <v>795.274</v>
      </c>
      <c r="AF11" s="78">
        <v>-7572.453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1300</v>
      </c>
      <c r="AP11" s="78">
        <v>714.7</v>
      </c>
      <c r="AQ11" s="78">
        <v>30795.274</v>
      </c>
      <c r="AR11" s="78">
        <v>1035</v>
      </c>
      <c r="AS11" s="78">
        <v>0</v>
      </c>
      <c r="AT11" s="78">
        <v>0</v>
      </c>
      <c r="AU11" s="78">
        <v>-30000</v>
      </c>
      <c r="AV11" s="78">
        <v>-8607.453</v>
      </c>
      <c r="AW11" s="78">
        <v>83598</v>
      </c>
      <c r="AX11" s="78">
        <v>42379.31</v>
      </c>
      <c r="AY11" s="78">
        <v>0</v>
      </c>
      <c r="AZ11" s="78">
        <v>0</v>
      </c>
      <c r="BA11" s="78">
        <v>83598</v>
      </c>
      <c r="BB11" s="78">
        <v>42379.31</v>
      </c>
      <c r="BC11" s="78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11018</v>
      </c>
      <c r="BJ11" s="78">
        <v>5338.14</v>
      </c>
      <c r="BK11" s="78">
        <v>5000</v>
      </c>
      <c r="BL11" s="78">
        <v>4000</v>
      </c>
      <c r="BM11" s="78">
        <v>0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1660</v>
      </c>
      <c r="BV11" s="78">
        <v>810</v>
      </c>
      <c r="BW11" s="78">
        <v>0</v>
      </c>
      <c r="BX11" s="78">
        <v>0</v>
      </c>
      <c r="BY11" s="78">
        <v>6107</v>
      </c>
      <c r="BZ11" s="78">
        <v>2999.14</v>
      </c>
      <c r="CA11" s="78">
        <v>0</v>
      </c>
      <c r="CB11" s="78">
        <v>0</v>
      </c>
      <c r="CC11" s="78">
        <v>3251</v>
      </c>
      <c r="CD11" s="78">
        <v>1529</v>
      </c>
      <c r="CE11" s="78">
        <v>5000</v>
      </c>
      <c r="CF11" s="78">
        <v>4000</v>
      </c>
      <c r="CG11" s="78">
        <v>0</v>
      </c>
      <c r="CH11" s="78">
        <v>0</v>
      </c>
      <c r="CI11" s="78">
        <v>0</v>
      </c>
      <c r="CJ11" s="78">
        <v>0</v>
      </c>
      <c r="CK11" s="78">
        <v>30154</v>
      </c>
      <c r="CL11" s="78">
        <v>12046.7</v>
      </c>
      <c r="CM11" s="78">
        <v>2000</v>
      </c>
      <c r="CN11" s="78">
        <v>0</v>
      </c>
      <c r="CO11" s="78">
        <v>30154</v>
      </c>
      <c r="CP11" s="78">
        <v>12046.7</v>
      </c>
      <c r="CQ11" s="78">
        <v>2000</v>
      </c>
      <c r="CR11" s="78">
        <v>0</v>
      </c>
      <c r="CS11" s="78">
        <v>10274</v>
      </c>
      <c r="CT11" s="78">
        <v>4914</v>
      </c>
      <c r="CU11" s="78">
        <v>2000</v>
      </c>
      <c r="CV11" s="78">
        <v>0</v>
      </c>
      <c r="CW11" s="78">
        <v>124851</v>
      </c>
      <c r="CX11" s="78">
        <v>61302.3</v>
      </c>
      <c r="CY11" s="78">
        <v>0</v>
      </c>
      <c r="CZ11" s="78">
        <v>0</v>
      </c>
      <c r="DA11" s="78">
        <v>25338</v>
      </c>
      <c r="DB11" s="78">
        <v>12010.1</v>
      </c>
      <c r="DC11" s="78">
        <v>0</v>
      </c>
      <c r="DD11" s="78">
        <v>0</v>
      </c>
      <c r="DE11" s="78">
        <v>4400</v>
      </c>
      <c r="DF11" s="78">
        <v>2400</v>
      </c>
      <c r="DG11" s="78">
        <v>0</v>
      </c>
      <c r="DH11" s="78">
        <v>0</v>
      </c>
      <c r="DI11" s="78">
        <f aca="true" t="shared" si="7" ref="DI11:DJ42">DK11+DM11-DO11</f>
        <v>4850</v>
      </c>
      <c r="DJ11" s="78">
        <f t="shared" si="7"/>
        <v>2522.7</v>
      </c>
      <c r="DK11" s="78">
        <v>4850</v>
      </c>
      <c r="DL11" s="78">
        <v>2522.7</v>
      </c>
      <c r="DM11" s="78">
        <v>0</v>
      </c>
      <c r="DN11" s="78">
        <v>0</v>
      </c>
      <c r="DO11" s="78">
        <v>0</v>
      </c>
      <c r="DP11" s="78">
        <v>0</v>
      </c>
    </row>
    <row r="12" spans="1:120" s="75" customFormat="1" ht="21" customHeight="1">
      <c r="A12" s="76">
        <v>2</v>
      </c>
      <c r="B12" s="77" t="s">
        <v>97</v>
      </c>
      <c r="C12" s="78">
        <f t="shared" si="2"/>
        <v>44789.4</v>
      </c>
      <c r="D12" s="78">
        <f t="shared" si="3"/>
        <v>21236.374999999996</v>
      </c>
      <c r="E12" s="78">
        <f t="shared" si="4"/>
        <v>44778.9</v>
      </c>
      <c r="F12" s="78">
        <f t="shared" si="5"/>
        <v>21264.076999999997</v>
      </c>
      <c r="G12" s="78">
        <f t="shared" si="6"/>
        <v>10.5</v>
      </c>
      <c r="H12" s="78">
        <f t="shared" si="6"/>
        <v>-27.702</v>
      </c>
      <c r="I12" s="78">
        <v>15822</v>
      </c>
      <c r="J12" s="78">
        <v>7532.477</v>
      </c>
      <c r="K12" s="78">
        <v>0</v>
      </c>
      <c r="L12" s="78">
        <v>0</v>
      </c>
      <c r="M12" s="78">
        <v>15457</v>
      </c>
      <c r="N12" s="78">
        <v>7426.852</v>
      </c>
      <c r="O12" s="78">
        <v>0</v>
      </c>
      <c r="P12" s="78">
        <v>0</v>
      </c>
      <c r="Q12" s="78">
        <v>365</v>
      </c>
      <c r="R12" s="78">
        <v>105.625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-27.702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-27.702</v>
      </c>
      <c r="AW12" s="78">
        <v>5880</v>
      </c>
      <c r="AX12" s="78">
        <v>2927</v>
      </c>
      <c r="AY12" s="78">
        <v>0</v>
      </c>
      <c r="AZ12" s="78">
        <v>0</v>
      </c>
      <c r="BA12" s="78">
        <v>5880</v>
      </c>
      <c r="BB12" s="78">
        <v>2927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566.9</v>
      </c>
      <c r="BJ12" s="78">
        <v>260.8</v>
      </c>
      <c r="BK12" s="78">
        <v>0</v>
      </c>
      <c r="BL12" s="78">
        <v>0</v>
      </c>
      <c r="BM12" s="78">
        <v>0</v>
      </c>
      <c r="BN12" s="78">
        <v>0</v>
      </c>
      <c r="BO12" s="78">
        <v>0</v>
      </c>
      <c r="BP12" s="78">
        <v>0</v>
      </c>
      <c r="BQ12" s="78">
        <v>516.9</v>
      </c>
      <c r="BR12" s="78">
        <v>215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50</v>
      </c>
      <c r="BZ12" s="78">
        <v>45.8</v>
      </c>
      <c r="CA12" s="78">
        <v>0</v>
      </c>
      <c r="CB12" s="78">
        <v>0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4520</v>
      </c>
      <c r="CL12" s="78">
        <v>2103</v>
      </c>
      <c r="CM12" s="78">
        <v>10.5</v>
      </c>
      <c r="CN12" s="78">
        <v>0</v>
      </c>
      <c r="CO12" s="78">
        <v>4020</v>
      </c>
      <c r="CP12" s="78">
        <v>1950</v>
      </c>
      <c r="CQ12" s="78">
        <v>10.5</v>
      </c>
      <c r="CR12" s="78">
        <v>0</v>
      </c>
      <c r="CS12" s="78">
        <v>4020</v>
      </c>
      <c r="CT12" s="78">
        <v>1950</v>
      </c>
      <c r="CU12" s="78">
        <v>10.5</v>
      </c>
      <c r="CV12" s="78">
        <v>0</v>
      </c>
      <c r="CW12" s="78">
        <v>14990</v>
      </c>
      <c r="CX12" s="78">
        <v>7015.8</v>
      </c>
      <c r="CY12" s="78">
        <v>0</v>
      </c>
      <c r="CZ12" s="78">
        <v>0</v>
      </c>
      <c r="DA12" s="78">
        <v>8170</v>
      </c>
      <c r="DB12" s="78">
        <v>3730</v>
      </c>
      <c r="DC12" s="78">
        <v>0</v>
      </c>
      <c r="DD12" s="78">
        <v>0</v>
      </c>
      <c r="DE12" s="78">
        <v>3000</v>
      </c>
      <c r="DF12" s="78">
        <v>1425</v>
      </c>
      <c r="DG12" s="78">
        <v>0</v>
      </c>
      <c r="DH12" s="78">
        <v>0</v>
      </c>
      <c r="DI12" s="78">
        <f t="shared" si="7"/>
        <v>0</v>
      </c>
      <c r="DJ12" s="78">
        <f t="shared" si="7"/>
        <v>0</v>
      </c>
      <c r="DK12" s="78">
        <v>0</v>
      </c>
      <c r="DL12" s="78">
        <v>0</v>
      </c>
      <c r="DM12" s="78">
        <v>0</v>
      </c>
      <c r="DN12" s="78">
        <v>0</v>
      </c>
      <c r="DO12" s="78">
        <v>0</v>
      </c>
      <c r="DP12" s="78">
        <v>0</v>
      </c>
    </row>
    <row r="13" spans="1:120" s="75" customFormat="1" ht="21.75" customHeight="1">
      <c r="A13" s="76">
        <v>3</v>
      </c>
      <c r="B13" s="77" t="s">
        <v>98</v>
      </c>
      <c r="C13" s="78">
        <f t="shared" si="2"/>
        <v>8403.800000000001</v>
      </c>
      <c r="D13" s="78">
        <f t="shared" si="3"/>
        <v>3384.876</v>
      </c>
      <c r="E13" s="78">
        <f t="shared" si="4"/>
        <v>7725.6</v>
      </c>
      <c r="F13" s="78">
        <f t="shared" si="5"/>
        <v>3384.876</v>
      </c>
      <c r="G13" s="78">
        <f t="shared" si="6"/>
        <v>678.2</v>
      </c>
      <c r="H13" s="78">
        <f t="shared" si="6"/>
        <v>0</v>
      </c>
      <c r="I13" s="78">
        <v>7002</v>
      </c>
      <c r="J13" s="78">
        <v>3384.876</v>
      </c>
      <c r="K13" s="78">
        <v>678.2</v>
      </c>
      <c r="L13" s="78">
        <v>0</v>
      </c>
      <c r="M13" s="78">
        <v>7002</v>
      </c>
      <c r="N13" s="78">
        <v>3384.876</v>
      </c>
      <c r="O13" s="78">
        <v>678.2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v>0</v>
      </c>
      <c r="BP13" s="78"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78">
        <v>0</v>
      </c>
      <c r="CL13" s="78">
        <v>0</v>
      </c>
      <c r="CM13" s="78">
        <v>0</v>
      </c>
      <c r="CN13" s="78">
        <v>0</v>
      </c>
      <c r="CO13" s="78">
        <v>0</v>
      </c>
      <c r="CP13" s="78">
        <v>0</v>
      </c>
      <c r="CQ13" s="78">
        <v>0</v>
      </c>
      <c r="CR13" s="78">
        <v>0</v>
      </c>
      <c r="CS13" s="78">
        <v>0</v>
      </c>
      <c r="CT13" s="78">
        <v>0</v>
      </c>
      <c r="CU13" s="78">
        <v>0</v>
      </c>
      <c r="CV13" s="78">
        <v>0</v>
      </c>
      <c r="CW13" s="78">
        <v>0</v>
      </c>
      <c r="CX13" s="78">
        <v>0</v>
      </c>
      <c r="CY13" s="78">
        <v>0</v>
      </c>
      <c r="CZ13" s="78">
        <v>0</v>
      </c>
      <c r="DA13" s="78">
        <v>0</v>
      </c>
      <c r="DB13" s="78">
        <v>0</v>
      </c>
      <c r="DC13" s="78">
        <v>0</v>
      </c>
      <c r="DD13" s="78">
        <v>0</v>
      </c>
      <c r="DE13" s="78">
        <v>336.6</v>
      </c>
      <c r="DF13" s="78">
        <v>0</v>
      </c>
      <c r="DG13" s="78">
        <v>0</v>
      </c>
      <c r="DH13" s="78">
        <v>0</v>
      </c>
      <c r="DI13" s="78">
        <f t="shared" si="7"/>
        <v>387</v>
      </c>
      <c r="DJ13" s="78">
        <f t="shared" si="7"/>
        <v>0</v>
      </c>
      <c r="DK13" s="78">
        <v>387</v>
      </c>
      <c r="DL13" s="78">
        <v>0</v>
      </c>
      <c r="DM13" s="78">
        <v>0</v>
      </c>
      <c r="DN13" s="78">
        <v>0</v>
      </c>
      <c r="DO13" s="78">
        <v>0</v>
      </c>
      <c r="DP13" s="78">
        <v>0</v>
      </c>
    </row>
    <row r="14" spans="1:120" s="75" customFormat="1" ht="20.25" customHeight="1">
      <c r="A14" s="76">
        <v>4</v>
      </c>
      <c r="B14" s="77" t="s">
        <v>100</v>
      </c>
      <c r="C14" s="78">
        <f t="shared" si="2"/>
        <v>3989.4</v>
      </c>
      <c r="D14" s="78">
        <f t="shared" si="3"/>
        <v>1872.218</v>
      </c>
      <c r="E14" s="78">
        <f t="shared" si="4"/>
        <v>3989.4</v>
      </c>
      <c r="F14" s="78">
        <f t="shared" si="5"/>
        <v>1872.218</v>
      </c>
      <c r="G14" s="78">
        <f t="shared" si="6"/>
        <v>0</v>
      </c>
      <c r="H14" s="78">
        <f t="shared" si="6"/>
        <v>0</v>
      </c>
      <c r="I14" s="78">
        <v>3989.4</v>
      </c>
      <c r="J14" s="78">
        <v>1872.218</v>
      </c>
      <c r="K14" s="78">
        <v>0</v>
      </c>
      <c r="L14" s="78">
        <v>0</v>
      </c>
      <c r="M14" s="78">
        <v>3989.4</v>
      </c>
      <c r="N14" s="78">
        <v>1872.218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0</v>
      </c>
      <c r="BF14" s="78">
        <v>0</v>
      </c>
      <c r="BG14" s="78">
        <v>0</v>
      </c>
      <c r="BH14" s="78"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v>0</v>
      </c>
      <c r="BP14" s="78"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78">
        <v>0</v>
      </c>
      <c r="CL14" s="78">
        <v>0</v>
      </c>
      <c r="CM14" s="78">
        <v>0</v>
      </c>
      <c r="CN14" s="78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0</v>
      </c>
      <c r="CT14" s="78">
        <v>0</v>
      </c>
      <c r="CU14" s="78">
        <v>0</v>
      </c>
      <c r="CV14" s="78">
        <v>0</v>
      </c>
      <c r="CW14" s="78">
        <v>0</v>
      </c>
      <c r="CX14" s="78">
        <v>0</v>
      </c>
      <c r="CY14" s="78">
        <v>0</v>
      </c>
      <c r="CZ14" s="78">
        <v>0</v>
      </c>
      <c r="DA14" s="78">
        <v>0</v>
      </c>
      <c r="DB14" s="78">
        <v>0</v>
      </c>
      <c r="DC14" s="78">
        <v>0</v>
      </c>
      <c r="DD14" s="78">
        <v>0</v>
      </c>
      <c r="DE14" s="78">
        <v>0</v>
      </c>
      <c r="DF14" s="78">
        <v>0</v>
      </c>
      <c r="DG14" s="78">
        <v>0</v>
      </c>
      <c r="DH14" s="78">
        <v>0</v>
      </c>
      <c r="DI14" s="78">
        <f t="shared" si="7"/>
        <v>0</v>
      </c>
      <c r="DJ14" s="78">
        <f t="shared" si="7"/>
        <v>0</v>
      </c>
      <c r="DK14" s="78">
        <v>0</v>
      </c>
      <c r="DL14" s="78">
        <v>0</v>
      </c>
      <c r="DM14" s="78">
        <v>0</v>
      </c>
      <c r="DN14" s="78">
        <v>0</v>
      </c>
      <c r="DO14" s="78">
        <v>0</v>
      </c>
      <c r="DP14" s="78">
        <v>0</v>
      </c>
    </row>
    <row r="15" spans="1:120" s="75" customFormat="1" ht="21" customHeight="1">
      <c r="A15" s="76">
        <v>5</v>
      </c>
      <c r="B15" s="77" t="s">
        <v>101</v>
      </c>
      <c r="C15" s="78">
        <f t="shared" si="2"/>
        <v>69039.4</v>
      </c>
      <c r="D15" s="78">
        <f t="shared" si="3"/>
        <v>22339.939000000002</v>
      </c>
      <c r="E15" s="78">
        <f t="shared" si="4"/>
        <v>55674.2</v>
      </c>
      <c r="F15" s="78">
        <f t="shared" si="5"/>
        <v>24062.082000000002</v>
      </c>
      <c r="G15" s="78">
        <f t="shared" si="6"/>
        <v>13365.2</v>
      </c>
      <c r="H15" s="78">
        <f t="shared" si="6"/>
        <v>-1722.143</v>
      </c>
      <c r="I15" s="78">
        <v>25360</v>
      </c>
      <c r="J15" s="78">
        <v>11562.082</v>
      </c>
      <c r="K15" s="78">
        <v>11000</v>
      </c>
      <c r="L15" s="78">
        <v>0</v>
      </c>
      <c r="M15" s="78">
        <v>24680</v>
      </c>
      <c r="N15" s="78">
        <v>11272.082</v>
      </c>
      <c r="O15" s="78">
        <v>11000</v>
      </c>
      <c r="P15" s="78">
        <v>0</v>
      </c>
      <c r="Q15" s="78">
        <v>680</v>
      </c>
      <c r="R15" s="78">
        <v>290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1000</v>
      </c>
      <c r="AD15" s="78">
        <v>0</v>
      </c>
      <c r="AE15" s="78">
        <v>-1000</v>
      </c>
      <c r="AF15" s="78">
        <v>-1722.143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1000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-1000</v>
      </c>
      <c r="AV15" s="78">
        <v>-1722.143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78">
        <v>0</v>
      </c>
      <c r="BD15" s="78">
        <v>0</v>
      </c>
      <c r="BE15" s="78">
        <v>0</v>
      </c>
      <c r="BF15" s="78">
        <v>0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8">
        <v>7500</v>
      </c>
      <c r="CL15" s="78">
        <v>3800</v>
      </c>
      <c r="CM15" s="78">
        <v>100</v>
      </c>
      <c r="CN15" s="78">
        <v>0</v>
      </c>
      <c r="CO15" s="78">
        <v>7500</v>
      </c>
      <c r="CP15" s="78">
        <v>3800</v>
      </c>
      <c r="CQ15" s="78">
        <v>100</v>
      </c>
      <c r="CR15" s="78">
        <v>0</v>
      </c>
      <c r="CS15" s="78">
        <v>6600</v>
      </c>
      <c r="CT15" s="78">
        <v>3300</v>
      </c>
      <c r="CU15" s="78">
        <v>100</v>
      </c>
      <c r="CV15" s="78">
        <v>0</v>
      </c>
      <c r="CW15" s="78">
        <v>13600</v>
      </c>
      <c r="CX15" s="78">
        <v>6800</v>
      </c>
      <c r="CY15" s="78">
        <v>0</v>
      </c>
      <c r="CZ15" s="78">
        <v>0</v>
      </c>
      <c r="DA15" s="78">
        <v>12100</v>
      </c>
      <c r="DB15" s="78">
        <v>6000</v>
      </c>
      <c r="DC15" s="78">
        <v>0</v>
      </c>
      <c r="DD15" s="78">
        <v>0</v>
      </c>
      <c r="DE15" s="78">
        <v>4000</v>
      </c>
      <c r="DF15" s="78">
        <v>1900</v>
      </c>
      <c r="DG15" s="78">
        <v>0</v>
      </c>
      <c r="DH15" s="78">
        <v>0</v>
      </c>
      <c r="DI15" s="78">
        <f t="shared" si="7"/>
        <v>7479.4</v>
      </c>
      <c r="DJ15" s="78">
        <f t="shared" si="7"/>
        <v>0</v>
      </c>
      <c r="DK15" s="78">
        <v>4214.2</v>
      </c>
      <c r="DL15" s="78">
        <v>0</v>
      </c>
      <c r="DM15" s="78">
        <v>3265.2</v>
      </c>
      <c r="DN15" s="78">
        <v>0</v>
      </c>
      <c r="DO15" s="78">
        <v>0</v>
      </c>
      <c r="DP15" s="78">
        <v>0</v>
      </c>
    </row>
    <row r="16" spans="1:120" s="75" customFormat="1" ht="20.25" customHeight="1">
      <c r="A16" s="76">
        <v>6</v>
      </c>
      <c r="B16" s="79" t="s">
        <v>105</v>
      </c>
      <c r="C16" s="78">
        <f t="shared" si="2"/>
        <v>75735.6</v>
      </c>
      <c r="D16" s="78">
        <f t="shared" si="3"/>
        <v>34598.586</v>
      </c>
      <c r="E16" s="78">
        <f t="shared" si="4"/>
        <v>75420</v>
      </c>
      <c r="F16" s="78">
        <f t="shared" si="5"/>
        <v>34355.356</v>
      </c>
      <c r="G16" s="78">
        <f t="shared" si="6"/>
        <v>315.60000000000036</v>
      </c>
      <c r="H16" s="78">
        <f t="shared" si="6"/>
        <v>243.23000000000002</v>
      </c>
      <c r="I16" s="78">
        <v>36820</v>
      </c>
      <c r="J16" s="78">
        <v>16194.006</v>
      </c>
      <c r="K16" s="78">
        <v>815.6</v>
      </c>
      <c r="L16" s="78">
        <v>134.4</v>
      </c>
      <c r="M16" s="78">
        <v>36820</v>
      </c>
      <c r="N16" s="78">
        <v>16194.006</v>
      </c>
      <c r="O16" s="78">
        <v>815.6</v>
      </c>
      <c r="P16" s="78">
        <v>134.4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-17000</v>
      </c>
      <c r="AF16" s="78">
        <v>108.83</v>
      </c>
      <c r="AG16" s="78">
        <v>0</v>
      </c>
      <c r="AH16" s="78">
        <v>0</v>
      </c>
      <c r="AI16" s="78">
        <v>1000</v>
      </c>
      <c r="AJ16" s="78">
        <v>60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-18000</v>
      </c>
      <c r="AV16" s="78">
        <v>48.83</v>
      </c>
      <c r="AW16" s="78">
        <v>3200</v>
      </c>
      <c r="AX16" s="78">
        <v>1500</v>
      </c>
      <c r="AY16" s="78">
        <v>0</v>
      </c>
      <c r="AZ16" s="78">
        <v>0</v>
      </c>
      <c r="BA16" s="78">
        <v>3000</v>
      </c>
      <c r="BB16" s="78">
        <v>1500</v>
      </c>
      <c r="BC16" s="78">
        <v>0</v>
      </c>
      <c r="BD16" s="78">
        <v>0</v>
      </c>
      <c r="BE16" s="78">
        <v>0</v>
      </c>
      <c r="BF16" s="78">
        <v>0</v>
      </c>
      <c r="BG16" s="78">
        <v>0</v>
      </c>
      <c r="BH16" s="78">
        <v>0</v>
      </c>
      <c r="BI16" s="78">
        <v>600</v>
      </c>
      <c r="BJ16" s="78">
        <v>152.35</v>
      </c>
      <c r="BK16" s="78">
        <v>16500</v>
      </c>
      <c r="BL16" s="78">
        <v>0</v>
      </c>
      <c r="BM16" s="78">
        <v>0</v>
      </c>
      <c r="BN16" s="78">
        <v>0</v>
      </c>
      <c r="BO16" s="78">
        <v>0</v>
      </c>
      <c r="BP16" s="78">
        <v>0</v>
      </c>
      <c r="BQ16" s="78">
        <v>400</v>
      </c>
      <c r="BR16" s="78">
        <v>80</v>
      </c>
      <c r="BS16" s="78">
        <v>15500</v>
      </c>
      <c r="BT16" s="78">
        <v>0</v>
      </c>
      <c r="BU16" s="78">
        <v>200</v>
      </c>
      <c r="BV16" s="78">
        <v>72.35</v>
      </c>
      <c r="BW16" s="78">
        <v>1000</v>
      </c>
      <c r="BX16" s="78">
        <v>0</v>
      </c>
      <c r="BY16" s="78">
        <v>0</v>
      </c>
      <c r="BZ16" s="78"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0</v>
      </c>
      <c r="CK16" s="78">
        <v>10100</v>
      </c>
      <c r="CL16" s="78">
        <v>5037</v>
      </c>
      <c r="CM16" s="78">
        <v>0</v>
      </c>
      <c r="CN16" s="78">
        <v>0</v>
      </c>
      <c r="CO16" s="78">
        <v>7400</v>
      </c>
      <c r="CP16" s="78">
        <v>3687</v>
      </c>
      <c r="CQ16" s="78">
        <v>0</v>
      </c>
      <c r="CR16" s="78">
        <v>0</v>
      </c>
      <c r="CS16" s="78">
        <v>7400</v>
      </c>
      <c r="CT16" s="78">
        <v>3687</v>
      </c>
      <c r="CU16" s="78">
        <v>0</v>
      </c>
      <c r="CV16" s="78">
        <v>0</v>
      </c>
      <c r="CW16" s="78">
        <v>22100</v>
      </c>
      <c r="CX16" s="78">
        <v>11387</v>
      </c>
      <c r="CY16" s="78">
        <v>0</v>
      </c>
      <c r="CZ16" s="78">
        <v>0</v>
      </c>
      <c r="DA16" s="78">
        <v>17100</v>
      </c>
      <c r="DB16" s="78">
        <v>9050</v>
      </c>
      <c r="DC16" s="78">
        <v>0</v>
      </c>
      <c r="DD16" s="78">
        <v>0</v>
      </c>
      <c r="DE16" s="78">
        <v>600</v>
      </c>
      <c r="DF16" s="78">
        <v>85</v>
      </c>
      <c r="DG16" s="78">
        <v>0</v>
      </c>
      <c r="DH16" s="78">
        <v>0</v>
      </c>
      <c r="DI16" s="78">
        <f t="shared" si="7"/>
        <v>2000</v>
      </c>
      <c r="DJ16" s="78">
        <f t="shared" si="7"/>
        <v>0</v>
      </c>
      <c r="DK16" s="78">
        <v>2000</v>
      </c>
      <c r="DL16" s="78">
        <v>0</v>
      </c>
      <c r="DM16" s="78">
        <v>0</v>
      </c>
      <c r="DN16" s="78">
        <v>0</v>
      </c>
      <c r="DO16" s="78">
        <v>0</v>
      </c>
      <c r="DP16" s="78">
        <v>0</v>
      </c>
    </row>
    <row r="17" spans="1:120" s="75" customFormat="1" ht="18" customHeight="1">
      <c r="A17" s="76">
        <v>7</v>
      </c>
      <c r="B17" s="79" t="s">
        <v>112</v>
      </c>
      <c r="C17" s="78">
        <f t="shared" si="2"/>
        <v>8693.800000000001</v>
      </c>
      <c r="D17" s="78">
        <f t="shared" si="3"/>
        <v>3847.07</v>
      </c>
      <c r="E17" s="78">
        <f t="shared" si="4"/>
        <v>8674.2</v>
      </c>
      <c r="F17" s="78">
        <f t="shared" si="5"/>
        <v>3847.07</v>
      </c>
      <c r="G17" s="78">
        <f t="shared" si="6"/>
        <v>19.6</v>
      </c>
      <c r="H17" s="78">
        <f t="shared" si="6"/>
        <v>0</v>
      </c>
      <c r="I17" s="78">
        <v>7496.5</v>
      </c>
      <c r="J17" s="78">
        <v>3556.07</v>
      </c>
      <c r="K17" s="78">
        <v>0</v>
      </c>
      <c r="L17" s="78">
        <v>0</v>
      </c>
      <c r="M17" s="78">
        <v>7496.5</v>
      </c>
      <c r="N17" s="78">
        <v>3556.07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>
        <v>424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424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0</v>
      </c>
      <c r="CM17" s="78">
        <v>0</v>
      </c>
      <c r="CN17" s="78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0</v>
      </c>
      <c r="CT17" s="78">
        <v>0</v>
      </c>
      <c r="CU17" s="78">
        <v>0</v>
      </c>
      <c r="CV17" s="78">
        <v>0</v>
      </c>
      <c r="CW17" s="78">
        <v>0</v>
      </c>
      <c r="CX17" s="78">
        <v>0</v>
      </c>
      <c r="CY17" s="78">
        <v>0</v>
      </c>
      <c r="CZ17" s="78">
        <v>0</v>
      </c>
      <c r="DA17" s="78">
        <v>0</v>
      </c>
      <c r="DB17" s="78">
        <v>0</v>
      </c>
      <c r="DC17" s="78">
        <v>0</v>
      </c>
      <c r="DD17" s="78">
        <v>0</v>
      </c>
      <c r="DE17" s="78">
        <v>320</v>
      </c>
      <c r="DF17" s="78">
        <v>250</v>
      </c>
      <c r="DG17" s="78">
        <v>0</v>
      </c>
      <c r="DH17" s="78">
        <v>0</v>
      </c>
      <c r="DI17" s="78">
        <f t="shared" si="7"/>
        <v>453.3</v>
      </c>
      <c r="DJ17" s="78">
        <f t="shared" si="7"/>
        <v>41</v>
      </c>
      <c r="DK17" s="78">
        <v>433.7</v>
      </c>
      <c r="DL17" s="78">
        <v>41</v>
      </c>
      <c r="DM17" s="78">
        <v>19.6</v>
      </c>
      <c r="DN17" s="78">
        <v>0</v>
      </c>
      <c r="DO17" s="78">
        <v>0</v>
      </c>
      <c r="DP17" s="78">
        <v>0</v>
      </c>
    </row>
    <row r="18" spans="1:120" s="75" customFormat="1" ht="18" customHeight="1">
      <c r="A18" s="76">
        <v>8</v>
      </c>
      <c r="B18" s="79" t="s">
        <v>113</v>
      </c>
      <c r="C18" s="78">
        <f t="shared" si="2"/>
        <v>57641.9</v>
      </c>
      <c r="D18" s="78">
        <f t="shared" si="3"/>
        <v>23244.824</v>
      </c>
      <c r="E18" s="78">
        <f t="shared" si="4"/>
        <v>54617.3</v>
      </c>
      <c r="F18" s="78">
        <f t="shared" si="5"/>
        <v>23470.146</v>
      </c>
      <c r="G18" s="78">
        <f t="shared" si="6"/>
        <v>3024.6</v>
      </c>
      <c r="H18" s="78">
        <f t="shared" si="6"/>
        <v>-225.322</v>
      </c>
      <c r="I18" s="78">
        <v>26110</v>
      </c>
      <c r="J18" s="78">
        <v>11370.51</v>
      </c>
      <c r="K18" s="78">
        <v>3024.6</v>
      </c>
      <c r="L18" s="78">
        <v>0</v>
      </c>
      <c r="M18" s="78">
        <v>26110</v>
      </c>
      <c r="N18" s="78">
        <v>11370.51</v>
      </c>
      <c r="O18" s="78">
        <v>3024.6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-1000</v>
      </c>
      <c r="AF18" s="78">
        <v>-225.322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-1000</v>
      </c>
      <c r="AV18" s="78">
        <v>-225.322</v>
      </c>
      <c r="AW18" s="78">
        <v>800</v>
      </c>
      <c r="AX18" s="78">
        <v>400</v>
      </c>
      <c r="AY18" s="78">
        <v>0</v>
      </c>
      <c r="AZ18" s="78">
        <v>0</v>
      </c>
      <c r="BA18" s="78">
        <v>800</v>
      </c>
      <c r="BB18" s="78">
        <v>400</v>
      </c>
      <c r="BC18" s="78">
        <v>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850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850</v>
      </c>
      <c r="CD18" s="78">
        <v>0</v>
      </c>
      <c r="CE18" s="78">
        <v>0</v>
      </c>
      <c r="CF18" s="78">
        <v>0</v>
      </c>
      <c r="CG18" s="78">
        <v>300</v>
      </c>
      <c r="CH18" s="78">
        <v>0</v>
      </c>
      <c r="CI18" s="78">
        <v>0</v>
      </c>
      <c r="CJ18" s="78">
        <v>0</v>
      </c>
      <c r="CK18" s="78">
        <v>7200</v>
      </c>
      <c r="CL18" s="78">
        <v>3489.139</v>
      </c>
      <c r="CM18" s="78">
        <v>0</v>
      </c>
      <c r="CN18" s="78">
        <v>0</v>
      </c>
      <c r="CO18" s="78">
        <v>7200</v>
      </c>
      <c r="CP18" s="78">
        <v>3489.139</v>
      </c>
      <c r="CQ18" s="78">
        <v>0</v>
      </c>
      <c r="CR18" s="78">
        <v>0</v>
      </c>
      <c r="CS18" s="78">
        <v>7200</v>
      </c>
      <c r="CT18" s="78">
        <v>3489.139</v>
      </c>
      <c r="CU18" s="78">
        <v>0</v>
      </c>
      <c r="CV18" s="78">
        <v>0</v>
      </c>
      <c r="CW18" s="78">
        <v>12900</v>
      </c>
      <c r="CX18" s="78">
        <v>6545.497</v>
      </c>
      <c r="CY18" s="78">
        <v>0</v>
      </c>
      <c r="CZ18" s="78">
        <v>0</v>
      </c>
      <c r="DA18" s="78">
        <v>12900</v>
      </c>
      <c r="DB18" s="78">
        <v>6545.497</v>
      </c>
      <c r="DC18" s="78">
        <v>0</v>
      </c>
      <c r="DD18" s="78">
        <v>0</v>
      </c>
      <c r="DE18" s="78">
        <v>3500</v>
      </c>
      <c r="DF18" s="78">
        <v>1665</v>
      </c>
      <c r="DG18" s="78">
        <v>0</v>
      </c>
      <c r="DH18" s="78">
        <v>0</v>
      </c>
      <c r="DI18" s="78">
        <f t="shared" si="7"/>
        <v>3957.3</v>
      </c>
      <c r="DJ18" s="78">
        <f t="shared" si="7"/>
        <v>0</v>
      </c>
      <c r="DK18" s="78">
        <v>2957.3</v>
      </c>
      <c r="DL18" s="78">
        <v>0</v>
      </c>
      <c r="DM18" s="78">
        <v>1000</v>
      </c>
      <c r="DN18" s="78">
        <v>0</v>
      </c>
      <c r="DO18" s="78">
        <v>0</v>
      </c>
      <c r="DP18" s="78">
        <v>0</v>
      </c>
    </row>
    <row r="19" spans="1:120" s="75" customFormat="1" ht="18" customHeight="1">
      <c r="A19" s="76">
        <v>9</v>
      </c>
      <c r="B19" s="79" t="s">
        <v>114</v>
      </c>
      <c r="C19" s="78">
        <f t="shared" si="2"/>
        <v>32929</v>
      </c>
      <c r="D19" s="78">
        <f t="shared" si="3"/>
        <v>12265.204000000002</v>
      </c>
      <c r="E19" s="78">
        <f t="shared" si="4"/>
        <v>32928.9</v>
      </c>
      <c r="F19" s="78">
        <f t="shared" si="5"/>
        <v>15952.064</v>
      </c>
      <c r="G19" s="78">
        <f t="shared" si="6"/>
        <v>810.1000000000004</v>
      </c>
      <c r="H19" s="78">
        <f t="shared" si="6"/>
        <v>-2876.8599999999997</v>
      </c>
      <c r="I19" s="78">
        <v>18204</v>
      </c>
      <c r="J19" s="78">
        <v>8427.064</v>
      </c>
      <c r="K19" s="78">
        <v>9896.1</v>
      </c>
      <c r="L19" s="78">
        <v>8310</v>
      </c>
      <c r="M19" s="78">
        <v>18204</v>
      </c>
      <c r="N19" s="78">
        <v>8427.064</v>
      </c>
      <c r="O19" s="78">
        <v>9896.1</v>
      </c>
      <c r="P19" s="78">
        <v>8310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300</v>
      </c>
      <c r="AD19" s="78">
        <v>300</v>
      </c>
      <c r="AE19" s="78">
        <v>-13996</v>
      </c>
      <c r="AF19" s="78">
        <v>-15857.9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300</v>
      </c>
      <c r="AP19" s="78">
        <v>300</v>
      </c>
      <c r="AQ19" s="78">
        <v>3500</v>
      </c>
      <c r="AR19" s="78">
        <v>1699.7</v>
      </c>
      <c r="AS19" s="78">
        <v>0</v>
      </c>
      <c r="AT19" s="78">
        <v>0</v>
      </c>
      <c r="AU19" s="78">
        <v>-17496</v>
      </c>
      <c r="AV19" s="78">
        <v>-17557.6</v>
      </c>
      <c r="AW19" s="78">
        <v>200</v>
      </c>
      <c r="AX19" s="78">
        <v>120</v>
      </c>
      <c r="AY19" s="78">
        <v>0</v>
      </c>
      <c r="AZ19" s="78">
        <v>0</v>
      </c>
      <c r="BA19" s="78">
        <v>200</v>
      </c>
      <c r="BB19" s="78">
        <v>120</v>
      </c>
      <c r="BC19" s="78">
        <v>0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>
        <v>300</v>
      </c>
      <c r="BJ19" s="78">
        <v>80</v>
      </c>
      <c r="BK19" s="78">
        <v>3310</v>
      </c>
      <c r="BL19" s="78">
        <v>3071.04</v>
      </c>
      <c r="BM19" s="78">
        <v>0</v>
      </c>
      <c r="BN19" s="78">
        <v>0</v>
      </c>
      <c r="BO19" s="78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300</v>
      </c>
      <c r="BV19" s="78">
        <v>80</v>
      </c>
      <c r="BW19" s="78">
        <v>2500</v>
      </c>
      <c r="BX19" s="78">
        <v>2261.04</v>
      </c>
      <c r="BY19" s="78">
        <v>0</v>
      </c>
      <c r="BZ19" s="78">
        <v>0</v>
      </c>
      <c r="CA19" s="78">
        <v>810</v>
      </c>
      <c r="CB19" s="78">
        <v>810</v>
      </c>
      <c r="CC19" s="78">
        <v>0</v>
      </c>
      <c r="CD19" s="78">
        <v>0</v>
      </c>
      <c r="CE19" s="78">
        <v>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78">
        <v>2900</v>
      </c>
      <c r="CL19" s="78">
        <v>1355</v>
      </c>
      <c r="CM19" s="78">
        <v>0</v>
      </c>
      <c r="CN19" s="78">
        <v>0</v>
      </c>
      <c r="CO19" s="78">
        <v>2700</v>
      </c>
      <c r="CP19" s="78">
        <v>1330</v>
      </c>
      <c r="CQ19" s="78">
        <v>0</v>
      </c>
      <c r="CR19" s="78">
        <v>0</v>
      </c>
      <c r="CS19" s="78">
        <v>2700</v>
      </c>
      <c r="CT19" s="78">
        <v>1330</v>
      </c>
      <c r="CU19" s="78">
        <v>0</v>
      </c>
      <c r="CV19" s="78">
        <v>0</v>
      </c>
      <c r="CW19" s="78">
        <v>8114.9</v>
      </c>
      <c r="CX19" s="78">
        <v>4150</v>
      </c>
      <c r="CY19" s="78">
        <v>1600</v>
      </c>
      <c r="CZ19" s="78">
        <v>1600</v>
      </c>
      <c r="DA19" s="78">
        <v>7714.9</v>
      </c>
      <c r="DB19" s="78">
        <v>3880</v>
      </c>
      <c r="DC19" s="78">
        <v>0</v>
      </c>
      <c r="DD19" s="78">
        <v>0</v>
      </c>
      <c r="DE19" s="78">
        <v>2100</v>
      </c>
      <c r="DF19" s="78">
        <v>710</v>
      </c>
      <c r="DG19" s="78">
        <v>0</v>
      </c>
      <c r="DH19" s="78">
        <v>0</v>
      </c>
      <c r="DI19" s="78">
        <f t="shared" si="7"/>
        <v>0</v>
      </c>
      <c r="DJ19" s="78">
        <f t="shared" si="7"/>
        <v>0</v>
      </c>
      <c r="DK19" s="78">
        <v>810</v>
      </c>
      <c r="DL19" s="78">
        <v>810</v>
      </c>
      <c r="DM19" s="78">
        <v>0</v>
      </c>
      <c r="DN19" s="78">
        <v>0</v>
      </c>
      <c r="DO19" s="78">
        <v>810</v>
      </c>
      <c r="DP19" s="78">
        <v>810</v>
      </c>
    </row>
    <row r="20" spans="1:120" s="75" customFormat="1" ht="21.75" customHeight="1">
      <c r="A20" s="76">
        <v>10</v>
      </c>
      <c r="B20" s="79" t="s">
        <v>118</v>
      </c>
      <c r="C20" s="78">
        <f t="shared" si="2"/>
        <v>6135.2</v>
      </c>
      <c r="D20" s="78">
        <f t="shared" si="3"/>
        <v>2880.24</v>
      </c>
      <c r="E20" s="78">
        <f t="shared" si="4"/>
        <v>5900.2</v>
      </c>
      <c r="F20" s="78">
        <f t="shared" si="5"/>
        <v>2880.24</v>
      </c>
      <c r="G20" s="78">
        <f t="shared" si="6"/>
        <v>235</v>
      </c>
      <c r="H20" s="78">
        <f t="shared" si="6"/>
        <v>0</v>
      </c>
      <c r="I20" s="78">
        <v>5317.9</v>
      </c>
      <c r="J20" s="78">
        <v>2500.24</v>
      </c>
      <c r="K20" s="78">
        <v>0</v>
      </c>
      <c r="L20" s="78">
        <v>0</v>
      </c>
      <c r="M20" s="78">
        <v>5317.9</v>
      </c>
      <c r="N20" s="78">
        <v>2500.24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235</v>
      </c>
      <c r="AF20" s="78">
        <v>0</v>
      </c>
      <c r="AG20" s="78">
        <v>0</v>
      </c>
      <c r="AH20" s="78">
        <v>0</v>
      </c>
      <c r="AI20" s="78">
        <v>235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78">
        <v>0</v>
      </c>
      <c r="CL20" s="78">
        <v>0</v>
      </c>
      <c r="CM20" s="78">
        <v>0</v>
      </c>
      <c r="CN20" s="78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78">
        <v>0</v>
      </c>
      <c r="CU20" s="78">
        <v>0</v>
      </c>
      <c r="CV20" s="78">
        <v>0</v>
      </c>
      <c r="CW20" s="78">
        <v>0</v>
      </c>
      <c r="CX20" s="78">
        <v>0</v>
      </c>
      <c r="CY20" s="78">
        <v>0</v>
      </c>
      <c r="CZ20" s="78">
        <v>0</v>
      </c>
      <c r="DA20" s="78">
        <v>0</v>
      </c>
      <c r="DB20" s="78">
        <v>0</v>
      </c>
      <c r="DC20" s="78">
        <v>0</v>
      </c>
      <c r="DD20" s="78">
        <v>0</v>
      </c>
      <c r="DE20" s="78">
        <v>400</v>
      </c>
      <c r="DF20" s="78">
        <v>250</v>
      </c>
      <c r="DG20" s="78">
        <v>0</v>
      </c>
      <c r="DH20" s="78">
        <v>0</v>
      </c>
      <c r="DI20" s="78">
        <f t="shared" si="7"/>
        <v>182.3</v>
      </c>
      <c r="DJ20" s="78">
        <f t="shared" si="7"/>
        <v>130</v>
      </c>
      <c r="DK20" s="78">
        <v>182.3</v>
      </c>
      <c r="DL20" s="78">
        <v>130</v>
      </c>
      <c r="DM20" s="78">
        <v>0</v>
      </c>
      <c r="DN20" s="78">
        <v>0</v>
      </c>
      <c r="DO20" s="78">
        <v>0</v>
      </c>
      <c r="DP20" s="78">
        <v>0</v>
      </c>
    </row>
    <row r="21" spans="1:120" s="75" customFormat="1" ht="20.25" customHeight="1">
      <c r="A21" s="76">
        <v>11</v>
      </c>
      <c r="B21" s="79" t="s">
        <v>120</v>
      </c>
      <c r="C21" s="78">
        <f t="shared" si="2"/>
        <v>17294.7</v>
      </c>
      <c r="D21" s="78">
        <f t="shared" si="3"/>
        <v>4677.844</v>
      </c>
      <c r="E21" s="78">
        <f t="shared" si="4"/>
        <v>9702.6</v>
      </c>
      <c r="F21" s="78">
        <f t="shared" si="5"/>
        <v>4677.844</v>
      </c>
      <c r="G21" s="78">
        <f t="shared" si="6"/>
        <v>7592.1</v>
      </c>
      <c r="H21" s="78">
        <f t="shared" si="6"/>
        <v>0</v>
      </c>
      <c r="I21" s="78">
        <v>8112.6</v>
      </c>
      <c r="J21" s="78">
        <v>3527.844</v>
      </c>
      <c r="K21" s="78">
        <v>6700</v>
      </c>
      <c r="L21" s="78">
        <v>0</v>
      </c>
      <c r="M21" s="78">
        <v>8112.6</v>
      </c>
      <c r="N21" s="78">
        <v>3527.844</v>
      </c>
      <c r="O21" s="78">
        <v>6700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892.1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892.1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78">
        <v>0</v>
      </c>
      <c r="BE21" s="78">
        <v>0</v>
      </c>
      <c r="BF21" s="78">
        <v>0</v>
      </c>
      <c r="BG21" s="78">
        <v>0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78">
        <v>0</v>
      </c>
      <c r="CL21" s="78">
        <v>0</v>
      </c>
      <c r="CM21" s="78">
        <v>0</v>
      </c>
      <c r="CN21" s="78">
        <v>0</v>
      </c>
      <c r="CO21" s="78">
        <v>0</v>
      </c>
      <c r="CP21" s="78">
        <v>0</v>
      </c>
      <c r="CQ21" s="78">
        <v>0</v>
      </c>
      <c r="CR21" s="78">
        <v>0</v>
      </c>
      <c r="CS21" s="78">
        <v>0</v>
      </c>
      <c r="CT21" s="78">
        <v>0</v>
      </c>
      <c r="CU21" s="78">
        <v>0</v>
      </c>
      <c r="CV21" s="78">
        <v>0</v>
      </c>
      <c r="CW21" s="78">
        <v>0</v>
      </c>
      <c r="CX21" s="78">
        <v>0</v>
      </c>
      <c r="CY21" s="78">
        <v>0</v>
      </c>
      <c r="CZ21" s="78">
        <v>0</v>
      </c>
      <c r="DA21" s="78">
        <v>0</v>
      </c>
      <c r="DB21" s="78">
        <v>0</v>
      </c>
      <c r="DC21" s="78">
        <v>0</v>
      </c>
      <c r="DD21" s="78">
        <v>0</v>
      </c>
      <c r="DE21" s="78">
        <v>1590</v>
      </c>
      <c r="DF21" s="78">
        <v>1150</v>
      </c>
      <c r="DG21" s="78">
        <v>0</v>
      </c>
      <c r="DH21" s="78">
        <v>0</v>
      </c>
      <c r="DI21" s="78">
        <f t="shared" si="7"/>
        <v>0</v>
      </c>
      <c r="DJ21" s="78">
        <f t="shared" si="7"/>
        <v>0</v>
      </c>
      <c r="DK21" s="78">
        <v>0</v>
      </c>
      <c r="DL21" s="78">
        <v>0</v>
      </c>
      <c r="DM21" s="78">
        <v>0</v>
      </c>
      <c r="DN21" s="78">
        <v>0</v>
      </c>
      <c r="DO21" s="78">
        <v>0</v>
      </c>
      <c r="DP21" s="78">
        <v>0</v>
      </c>
    </row>
    <row r="22" spans="1:120" s="75" customFormat="1" ht="21.75" customHeight="1">
      <c r="A22" s="76">
        <v>12</v>
      </c>
      <c r="B22" s="79" t="s">
        <v>125</v>
      </c>
      <c r="C22" s="78">
        <f t="shared" si="2"/>
        <v>6202.4</v>
      </c>
      <c r="D22" s="78">
        <f t="shared" si="3"/>
        <v>2908</v>
      </c>
      <c r="E22" s="78">
        <f t="shared" si="4"/>
        <v>6175.2</v>
      </c>
      <c r="F22" s="78">
        <f t="shared" si="5"/>
        <v>2908</v>
      </c>
      <c r="G22" s="78">
        <f t="shared" si="6"/>
        <v>27.2</v>
      </c>
      <c r="H22" s="78">
        <f t="shared" si="6"/>
        <v>0</v>
      </c>
      <c r="I22" s="78">
        <v>5495.2</v>
      </c>
      <c r="J22" s="78">
        <v>2697.4</v>
      </c>
      <c r="K22" s="78">
        <v>27.2</v>
      </c>
      <c r="L22" s="78">
        <v>0</v>
      </c>
      <c r="M22" s="78">
        <v>5495.2</v>
      </c>
      <c r="N22" s="78">
        <v>2697.4</v>
      </c>
      <c r="O22" s="78">
        <v>27.2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78">
        <v>0</v>
      </c>
      <c r="CL22" s="78">
        <v>0</v>
      </c>
      <c r="CM22" s="78">
        <v>0</v>
      </c>
      <c r="CN22" s="78">
        <v>0</v>
      </c>
      <c r="CO22" s="78">
        <v>0</v>
      </c>
      <c r="CP22" s="78">
        <v>0</v>
      </c>
      <c r="CQ22" s="78">
        <v>0</v>
      </c>
      <c r="CR22" s="78">
        <v>0</v>
      </c>
      <c r="CS22" s="78">
        <v>0</v>
      </c>
      <c r="CT22" s="78">
        <v>0</v>
      </c>
      <c r="CU22" s="78">
        <v>0</v>
      </c>
      <c r="CV22" s="78">
        <v>0</v>
      </c>
      <c r="CW22" s="78">
        <v>0</v>
      </c>
      <c r="CX22" s="78">
        <v>0</v>
      </c>
      <c r="CY22" s="78">
        <v>0</v>
      </c>
      <c r="CZ22" s="78">
        <v>0</v>
      </c>
      <c r="DA22" s="78">
        <v>0</v>
      </c>
      <c r="DB22" s="78">
        <v>0</v>
      </c>
      <c r="DC22" s="78">
        <v>0</v>
      </c>
      <c r="DD22" s="78">
        <v>0</v>
      </c>
      <c r="DE22" s="78">
        <v>370</v>
      </c>
      <c r="DF22" s="78">
        <v>170</v>
      </c>
      <c r="DG22" s="78">
        <v>0</v>
      </c>
      <c r="DH22" s="78">
        <v>0</v>
      </c>
      <c r="DI22" s="78">
        <f t="shared" si="7"/>
        <v>310</v>
      </c>
      <c r="DJ22" s="78">
        <f t="shared" si="7"/>
        <v>40.6</v>
      </c>
      <c r="DK22" s="78">
        <v>310</v>
      </c>
      <c r="DL22" s="78">
        <v>40.6</v>
      </c>
      <c r="DM22" s="78">
        <v>0</v>
      </c>
      <c r="DN22" s="78">
        <v>0</v>
      </c>
      <c r="DO22" s="78">
        <v>0</v>
      </c>
      <c r="DP22" s="78">
        <v>0</v>
      </c>
    </row>
    <row r="23" spans="1:120" ht="16.5" customHeight="1">
      <c r="A23" s="76">
        <v>13</v>
      </c>
      <c r="B23" s="79" t="s">
        <v>126</v>
      </c>
      <c r="C23" s="78">
        <f t="shared" si="2"/>
        <v>12076.2</v>
      </c>
      <c r="D23" s="78">
        <f t="shared" si="3"/>
        <v>4596.168000000001</v>
      </c>
      <c r="E23" s="78">
        <f t="shared" si="4"/>
        <v>11587</v>
      </c>
      <c r="F23" s="78">
        <f t="shared" si="5"/>
        <v>4619.194</v>
      </c>
      <c r="G23" s="78">
        <f t="shared" si="6"/>
        <v>489.2</v>
      </c>
      <c r="H23" s="78">
        <f t="shared" si="6"/>
        <v>-23.026</v>
      </c>
      <c r="I23" s="78">
        <v>10987</v>
      </c>
      <c r="J23" s="78">
        <v>4419.194</v>
      </c>
      <c r="K23" s="78">
        <v>489.2</v>
      </c>
      <c r="L23" s="78">
        <v>0</v>
      </c>
      <c r="M23" s="78">
        <v>10987</v>
      </c>
      <c r="N23" s="78">
        <v>4419.194</v>
      </c>
      <c r="O23" s="78">
        <v>489.2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-23.026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v>0</v>
      </c>
      <c r="AU23" s="78">
        <v>0</v>
      </c>
      <c r="AV23" s="78">
        <v>-23.026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0</v>
      </c>
      <c r="BD23" s="78">
        <v>0</v>
      </c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78">
        <v>0</v>
      </c>
      <c r="CL23" s="78">
        <v>0</v>
      </c>
      <c r="CM23" s="78">
        <v>0</v>
      </c>
      <c r="CN23" s="78">
        <v>0</v>
      </c>
      <c r="CO23" s="78">
        <v>0</v>
      </c>
      <c r="CP23" s="78">
        <v>0</v>
      </c>
      <c r="CQ23" s="78">
        <v>0</v>
      </c>
      <c r="CR23" s="78">
        <v>0</v>
      </c>
      <c r="CS23" s="78">
        <v>0</v>
      </c>
      <c r="CT23" s="78">
        <v>0</v>
      </c>
      <c r="CU23" s="78">
        <v>0</v>
      </c>
      <c r="CV23" s="78">
        <v>0</v>
      </c>
      <c r="CW23" s="78">
        <v>100</v>
      </c>
      <c r="CX23" s="78">
        <v>0</v>
      </c>
      <c r="CY23" s="78">
        <v>0</v>
      </c>
      <c r="CZ23" s="78">
        <v>0</v>
      </c>
      <c r="DA23" s="78">
        <v>0</v>
      </c>
      <c r="DB23" s="78">
        <v>0</v>
      </c>
      <c r="DC23" s="78">
        <v>0</v>
      </c>
      <c r="DD23" s="78">
        <v>0</v>
      </c>
      <c r="DE23" s="78">
        <v>500</v>
      </c>
      <c r="DF23" s="78">
        <v>200</v>
      </c>
      <c r="DG23" s="78">
        <v>0</v>
      </c>
      <c r="DH23" s="78">
        <v>0</v>
      </c>
      <c r="DI23" s="78">
        <f t="shared" si="7"/>
        <v>0</v>
      </c>
      <c r="DJ23" s="78">
        <f t="shared" si="7"/>
        <v>0</v>
      </c>
      <c r="DK23" s="78">
        <v>0</v>
      </c>
      <c r="DL23" s="78">
        <v>0</v>
      </c>
      <c r="DM23" s="78">
        <v>0</v>
      </c>
      <c r="DN23" s="78">
        <v>0</v>
      </c>
      <c r="DO23" s="78">
        <v>0</v>
      </c>
      <c r="DP23" s="78">
        <v>0</v>
      </c>
    </row>
    <row r="24" spans="1:120" ht="16.5" customHeight="1">
      <c r="A24" s="76">
        <v>14</v>
      </c>
      <c r="B24" s="79" t="s">
        <v>127</v>
      </c>
      <c r="C24" s="78">
        <f t="shared" si="2"/>
        <v>30378.7</v>
      </c>
      <c r="D24" s="78">
        <f t="shared" si="3"/>
        <v>12787.184000000001</v>
      </c>
      <c r="E24" s="78">
        <f t="shared" si="4"/>
        <v>29421.8</v>
      </c>
      <c r="F24" s="78">
        <f t="shared" si="5"/>
        <v>12787.184000000001</v>
      </c>
      <c r="G24" s="78">
        <f t="shared" si="6"/>
        <v>956.9</v>
      </c>
      <c r="H24" s="78">
        <f t="shared" si="6"/>
        <v>0</v>
      </c>
      <c r="I24" s="78">
        <v>19468</v>
      </c>
      <c r="J24" s="78">
        <v>7995.488</v>
      </c>
      <c r="K24" s="78">
        <v>0</v>
      </c>
      <c r="L24" s="78">
        <v>0</v>
      </c>
      <c r="M24" s="78">
        <v>19468</v>
      </c>
      <c r="N24" s="78">
        <v>7995.488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956.9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956.9</v>
      </c>
      <c r="AR24" s="78">
        <v>0</v>
      </c>
      <c r="AS24" s="78"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0</v>
      </c>
      <c r="CF24" s="78">
        <v>0</v>
      </c>
      <c r="CG24" s="78">
        <v>0</v>
      </c>
      <c r="CH24" s="78">
        <v>0</v>
      </c>
      <c r="CI24" s="78">
        <v>0</v>
      </c>
      <c r="CJ24" s="78">
        <v>0</v>
      </c>
      <c r="CK24" s="78">
        <v>3230</v>
      </c>
      <c r="CL24" s="78">
        <v>1549.776</v>
      </c>
      <c r="CM24" s="78">
        <v>0</v>
      </c>
      <c r="CN24" s="78">
        <v>0</v>
      </c>
      <c r="CO24" s="78">
        <v>3230</v>
      </c>
      <c r="CP24" s="78">
        <v>1549.776</v>
      </c>
      <c r="CQ24" s="78">
        <v>0</v>
      </c>
      <c r="CR24" s="78">
        <v>0</v>
      </c>
      <c r="CS24" s="78">
        <v>3230</v>
      </c>
      <c r="CT24" s="78">
        <v>1549.776</v>
      </c>
      <c r="CU24" s="78">
        <v>0</v>
      </c>
      <c r="CV24" s="78">
        <v>0</v>
      </c>
      <c r="CW24" s="78">
        <v>4200</v>
      </c>
      <c r="CX24" s="78">
        <v>2041.92</v>
      </c>
      <c r="CY24" s="78">
        <v>0</v>
      </c>
      <c r="CZ24" s="78">
        <v>0</v>
      </c>
      <c r="DA24" s="78">
        <v>4200</v>
      </c>
      <c r="DB24" s="78">
        <v>2041.92</v>
      </c>
      <c r="DC24" s="78">
        <v>0</v>
      </c>
      <c r="DD24" s="78">
        <v>0</v>
      </c>
      <c r="DE24" s="78">
        <v>2000</v>
      </c>
      <c r="DF24" s="78">
        <v>1200</v>
      </c>
      <c r="DG24" s="78">
        <v>0</v>
      </c>
      <c r="DH24" s="78">
        <v>0</v>
      </c>
      <c r="DI24" s="78">
        <f t="shared" si="7"/>
        <v>523.8</v>
      </c>
      <c r="DJ24" s="78">
        <f t="shared" si="7"/>
        <v>0</v>
      </c>
      <c r="DK24" s="78">
        <v>523.8</v>
      </c>
      <c r="DL24" s="78">
        <v>0</v>
      </c>
      <c r="DM24" s="78">
        <v>0</v>
      </c>
      <c r="DN24" s="78">
        <v>0</v>
      </c>
      <c r="DO24" s="78">
        <v>0</v>
      </c>
      <c r="DP24" s="78">
        <v>0</v>
      </c>
    </row>
    <row r="25" spans="1:120" ht="16.5" customHeight="1">
      <c r="A25" s="76">
        <v>15</v>
      </c>
      <c r="B25" s="79" t="s">
        <v>129</v>
      </c>
      <c r="C25" s="78">
        <f t="shared" si="2"/>
        <v>14416</v>
      </c>
      <c r="D25" s="78">
        <f t="shared" si="3"/>
        <v>4189</v>
      </c>
      <c r="E25" s="78">
        <f t="shared" si="4"/>
        <v>9251.3</v>
      </c>
      <c r="F25" s="78">
        <f t="shared" si="5"/>
        <v>4189</v>
      </c>
      <c r="G25" s="78">
        <f t="shared" si="6"/>
        <v>5164.7</v>
      </c>
      <c r="H25" s="78">
        <f t="shared" si="6"/>
        <v>0</v>
      </c>
      <c r="I25" s="78">
        <v>8377.5</v>
      </c>
      <c r="J25" s="78">
        <v>3819</v>
      </c>
      <c r="K25" s="78">
        <v>5164.7</v>
      </c>
      <c r="L25" s="78">
        <v>0</v>
      </c>
      <c r="M25" s="78">
        <v>8377.5</v>
      </c>
      <c r="N25" s="78">
        <v>3819</v>
      </c>
      <c r="O25" s="78">
        <v>5164.7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78">
        <v>0</v>
      </c>
      <c r="BF25" s="78">
        <v>0</v>
      </c>
      <c r="BG25" s="78">
        <v>0</v>
      </c>
      <c r="BH25" s="78"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0</v>
      </c>
      <c r="CF25" s="78">
        <v>0</v>
      </c>
      <c r="CG25" s="78">
        <v>0</v>
      </c>
      <c r="CH25" s="78">
        <v>0</v>
      </c>
      <c r="CI25" s="78">
        <v>0</v>
      </c>
      <c r="CJ25" s="78">
        <v>0</v>
      </c>
      <c r="CK25" s="78">
        <v>0</v>
      </c>
      <c r="CL25" s="78">
        <v>0</v>
      </c>
      <c r="CM25" s="78">
        <v>0</v>
      </c>
      <c r="CN25" s="78">
        <v>0</v>
      </c>
      <c r="CO25" s="78">
        <v>0</v>
      </c>
      <c r="CP25" s="78">
        <v>0</v>
      </c>
      <c r="CQ25" s="78">
        <v>0</v>
      </c>
      <c r="CR25" s="78">
        <v>0</v>
      </c>
      <c r="CS25" s="78">
        <v>0</v>
      </c>
      <c r="CT25" s="78">
        <v>0</v>
      </c>
      <c r="CU25" s="78">
        <v>0</v>
      </c>
      <c r="CV25" s="78">
        <v>0</v>
      </c>
      <c r="CW25" s="78">
        <v>0</v>
      </c>
      <c r="CX25" s="78">
        <v>0</v>
      </c>
      <c r="CY25" s="78">
        <v>0</v>
      </c>
      <c r="CZ25" s="78">
        <v>0</v>
      </c>
      <c r="DA25" s="78">
        <v>0</v>
      </c>
      <c r="DB25" s="78">
        <v>0</v>
      </c>
      <c r="DC25" s="78">
        <v>0</v>
      </c>
      <c r="DD25" s="78">
        <v>0</v>
      </c>
      <c r="DE25" s="78">
        <v>650</v>
      </c>
      <c r="DF25" s="78">
        <v>370</v>
      </c>
      <c r="DG25" s="78">
        <v>0</v>
      </c>
      <c r="DH25" s="78">
        <v>0</v>
      </c>
      <c r="DI25" s="78">
        <f t="shared" si="7"/>
        <v>223.8</v>
      </c>
      <c r="DJ25" s="78">
        <f t="shared" si="7"/>
        <v>0</v>
      </c>
      <c r="DK25" s="78">
        <v>223.8</v>
      </c>
      <c r="DL25" s="78">
        <v>0</v>
      </c>
      <c r="DM25" s="78">
        <v>0</v>
      </c>
      <c r="DN25" s="78">
        <v>0</v>
      </c>
      <c r="DO25" s="78">
        <v>0</v>
      </c>
      <c r="DP25" s="78">
        <v>0</v>
      </c>
    </row>
    <row r="26" spans="1:120" ht="16.5" customHeight="1">
      <c r="A26" s="76">
        <v>16</v>
      </c>
      <c r="B26" s="79" t="s">
        <v>131</v>
      </c>
      <c r="C26" s="78">
        <f t="shared" si="2"/>
        <v>10550.1</v>
      </c>
      <c r="D26" s="78">
        <f t="shared" si="3"/>
        <v>2298</v>
      </c>
      <c r="E26" s="78">
        <f t="shared" si="4"/>
        <v>5202.3</v>
      </c>
      <c r="F26" s="78">
        <f t="shared" si="5"/>
        <v>2410</v>
      </c>
      <c r="G26" s="78">
        <f t="shared" si="6"/>
        <v>5347.8</v>
      </c>
      <c r="H26" s="78">
        <f t="shared" si="6"/>
        <v>-112</v>
      </c>
      <c r="I26" s="78">
        <v>5042.3</v>
      </c>
      <c r="J26" s="78">
        <v>2410</v>
      </c>
      <c r="K26" s="78">
        <v>5347.8</v>
      </c>
      <c r="L26" s="78">
        <v>0</v>
      </c>
      <c r="M26" s="78">
        <v>5042.3</v>
      </c>
      <c r="N26" s="78">
        <v>2410</v>
      </c>
      <c r="O26" s="78">
        <v>5347.8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-112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-112</v>
      </c>
      <c r="AW26" s="78">
        <v>0</v>
      </c>
      <c r="AX26" s="78"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78">
        <v>0</v>
      </c>
      <c r="CL26" s="78">
        <v>0</v>
      </c>
      <c r="CM26" s="78">
        <v>0</v>
      </c>
      <c r="CN26" s="78">
        <v>0</v>
      </c>
      <c r="CO26" s="78">
        <v>0</v>
      </c>
      <c r="CP26" s="78">
        <v>0</v>
      </c>
      <c r="CQ26" s="78">
        <v>0</v>
      </c>
      <c r="CR26" s="78">
        <v>0</v>
      </c>
      <c r="CS26" s="78">
        <v>0</v>
      </c>
      <c r="CT26" s="78">
        <v>0</v>
      </c>
      <c r="CU26" s="78">
        <v>0</v>
      </c>
      <c r="CV26" s="78">
        <v>0</v>
      </c>
      <c r="CW26" s="78">
        <v>0</v>
      </c>
      <c r="CX26" s="78">
        <v>0</v>
      </c>
      <c r="CY26" s="78">
        <v>0</v>
      </c>
      <c r="CZ26" s="78">
        <v>0</v>
      </c>
      <c r="DA26" s="78">
        <v>0</v>
      </c>
      <c r="DB26" s="78">
        <v>0</v>
      </c>
      <c r="DC26" s="78">
        <v>0</v>
      </c>
      <c r="DD26" s="78">
        <v>0</v>
      </c>
      <c r="DE26" s="78">
        <v>160</v>
      </c>
      <c r="DF26" s="78">
        <v>0</v>
      </c>
      <c r="DG26" s="78">
        <v>0</v>
      </c>
      <c r="DH26" s="78">
        <v>0</v>
      </c>
      <c r="DI26" s="78">
        <f t="shared" si="7"/>
        <v>0</v>
      </c>
      <c r="DJ26" s="78">
        <f t="shared" si="7"/>
        <v>0</v>
      </c>
      <c r="DK26" s="78">
        <v>0</v>
      </c>
      <c r="DL26" s="78">
        <v>0</v>
      </c>
      <c r="DM26" s="78">
        <v>0</v>
      </c>
      <c r="DN26" s="78">
        <v>0</v>
      </c>
      <c r="DO26" s="78">
        <v>0</v>
      </c>
      <c r="DP26" s="78">
        <v>0</v>
      </c>
    </row>
    <row r="27" spans="1:120" ht="16.5" customHeight="1">
      <c r="A27" s="76">
        <v>17</v>
      </c>
      <c r="B27" s="79" t="s">
        <v>136</v>
      </c>
      <c r="C27" s="78">
        <f t="shared" si="2"/>
        <v>15282.900000000001</v>
      </c>
      <c r="D27" s="78">
        <f t="shared" si="3"/>
        <v>4243.187</v>
      </c>
      <c r="E27" s="78">
        <f t="shared" si="4"/>
        <v>6421.3</v>
      </c>
      <c r="F27" s="78">
        <f t="shared" si="5"/>
        <v>2673.907</v>
      </c>
      <c r="G27" s="78">
        <f t="shared" si="6"/>
        <v>8861.6</v>
      </c>
      <c r="H27" s="78">
        <f t="shared" si="6"/>
        <v>1569.28</v>
      </c>
      <c r="I27" s="78">
        <v>6101.3</v>
      </c>
      <c r="J27" s="78">
        <v>2573.907</v>
      </c>
      <c r="K27" s="78">
        <v>7211.6</v>
      </c>
      <c r="L27" s="78">
        <v>0</v>
      </c>
      <c r="M27" s="78">
        <v>6101.3</v>
      </c>
      <c r="N27" s="78">
        <v>2573.907</v>
      </c>
      <c r="O27" s="78">
        <v>7211.6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0</v>
      </c>
      <c r="BD27" s="78">
        <v>0</v>
      </c>
      <c r="BE27" s="78">
        <v>0</v>
      </c>
      <c r="BF27" s="78">
        <v>0</v>
      </c>
      <c r="BG27" s="78">
        <v>0</v>
      </c>
      <c r="BH27" s="78">
        <v>0</v>
      </c>
      <c r="BI27" s="78">
        <v>120</v>
      </c>
      <c r="BJ27" s="78">
        <v>0</v>
      </c>
      <c r="BK27" s="78">
        <v>1650</v>
      </c>
      <c r="BL27" s="78">
        <v>1569.28</v>
      </c>
      <c r="BM27" s="78">
        <v>0</v>
      </c>
      <c r="BN27" s="78">
        <v>0</v>
      </c>
      <c r="BO27" s="78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120</v>
      </c>
      <c r="BV27" s="78">
        <v>0</v>
      </c>
      <c r="BW27" s="78">
        <v>1650</v>
      </c>
      <c r="BX27" s="78">
        <v>1569.28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0</v>
      </c>
      <c r="CK27" s="78">
        <v>0</v>
      </c>
      <c r="CL27" s="78">
        <v>0</v>
      </c>
      <c r="CM27" s="78">
        <v>0</v>
      </c>
      <c r="CN27" s="78">
        <v>0</v>
      </c>
      <c r="CO27" s="78">
        <v>0</v>
      </c>
      <c r="CP27" s="78">
        <v>0</v>
      </c>
      <c r="CQ27" s="78">
        <v>0</v>
      </c>
      <c r="CR27" s="78">
        <v>0</v>
      </c>
      <c r="CS27" s="78">
        <v>0</v>
      </c>
      <c r="CT27" s="78">
        <v>0</v>
      </c>
      <c r="CU27" s="78">
        <v>0</v>
      </c>
      <c r="CV27" s="78">
        <v>0</v>
      </c>
      <c r="CW27" s="78">
        <v>0</v>
      </c>
      <c r="CX27" s="78">
        <v>0</v>
      </c>
      <c r="CY27" s="78">
        <v>0</v>
      </c>
      <c r="CZ27" s="78">
        <v>0</v>
      </c>
      <c r="DA27" s="78">
        <v>0</v>
      </c>
      <c r="DB27" s="78">
        <v>0</v>
      </c>
      <c r="DC27" s="78">
        <v>0</v>
      </c>
      <c r="DD27" s="78">
        <v>0</v>
      </c>
      <c r="DE27" s="78">
        <v>200</v>
      </c>
      <c r="DF27" s="78">
        <v>100</v>
      </c>
      <c r="DG27" s="78">
        <v>0</v>
      </c>
      <c r="DH27" s="78">
        <v>0</v>
      </c>
      <c r="DI27" s="78">
        <f t="shared" si="7"/>
        <v>0</v>
      </c>
      <c r="DJ27" s="78">
        <f t="shared" si="7"/>
        <v>0</v>
      </c>
      <c r="DK27" s="78">
        <v>0</v>
      </c>
      <c r="DL27" s="78">
        <v>0</v>
      </c>
      <c r="DM27" s="78">
        <v>0</v>
      </c>
      <c r="DN27" s="78">
        <v>0</v>
      </c>
      <c r="DO27" s="78">
        <v>0</v>
      </c>
      <c r="DP27" s="78">
        <v>0</v>
      </c>
    </row>
    <row r="28" spans="1:120" ht="16.5" customHeight="1">
      <c r="A28" s="76">
        <v>18</v>
      </c>
      <c r="B28" s="79" t="s">
        <v>148</v>
      </c>
      <c r="C28" s="78">
        <f t="shared" si="2"/>
        <v>21133.199999999997</v>
      </c>
      <c r="D28" s="78">
        <f t="shared" si="3"/>
        <v>10254.438</v>
      </c>
      <c r="E28" s="78">
        <f t="shared" si="4"/>
        <v>20423.199999999997</v>
      </c>
      <c r="F28" s="78">
        <f t="shared" si="5"/>
        <v>9621.938</v>
      </c>
      <c r="G28" s="78">
        <f t="shared" si="6"/>
        <v>710</v>
      </c>
      <c r="H28" s="78">
        <f t="shared" si="6"/>
        <v>632.5</v>
      </c>
      <c r="I28" s="78">
        <v>13613.9</v>
      </c>
      <c r="J28" s="78">
        <v>6214.697</v>
      </c>
      <c r="K28" s="78">
        <v>1000</v>
      </c>
      <c r="L28" s="78">
        <v>0</v>
      </c>
      <c r="M28" s="78">
        <v>13613.9</v>
      </c>
      <c r="N28" s="78">
        <v>6214.697</v>
      </c>
      <c r="O28" s="78">
        <v>1000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-1000</v>
      </c>
      <c r="AF28" s="78">
        <v>-77.5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v>0</v>
      </c>
      <c r="AU28" s="78">
        <v>-1000</v>
      </c>
      <c r="AV28" s="78">
        <v>-77.5</v>
      </c>
      <c r="AW28" s="78">
        <v>0</v>
      </c>
      <c r="AX28" s="78"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0</v>
      </c>
      <c r="BD28" s="78">
        <v>0</v>
      </c>
      <c r="BE28" s="78">
        <v>0</v>
      </c>
      <c r="BF28" s="78">
        <v>0</v>
      </c>
      <c r="BG28" s="78">
        <v>0</v>
      </c>
      <c r="BH28" s="78">
        <v>0</v>
      </c>
      <c r="BI28" s="78">
        <v>903.3</v>
      </c>
      <c r="BJ28" s="78">
        <v>753.241</v>
      </c>
      <c r="BK28" s="78">
        <v>710</v>
      </c>
      <c r="BL28" s="78">
        <v>710</v>
      </c>
      <c r="BM28" s="78">
        <v>0</v>
      </c>
      <c r="BN28" s="78">
        <v>0</v>
      </c>
      <c r="BO28" s="78">
        <v>0</v>
      </c>
      <c r="BP28" s="78">
        <v>0</v>
      </c>
      <c r="BQ28" s="78">
        <v>903.3</v>
      </c>
      <c r="BR28" s="78">
        <v>753.241</v>
      </c>
      <c r="BS28" s="78">
        <v>710</v>
      </c>
      <c r="BT28" s="78">
        <v>710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0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78">
        <v>0</v>
      </c>
      <c r="CL28" s="78">
        <v>0</v>
      </c>
      <c r="CM28" s="78">
        <v>0</v>
      </c>
      <c r="CN28" s="78">
        <v>0</v>
      </c>
      <c r="CO28" s="78">
        <v>0</v>
      </c>
      <c r="CP28" s="78">
        <v>0</v>
      </c>
      <c r="CQ28" s="78">
        <v>0</v>
      </c>
      <c r="CR28" s="78">
        <v>0</v>
      </c>
      <c r="CS28" s="78">
        <v>0</v>
      </c>
      <c r="CT28" s="78">
        <v>0</v>
      </c>
      <c r="CU28" s="78">
        <v>0</v>
      </c>
      <c r="CV28" s="78">
        <v>0</v>
      </c>
      <c r="CW28" s="78">
        <v>4706</v>
      </c>
      <c r="CX28" s="78">
        <v>2150</v>
      </c>
      <c r="CY28" s="78">
        <v>0</v>
      </c>
      <c r="CZ28" s="78">
        <v>0</v>
      </c>
      <c r="DA28" s="78">
        <v>4706</v>
      </c>
      <c r="DB28" s="78">
        <v>2150</v>
      </c>
      <c r="DC28" s="78">
        <v>0</v>
      </c>
      <c r="DD28" s="78">
        <v>0</v>
      </c>
      <c r="DE28" s="78">
        <v>800</v>
      </c>
      <c r="DF28" s="78">
        <v>360</v>
      </c>
      <c r="DG28" s="78">
        <v>0</v>
      </c>
      <c r="DH28" s="78">
        <v>0</v>
      </c>
      <c r="DI28" s="78">
        <f t="shared" si="7"/>
        <v>400</v>
      </c>
      <c r="DJ28" s="78">
        <f t="shared" si="7"/>
        <v>144</v>
      </c>
      <c r="DK28" s="78">
        <v>400</v>
      </c>
      <c r="DL28" s="78">
        <v>144</v>
      </c>
      <c r="DM28" s="78">
        <v>0</v>
      </c>
      <c r="DN28" s="78">
        <v>0</v>
      </c>
      <c r="DO28" s="78">
        <v>0</v>
      </c>
      <c r="DP28" s="78">
        <v>0</v>
      </c>
    </row>
    <row r="29" spans="1:120" ht="16.5" customHeight="1">
      <c r="A29" s="76">
        <v>19</v>
      </c>
      <c r="B29" s="79" t="s">
        <v>149</v>
      </c>
      <c r="C29" s="78">
        <f t="shared" si="2"/>
        <v>39330.1</v>
      </c>
      <c r="D29" s="78">
        <f t="shared" si="3"/>
        <v>12099.202</v>
      </c>
      <c r="E29" s="78">
        <f t="shared" si="4"/>
        <v>36419.1</v>
      </c>
      <c r="F29" s="78">
        <f t="shared" si="5"/>
        <v>12700.978</v>
      </c>
      <c r="G29" s="78">
        <f t="shared" si="6"/>
        <v>2911</v>
      </c>
      <c r="H29" s="78">
        <f t="shared" si="6"/>
        <v>-601.776</v>
      </c>
      <c r="I29" s="78">
        <v>21663</v>
      </c>
      <c r="J29" s="78">
        <v>7656.978</v>
      </c>
      <c r="K29" s="78">
        <v>0</v>
      </c>
      <c r="L29" s="78">
        <v>0</v>
      </c>
      <c r="M29" s="78">
        <v>20854</v>
      </c>
      <c r="N29" s="78">
        <v>7656.978</v>
      </c>
      <c r="O29" s="78">
        <v>0</v>
      </c>
      <c r="P29" s="78">
        <v>0</v>
      </c>
      <c r="Q29" s="78">
        <v>809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700</v>
      </c>
      <c r="AD29" s="78">
        <v>0</v>
      </c>
      <c r="AE29" s="78">
        <v>0</v>
      </c>
      <c r="AF29" s="78">
        <v>-601.776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700</v>
      </c>
      <c r="AP29" s="78">
        <v>0</v>
      </c>
      <c r="AQ29" s="78">
        <v>0</v>
      </c>
      <c r="AR29" s="78">
        <v>0</v>
      </c>
      <c r="AS29" s="78">
        <v>0</v>
      </c>
      <c r="AT29" s="78">
        <v>0</v>
      </c>
      <c r="AU29" s="78">
        <v>0</v>
      </c>
      <c r="AV29" s="78">
        <v>-601.776</v>
      </c>
      <c r="AW29" s="78">
        <v>300</v>
      </c>
      <c r="AX29" s="78">
        <v>250</v>
      </c>
      <c r="AY29" s="78">
        <v>0</v>
      </c>
      <c r="AZ29" s="78">
        <v>0</v>
      </c>
      <c r="BA29" s="78">
        <v>300</v>
      </c>
      <c r="BB29" s="78">
        <v>250</v>
      </c>
      <c r="BC29" s="78">
        <v>0</v>
      </c>
      <c r="BD29" s="78">
        <v>0</v>
      </c>
      <c r="BE29" s="78">
        <v>0</v>
      </c>
      <c r="BF29" s="78">
        <v>0</v>
      </c>
      <c r="BG29" s="78">
        <v>0</v>
      </c>
      <c r="BH29" s="78">
        <v>0</v>
      </c>
      <c r="BI29" s="78">
        <v>600</v>
      </c>
      <c r="BJ29" s="78">
        <v>0</v>
      </c>
      <c r="BK29" s="78">
        <v>2911</v>
      </c>
      <c r="BL29" s="78">
        <v>0</v>
      </c>
      <c r="BM29" s="78">
        <v>0</v>
      </c>
      <c r="BN29" s="78">
        <v>0</v>
      </c>
      <c r="BO29" s="78">
        <v>0</v>
      </c>
      <c r="BP29" s="78"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v>500</v>
      </c>
      <c r="BV29" s="78">
        <v>0</v>
      </c>
      <c r="BW29" s="78">
        <v>2911</v>
      </c>
      <c r="BX29" s="78">
        <v>0</v>
      </c>
      <c r="BY29" s="78">
        <v>100</v>
      </c>
      <c r="BZ29" s="78"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78">
        <v>0</v>
      </c>
      <c r="CL29" s="78">
        <v>0</v>
      </c>
      <c r="CM29" s="78">
        <v>0</v>
      </c>
      <c r="CN29" s="78">
        <v>0</v>
      </c>
      <c r="CO29" s="78">
        <v>0</v>
      </c>
      <c r="CP29" s="78">
        <v>0</v>
      </c>
      <c r="CQ29" s="78">
        <v>0</v>
      </c>
      <c r="CR29" s="78">
        <v>0</v>
      </c>
      <c r="CS29" s="78">
        <v>0</v>
      </c>
      <c r="CT29" s="78">
        <v>0</v>
      </c>
      <c r="CU29" s="78">
        <v>0</v>
      </c>
      <c r="CV29" s="78">
        <v>0</v>
      </c>
      <c r="CW29" s="78">
        <v>8688</v>
      </c>
      <c r="CX29" s="78">
        <v>4344</v>
      </c>
      <c r="CY29" s="78">
        <v>0</v>
      </c>
      <c r="CZ29" s="78">
        <v>0</v>
      </c>
      <c r="DA29" s="78">
        <v>8688</v>
      </c>
      <c r="DB29" s="78">
        <v>4344</v>
      </c>
      <c r="DC29" s="78">
        <v>0</v>
      </c>
      <c r="DD29" s="78">
        <v>0</v>
      </c>
      <c r="DE29" s="78">
        <v>1500</v>
      </c>
      <c r="DF29" s="78">
        <v>450</v>
      </c>
      <c r="DG29" s="78">
        <v>0</v>
      </c>
      <c r="DH29" s="78">
        <v>0</v>
      </c>
      <c r="DI29" s="78">
        <f t="shared" si="7"/>
        <v>2968.1</v>
      </c>
      <c r="DJ29" s="78">
        <f t="shared" si="7"/>
        <v>0</v>
      </c>
      <c r="DK29" s="78">
        <v>2968.1</v>
      </c>
      <c r="DL29" s="78">
        <v>0</v>
      </c>
      <c r="DM29" s="78">
        <v>0</v>
      </c>
      <c r="DN29" s="78">
        <v>0</v>
      </c>
      <c r="DO29" s="78">
        <v>0</v>
      </c>
      <c r="DP29" s="78">
        <v>0</v>
      </c>
    </row>
    <row r="30" spans="1:120" ht="16.5" customHeight="1">
      <c r="A30" s="76">
        <v>20</v>
      </c>
      <c r="B30" s="79" t="s">
        <v>150</v>
      </c>
      <c r="C30" s="78">
        <f t="shared" si="2"/>
        <v>19157.6</v>
      </c>
      <c r="D30" s="78">
        <f t="shared" si="3"/>
        <v>5731.81</v>
      </c>
      <c r="E30" s="78">
        <f t="shared" si="4"/>
        <v>13602.6</v>
      </c>
      <c r="F30" s="78">
        <f t="shared" si="5"/>
        <v>5731.81</v>
      </c>
      <c r="G30" s="78">
        <f t="shared" si="6"/>
        <v>5555</v>
      </c>
      <c r="H30" s="78">
        <f t="shared" si="6"/>
        <v>0</v>
      </c>
      <c r="I30" s="78">
        <v>13102.6</v>
      </c>
      <c r="J30" s="78">
        <v>5556.81</v>
      </c>
      <c r="K30" s="78">
        <v>500</v>
      </c>
      <c r="L30" s="78">
        <v>0</v>
      </c>
      <c r="M30" s="78">
        <v>13102.6</v>
      </c>
      <c r="N30" s="78">
        <v>5556.81</v>
      </c>
      <c r="O30" s="78">
        <v>500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5055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  <c r="AP30" s="78">
        <v>0</v>
      </c>
      <c r="AQ30" s="78">
        <v>5055</v>
      </c>
      <c r="AR30" s="78">
        <v>0</v>
      </c>
      <c r="AS30" s="78">
        <v>0</v>
      </c>
      <c r="AT30" s="78">
        <v>0</v>
      </c>
      <c r="AU30" s="78">
        <v>0</v>
      </c>
      <c r="AV30" s="78">
        <v>0</v>
      </c>
      <c r="AW30" s="78">
        <v>200</v>
      </c>
      <c r="AX30" s="78">
        <v>0</v>
      </c>
      <c r="AY30" s="78">
        <v>0</v>
      </c>
      <c r="AZ30" s="78">
        <v>0</v>
      </c>
      <c r="BA30" s="78">
        <v>200</v>
      </c>
      <c r="BB30" s="78">
        <v>0</v>
      </c>
      <c r="BC30" s="78">
        <v>0</v>
      </c>
      <c r="BD30" s="78">
        <v>0</v>
      </c>
      <c r="BE30" s="78">
        <v>0</v>
      </c>
      <c r="BF30" s="78">
        <v>0</v>
      </c>
      <c r="BG30" s="78">
        <v>0</v>
      </c>
      <c r="BH30" s="78"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78">
        <v>0</v>
      </c>
      <c r="CL30" s="78">
        <v>0</v>
      </c>
      <c r="CM30" s="78">
        <v>0</v>
      </c>
      <c r="CN30" s="78">
        <v>0</v>
      </c>
      <c r="CO30" s="78">
        <v>0</v>
      </c>
      <c r="CP30" s="78">
        <v>0</v>
      </c>
      <c r="CQ30" s="78">
        <v>0</v>
      </c>
      <c r="CR30" s="78">
        <v>0</v>
      </c>
      <c r="CS30" s="78">
        <v>0</v>
      </c>
      <c r="CT30" s="78">
        <v>0</v>
      </c>
      <c r="CU30" s="78">
        <v>0</v>
      </c>
      <c r="CV30" s="78">
        <v>0</v>
      </c>
      <c r="CW30" s="78">
        <v>0</v>
      </c>
      <c r="CX30" s="78">
        <v>0</v>
      </c>
      <c r="CY30" s="78">
        <v>0</v>
      </c>
      <c r="CZ30" s="78">
        <v>0</v>
      </c>
      <c r="DA30" s="78">
        <v>0</v>
      </c>
      <c r="DB30" s="78">
        <v>0</v>
      </c>
      <c r="DC30" s="78">
        <v>0</v>
      </c>
      <c r="DD30" s="78">
        <v>0</v>
      </c>
      <c r="DE30" s="78">
        <v>300</v>
      </c>
      <c r="DF30" s="78">
        <v>175</v>
      </c>
      <c r="DG30" s="78">
        <v>0</v>
      </c>
      <c r="DH30" s="78">
        <v>0</v>
      </c>
      <c r="DI30" s="78">
        <f t="shared" si="7"/>
        <v>0</v>
      </c>
      <c r="DJ30" s="78">
        <f t="shared" si="7"/>
        <v>0</v>
      </c>
      <c r="DK30" s="78">
        <v>0</v>
      </c>
      <c r="DL30" s="78">
        <v>0</v>
      </c>
      <c r="DM30" s="78">
        <v>0</v>
      </c>
      <c r="DN30" s="78">
        <v>0</v>
      </c>
      <c r="DO30" s="78">
        <v>0</v>
      </c>
      <c r="DP30" s="78">
        <v>0</v>
      </c>
    </row>
    <row r="31" spans="1:120" ht="16.5" customHeight="1">
      <c r="A31" s="76">
        <v>21</v>
      </c>
      <c r="B31" s="77" t="s">
        <v>95</v>
      </c>
      <c r="C31" s="78">
        <f t="shared" si="2"/>
        <v>476363.47</v>
      </c>
      <c r="D31" s="78">
        <f t="shared" si="3"/>
        <v>50199.74299999997</v>
      </c>
      <c r="E31" s="78">
        <f t="shared" si="4"/>
        <v>337787.47</v>
      </c>
      <c r="F31" s="78">
        <f t="shared" si="5"/>
        <v>137829.728</v>
      </c>
      <c r="G31" s="78">
        <f t="shared" si="6"/>
        <v>138576</v>
      </c>
      <c r="H31" s="78">
        <f t="shared" si="6"/>
        <v>-87629.98500000003</v>
      </c>
      <c r="I31" s="78">
        <v>78634.67</v>
      </c>
      <c r="J31" s="78">
        <v>28886.03</v>
      </c>
      <c r="K31" s="78">
        <v>2000</v>
      </c>
      <c r="L31" s="78">
        <v>569.8</v>
      </c>
      <c r="M31" s="78">
        <v>73867.4</v>
      </c>
      <c r="N31" s="78">
        <v>27447.795</v>
      </c>
      <c r="O31" s="78">
        <v>2000</v>
      </c>
      <c r="P31" s="78">
        <v>569.8</v>
      </c>
      <c r="Q31" s="78">
        <v>2565</v>
      </c>
      <c r="R31" s="78">
        <v>598.5</v>
      </c>
      <c r="S31" s="78">
        <v>0</v>
      </c>
      <c r="T31" s="78">
        <v>0</v>
      </c>
      <c r="U31" s="78">
        <v>120</v>
      </c>
      <c r="V31" s="78">
        <v>120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30</v>
      </c>
      <c r="AD31" s="78">
        <v>0</v>
      </c>
      <c r="AE31" s="78">
        <v>-90424</v>
      </c>
      <c r="AF31" s="78">
        <v>-148181.179</v>
      </c>
      <c r="AG31" s="78">
        <v>30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v>0</v>
      </c>
      <c r="AN31" s="78">
        <v>0</v>
      </c>
      <c r="AO31" s="78">
        <v>0</v>
      </c>
      <c r="AP31" s="78">
        <v>0</v>
      </c>
      <c r="AQ31" s="78">
        <v>109576</v>
      </c>
      <c r="AR31" s="78">
        <v>35575.085</v>
      </c>
      <c r="AS31" s="78">
        <v>0</v>
      </c>
      <c r="AT31" s="78">
        <v>0</v>
      </c>
      <c r="AU31" s="78">
        <v>-200000</v>
      </c>
      <c r="AV31" s="78">
        <v>-183756.264</v>
      </c>
      <c r="AW31" s="78">
        <v>50056</v>
      </c>
      <c r="AX31" s="78">
        <v>19536.988</v>
      </c>
      <c r="AY31" s="78">
        <v>39000</v>
      </c>
      <c r="AZ31" s="78">
        <v>37000</v>
      </c>
      <c r="BA31" s="78">
        <v>50056</v>
      </c>
      <c r="BB31" s="78">
        <v>19536.988</v>
      </c>
      <c r="BC31" s="78">
        <v>2000</v>
      </c>
      <c r="BD31" s="78">
        <v>0</v>
      </c>
      <c r="BE31" s="78">
        <v>0</v>
      </c>
      <c r="BF31" s="78">
        <v>0</v>
      </c>
      <c r="BG31" s="78">
        <v>0</v>
      </c>
      <c r="BH31" s="78">
        <v>0</v>
      </c>
      <c r="BI31" s="78">
        <v>33732</v>
      </c>
      <c r="BJ31" s="78">
        <v>14726.057</v>
      </c>
      <c r="BK31" s="78">
        <v>89500</v>
      </c>
      <c r="BL31" s="78">
        <v>16604.029</v>
      </c>
      <c r="BM31" s="78">
        <v>0</v>
      </c>
      <c r="BN31" s="78">
        <v>0</v>
      </c>
      <c r="BO31" s="78">
        <v>74000</v>
      </c>
      <c r="BP31" s="78">
        <v>14093.696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8">
        <v>0</v>
      </c>
      <c r="BX31" s="78">
        <v>0</v>
      </c>
      <c r="BY31" s="78">
        <v>27252</v>
      </c>
      <c r="BZ31" s="78">
        <v>13201.957</v>
      </c>
      <c r="CA31" s="78">
        <v>15500</v>
      </c>
      <c r="CB31" s="78">
        <v>2510.333</v>
      </c>
      <c r="CC31" s="78">
        <v>6480</v>
      </c>
      <c r="CD31" s="78">
        <v>1524.1</v>
      </c>
      <c r="CE31" s="78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78">
        <v>43423.8</v>
      </c>
      <c r="CL31" s="78">
        <v>18808.232</v>
      </c>
      <c r="CM31" s="78">
        <v>22250</v>
      </c>
      <c r="CN31" s="78">
        <v>2725.665</v>
      </c>
      <c r="CO31" s="78">
        <v>43081.8</v>
      </c>
      <c r="CP31" s="78">
        <v>18722.735</v>
      </c>
      <c r="CQ31" s="78">
        <v>12000</v>
      </c>
      <c r="CR31" s="78">
        <v>2725.665</v>
      </c>
      <c r="CS31" s="78">
        <v>14880</v>
      </c>
      <c r="CT31" s="78">
        <v>5399.181</v>
      </c>
      <c r="CU31" s="78">
        <v>2000</v>
      </c>
      <c r="CV31" s="78">
        <v>1921.2</v>
      </c>
      <c r="CW31" s="78">
        <v>116640.3</v>
      </c>
      <c r="CX31" s="78">
        <v>53739.421</v>
      </c>
      <c r="CY31" s="78">
        <v>51950</v>
      </c>
      <c r="CZ31" s="78">
        <v>3651.7</v>
      </c>
      <c r="DA31" s="78">
        <v>85000</v>
      </c>
      <c r="DB31" s="78">
        <v>40216.84</v>
      </c>
      <c r="DC31" s="78">
        <v>10000</v>
      </c>
      <c r="DD31" s="78">
        <v>2424.9</v>
      </c>
      <c r="DE31" s="78">
        <v>3288</v>
      </c>
      <c r="DF31" s="78">
        <v>2013</v>
      </c>
      <c r="DG31" s="78">
        <v>0</v>
      </c>
      <c r="DH31" s="78">
        <v>0</v>
      </c>
      <c r="DI31" s="78">
        <f t="shared" si="7"/>
        <v>36162.7</v>
      </c>
      <c r="DJ31" s="78">
        <f t="shared" si="7"/>
        <v>0</v>
      </c>
      <c r="DK31" s="78">
        <v>11862.7</v>
      </c>
      <c r="DL31" s="78">
        <v>0</v>
      </c>
      <c r="DM31" s="78">
        <v>24300</v>
      </c>
      <c r="DN31" s="78">
        <v>0</v>
      </c>
      <c r="DO31" s="78">
        <v>0</v>
      </c>
      <c r="DP31" s="78">
        <v>0</v>
      </c>
    </row>
    <row r="32" spans="1:120" ht="16.5" customHeight="1">
      <c r="A32" s="76">
        <v>22</v>
      </c>
      <c r="B32" s="77" t="s">
        <v>99</v>
      </c>
      <c r="C32" s="78">
        <f t="shared" si="2"/>
        <v>5116.665000000001</v>
      </c>
      <c r="D32" s="78">
        <f t="shared" si="3"/>
        <v>321.58000000000015</v>
      </c>
      <c r="E32" s="78">
        <f t="shared" si="4"/>
        <v>4475.6</v>
      </c>
      <c r="F32" s="78">
        <f t="shared" si="5"/>
        <v>1806.38</v>
      </c>
      <c r="G32" s="78">
        <f t="shared" si="6"/>
        <v>641.065</v>
      </c>
      <c r="H32" s="78">
        <f t="shared" si="6"/>
        <v>-1484.8</v>
      </c>
      <c r="I32" s="78">
        <v>4281</v>
      </c>
      <c r="J32" s="78">
        <v>1753.38</v>
      </c>
      <c r="K32" s="78">
        <v>0</v>
      </c>
      <c r="L32" s="78">
        <v>0</v>
      </c>
      <c r="M32" s="78">
        <v>4156</v>
      </c>
      <c r="N32" s="78">
        <v>1753.38</v>
      </c>
      <c r="O32" s="78">
        <v>0</v>
      </c>
      <c r="P32" s="78">
        <v>0</v>
      </c>
      <c r="Q32" s="78">
        <v>125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30</v>
      </c>
      <c r="AD32" s="78">
        <v>0</v>
      </c>
      <c r="AE32" s="78">
        <v>641.065</v>
      </c>
      <c r="AF32" s="78">
        <v>-1484.8</v>
      </c>
      <c r="AG32" s="78">
        <v>30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641.065</v>
      </c>
      <c r="AN32" s="78"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v>0</v>
      </c>
      <c r="AU32" s="78">
        <v>0</v>
      </c>
      <c r="AV32" s="78">
        <v>-1484.8</v>
      </c>
      <c r="AW32" s="78">
        <v>7</v>
      </c>
      <c r="AX32" s="78">
        <v>1.5</v>
      </c>
      <c r="AY32" s="78">
        <v>0</v>
      </c>
      <c r="AZ32" s="78">
        <v>0</v>
      </c>
      <c r="BA32" s="78">
        <v>7</v>
      </c>
      <c r="BB32" s="78">
        <v>1.5</v>
      </c>
      <c r="BC32" s="78">
        <v>0</v>
      </c>
      <c r="BD32" s="78">
        <v>0</v>
      </c>
      <c r="BE32" s="78">
        <v>0</v>
      </c>
      <c r="BF32" s="78">
        <v>0</v>
      </c>
      <c r="BG32" s="78">
        <v>0</v>
      </c>
      <c r="BH32" s="78">
        <v>0</v>
      </c>
      <c r="BI32" s="78">
        <v>7</v>
      </c>
      <c r="BJ32" s="78">
        <v>1.5</v>
      </c>
      <c r="BK32" s="78">
        <v>0</v>
      </c>
      <c r="BL32" s="78">
        <v>0</v>
      </c>
      <c r="BM32" s="78">
        <v>0</v>
      </c>
      <c r="BN32" s="78">
        <v>0</v>
      </c>
      <c r="BO32" s="78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7</v>
      </c>
      <c r="BV32" s="78">
        <v>1.5</v>
      </c>
      <c r="BW32" s="78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78">
        <v>60</v>
      </c>
      <c r="CL32" s="78">
        <v>0</v>
      </c>
      <c r="CM32" s="78">
        <v>0</v>
      </c>
      <c r="CN32" s="78">
        <v>0</v>
      </c>
      <c r="CO32" s="78">
        <v>60</v>
      </c>
      <c r="CP32" s="78">
        <v>0</v>
      </c>
      <c r="CQ32" s="78">
        <v>0</v>
      </c>
      <c r="CR32" s="78">
        <v>0</v>
      </c>
      <c r="CS32" s="78">
        <v>0</v>
      </c>
      <c r="CT32" s="78">
        <v>0</v>
      </c>
      <c r="CU32" s="78">
        <v>0</v>
      </c>
      <c r="CV32" s="78">
        <v>0</v>
      </c>
      <c r="CW32" s="78">
        <v>30</v>
      </c>
      <c r="CX32" s="78">
        <v>30</v>
      </c>
      <c r="CY32" s="78">
        <v>0</v>
      </c>
      <c r="CZ32" s="78">
        <v>0</v>
      </c>
      <c r="DA32" s="78">
        <v>0</v>
      </c>
      <c r="DB32" s="78">
        <v>0</v>
      </c>
      <c r="DC32" s="78">
        <v>0</v>
      </c>
      <c r="DD32" s="78">
        <v>0</v>
      </c>
      <c r="DE32" s="78">
        <v>60.6</v>
      </c>
      <c r="DF32" s="78">
        <v>20</v>
      </c>
      <c r="DG32" s="78">
        <v>0</v>
      </c>
      <c r="DH32" s="78">
        <v>0</v>
      </c>
      <c r="DI32" s="78">
        <f t="shared" si="7"/>
        <v>0</v>
      </c>
      <c r="DJ32" s="78">
        <f t="shared" si="7"/>
        <v>0</v>
      </c>
      <c r="DK32" s="78">
        <v>0</v>
      </c>
      <c r="DL32" s="78">
        <v>0</v>
      </c>
      <c r="DM32" s="78">
        <v>0</v>
      </c>
      <c r="DN32" s="78">
        <v>0</v>
      </c>
      <c r="DO32" s="78">
        <v>0</v>
      </c>
      <c r="DP32" s="78">
        <v>0</v>
      </c>
    </row>
    <row r="33" spans="1:120" ht="16.5" customHeight="1">
      <c r="A33" s="76">
        <v>23</v>
      </c>
      <c r="B33" s="79" t="s">
        <v>115</v>
      </c>
      <c r="C33" s="78">
        <f t="shared" si="2"/>
        <v>22142.8647</v>
      </c>
      <c r="D33" s="78">
        <f t="shared" si="3"/>
        <v>6202.4575</v>
      </c>
      <c r="E33" s="78">
        <f t="shared" si="4"/>
        <v>20619.6</v>
      </c>
      <c r="F33" s="78">
        <f t="shared" si="5"/>
        <v>6868.322</v>
      </c>
      <c r="G33" s="78">
        <f t="shared" si="6"/>
        <v>1523.2647</v>
      </c>
      <c r="H33" s="78">
        <f t="shared" si="6"/>
        <v>-665.8645</v>
      </c>
      <c r="I33" s="78">
        <v>15866.3</v>
      </c>
      <c r="J33" s="78">
        <v>6753.322</v>
      </c>
      <c r="K33" s="78">
        <v>0</v>
      </c>
      <c r="L33" s="78">
        <v>0</v>
      </c>
      <c r="M33" s="78">
        <v>15286.3</v>
      </c>
      <c r="N33" s="78">
        <v>6543.322</v>
      </c>
      <c r="O33" s="78">
        <v>0</v>
      </c>
      <c r="P33" s="78">
        <v>0</v>
      </c>
      <c r="Q33" s="78">
        <v>580</v>
      </c>
      <c r="R33" s="78">
        <v>210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800</v>
      </c>
      <c r="AD33" s="78">
        <v>0</v>
      </c>
      <c r="AE33" s="78">
        <v>1523.2647</v>
      </c>
      <c r="AF33" s="78">
        <v>-665.8645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v>2533.2647</v>
      </c>
      <c r="AN33" s="78">
        <v>0</v>
      </c>
      <c r="AO33" s="78">
        <v>800</v>
      </c>
      <c r="AP33" s="78">
        <v>0</v>
      </c>
      <c r="AQ33" s="78">
        <v>0</v>
      </c>
      <c r="AR33" s="78">
        <v>0</v>
      </c>
      <c r="AS33" s="78">
        <v>0</v>
      </c>
      <c r="AT33" s="78">
        <v>0</v>
      </c>
      <c r="AU33" s="78">
        <v>-1010</v>
      </c>
      <c r="AV33" s="78">
        <v>-665.8645</v>
      </c>
      <c r="AW33" s="78">
        <v>900</v>
      </c>
      <c r="AX33" s="78">
        <v>0</v>
      </c>
      <c r="AY33" s="78">
        <v>0</v>
      </c>
      <c r="AZ33" s="78">
        <v>0</v>
      </c>
      <c r="BA33" s="78">
        <v>900</v>
      </c>
      <c r="BB33" s="78">
        <v>0</v>
      </c>
      <c r="BC33" s="78">
        <v>0</v>
      </c>
      <c r="BD33" s="78">
        <v>0</v>
      </c>
      <c r="BE33" s="78">
        <v>0</v>
      </c>
      <c r="BF33" s="78">
        <v>0</v>
      </c>
      <c r="BG33" s="78">
        <v>0</v>
      </c>
      <c r="BH33" s="78">
        <v>0</v>
      </c>
      <c r="BI33" s="78">
        <v>700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0</v>
      </c>
      <c r="BW33" s="78">
        <v>0</v>
      </c>
      <c r="BX33" s="78">
        <v>0</v>
      </c>
      <c r="BY33" s="78">
        <v>700</v>
      </c>
      <c r="BZ33" s="78"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78">
        <v>500</v>
      </c>
      <c r="CL33" s="78">
        <v>0</v>
      </c>
      <c r="CM33" s="78">
        <v>0</v>
      </c>
      <c r="CN33" s="78">
        <v>0</v>
      </c>
      <c r="CO33" s="78">
        <v>500</v>
      </c>
      <c r="CP33" s="78">
        <v>0</v>
      </c>
      <c r="CQ33" s="78">
        <v>0</v>
      </c>
      <c r="CR33" s="78">
        <v>0</v>
      </c>
      <c r="CS33" s="78">
        <v>500</v>
      </c>
      <c r="CT33" s="78">
        <v>0</v>
      </c>
      <c r="CU33" s="78">
        <v>0</v>
      </c>
      <c r="CV33" s="78">
        <v>0</v>
      </c>
      <c r="CW33" s="78">
        <v>600</v>
      </c>
      <c r="CX33" s="78">
        <v>0</v>
      </c>
      <c r="CY33" s="78">
        <v>0</v>
      </c>
      <c r="CZ33" s="78">
        <v>0</v>
      </c>
      <c r="DA33" s="78">
        <v>0</v>
      </c>
      <c r="DB33" s="78">
        <v>0</v>
      </c>
      <c r="DC33" s="78">
        <v>0</v>
      </c>
      <c r="DD33" s="78">
        <v>0</v>
      </c>
      <c r="DE33" s="78">
        <v>853.3</v>
      </c>
      <c r="DF33" s="78">
        <v>115</v>
      </c>
      <c r="DG33" s="78">
        <v>0</v>
      </c>
      <c r="DH33" s="78">
        <v>0</v>
      </c>
      <c r="DI33" s="78">
        <f t="shared" si="7"/>
        <v>400</v>
      </c>
      <c r="DJ33" s="78">
        <f t="shared" si="7"/>
        <v>0</v>
      </c>
      <c r="DK33" s="78">
        <v>400</v>
      </c>
      <c r="DL33" s="78">
        <v>0</v>
      </c>
      <c r="DM33" s="78">
        <v>0</v>
      </c>
      <c r="DN33" s="78">
        <v>0</v>
      </c>
      <c r="DO33" s="78">
        <v>0</v>
      </c>
      <c r="DP33" s="78">
        <v>0</v>
      </c>
    </row>
    <row r="34" spans="1:120" ht="16.5" customHeight="1">
      <c r="A34" s="76">
        <v>24</v>
      </c>
      <c r="B34" s="79" t="s">
        <v>121</v>
      </c>
      <c r="C34" s="78">
        <f t="shared" si="2"/>
        <v>25931.117</v>
      </c>
      <c r="D34" s="78">
        <f t="shared" si="3"/>
        <v>10847.066</v>
      </c>
      <c r="E34" s="78">
        <f t="shared" si="4"/>
        <v>25106.1</v>
      </c>
      <c r="F34" s="78">
        <f t="shared" si="5"/>
        <v>10447.066</v>
      </c>
      <c r="G34" s="78">
        <f t="shared" si="6"/>
        <v>825.0169999999998</v>
      </c>
      <c r="H34" s="78">
        <f t="shared" si="6"/>
        <v>400</v>
      </c>
      <c r="I34" s="78">
        <v>17916.1</v>
      </c>
      <c r="J34" s="78">
        <v>7299.466</v>
      </c>
      <c r="K34" s="78">
        <v>400</v>
      </c>
      <c r="L34" s="78">
        <v>400</v>
      </c>
      <c r="M34" s="78">
        <v>17368.1</v>
      </c>
      <c r="N34" s="78">
        <v>7103.466</v>
      </c>
      <c r="O34" s="78">
        <v>400</v>
      </c>
      <c r="P34" s="78">
        <v>400</v>
      </c>
      <c r="Q34" s="78">
        <v>440</v>
      </c>
      <c r="R34" s="78">
        <v>158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1270</v>
      </c>
      <c r="AD34" s="78">
        <v>500</v>
      </c>
      <c r="AE34" s="78">
        <v>-5700</v>
      </c>
      <c r="AF34" s="78">
        <v>0</v>
      </c>
      <c r="AG34" s="78">
        <v>20</v>
      </c>
      <c r="AH34" s="78">
        <v>20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1250</v>
      </c>
      <c r="AP34" s="78">
        <v>480</v>
      </c>
      <c r="AQ34" s="78">
        <v>0</v>
      </c>
      <c r="AR34" s="78">
        <v>0</v>
      </c>
      <c r="AS34" s="78">
        <v>0</v>
      </c>
      <c r="AT34" s="78">
        <v>0</v>
      </c>
      <c r="AU34" s="78">
        <v>-5700</v>
      </c>
      <c r="AV34" s="78">
        <v>0</v>
      </c>
      <c r="AW34" s="78">
        <v>1308.4</v>
      </c>
      <c r="AX34" s="78">
        <v>14</v>
      </c>
      <c r="AY34" s="78">
        <v>0</v>
      </c>
      <c r="AZ34" s="78">
        <v>0</v>
      </c>
      <c r="BA34" s="78">
        <v>1308.4</v>
      </c>
      <c r="BB34" s="78">
        <v>14</v>
      </c>
      <c r="BC34" s="78">
        <v>0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1412</v>
      </c>
      <c r="BJ34" s="78">
        <v>554</v>
      </c>
      <c r="BK34" s="78">
        <v>425.017</v>
      </c>
      <c r="BL34" s="78">
        <v>0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1412</v>
      </c>
      <c r="BV34" s="78">
        <v>554</v>
      </c>
      <c r="BW34" s="78">
        <v>425.017</v>
      </c>
      <c r="BX34" s="78">
        <v>0</v>
      </c>
      <c r="BY34" s="78">
        <v>0</v>
      </c>
      <c r="BZ34" s="78"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0</v>
      </c>
      <c r="CF34" s="78">
        <v>0</v>
      </c>
      <c r="CG34" s="78">
        <v>0</v>
      </c>
      <c r="CH34" s="78">
        <v>0</v>
      </c>
      <c r="CI34" s="78">
        <v>0</v>
      </c>
      <c r="CJ34" s="78">
        <v>0</v>
      </c>
      <c r="CK34" s="78">
        <v>100</v>
      </c>
      <c r="CL34" s="78">
        <v>0</v>
      </c>
      <c r="CM34" s="78">
        <v>0</v>
      </c>
      <c r="CN34" s="78">
        <v>0</v>
      </c>
      <c r="CO34" s="78">
        <v>100</v>
      </c>
      <c r="CP34" s="78">
        <v>0</v>
      </c>
      <c r="CQ34" s="78">
        <v>0</v>
      </c>
      <c r="CR34" s="78">
        <v>0</v>
      </c>
      <c r="CS34" s="78">
        <v>0</v>
      </c>
      <c r="CT34" s="78">
        <v>0</v>
      </c>
      <c r="CU34" s="78">
        <v>0</v>
      </c>
      <c r="CV34" s="78">
        <v>0</v>
      </c>
      <c r="CW34" s="78">
        <v>799.6</v>
      </c>
      <c r="CX34" s="78">
        <v>799.6</v>
      </c>
      <c r="CY34" s="78">
        <v>5700</v>
      </c>
      <c r="CZ34" s="78">
        <v>0</v>
      </c>
      <c r="DA34" s="78">
        <v>799.6</v>
      </c>
      <c r="DB34" s="78">
        <v>799.6</v>
      </c>
      <c r="DC34" s="78">
        <v>5700</v>
      </c>
      <c r="DD34" s="78">
        <v>0</v>
      </c>
      <c r="DE34" s="78">
        <v>1900</v>
      </c>
      <c r="DF34" s="78">
        <v>1280</v>
      </c>
      <c r="DG34" s="78">
        <v>0</v>
      </c>
      <c r="DH34" s="78">
        <v>0</v>
      </c>
      <c r="DI34" s="78">
        <f t="shared" si="7"/>
        <v>400</v>
      </c>
      <c r="DJ34" s="78">
        <f t="shared" si="7"/>
        <v>0</v>
      </c>
      <c r="DK34" s="78">
        <v>400</v>
      </c>
      <c r="DL34" s="78">
        <v>0</v>
      </c>
      <c r="DM34" s="78">
        <v>0</v>
      </c>
      <c r="DN34" s="78">
        <v>0</v>
      </c>
      <c r="DO34" s="78">
        <v>0</v>
      </c>
      <c r="DP34" s="78">
        <v>0</v>
      </c>
    </row>
    <row r="35" spans="1:120" ht="16.5" customHeight="1">
      <c r="A35" s="76">
        <v>25</v>
      </c>
      <c r="B35" s="79" t="s">
        <v>128</v>
      </c>
      <c r="C35" s="78">
        <f t="shared" si="2"/>
        <v>6286.063</v>
      </c>
      <c r="D35" s="78">
        <f t="shared" si="3"/>
        <v>1086.23</v>
      </c>
      <c r="E35" s="78">
        <f t="shared" si="4"/>
        <v>5411.6</v>
      </c>
      <c r="F35" s="78">
        <f t="shared" si="5"/>
        <v>2214.5</v>
      </c>
      <c r="G35" s="78">
        <f t="shared" si="6"/>
        <v>874.463</v>
      </c>
      <c r="H35" s="78">
        <f t="shared" si="6"/>
        <v>-1128.27</v>
      </c>
      <c r="I35" s="78">
        <v>5189.6</v>
      </c>
      <c r="J35" s="78">
        <v>2126.5</v>
      </c>
      <c r="K35" s="78">
        <v>2002.733</v>
      </c>
      <c r="L35" s="78">
        <v>0</v>
      </c>
      <c r="M35" s="78">
        <v>5089.6</v>
      </c>
      <c r="N35" s="78">
        <v>2126.5</v>
      </c>
      <c r="O35" s="78">
        <v>2002.733</v>
      </c>
      <c r="P35" s="78">
        <v>0</v>
      </c>
      <c r="Q35" s="78">
        <v>100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10</v>
      </c>
      <c r="AD35" s="78">
        <v>0</v>
      </c>
      <c r="AE35" s="78">
        <v>-1128.27</v>
      </c>
      <c r="AF35" s="78">
        <v>-1128.27</v>
      </c>
      <c r="AG35" s="78">
        <v>10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-1128.27</v>
      </c>
      <c r="AV35" s="78">
        <v>-1128.27</v>
      </c>
      <c r="AW35" s="78">
        <v>4.8</v>
      </c>
      <c r="AX35" s="78">
        <v>2.4</v>
      </c>
      <c r="AY35" s="78">
        <v>0</v>
      </c>
      <c r="AZ35" s="78">
        <v>0</v>
      </c>
      <c r="BA35" s="78">
        <v>4.8</v>
      </c>
      <c r="BB35" s="78">
        <v>2.4</v>
      </c>
      <c r="BC35" s="78">
        <v>0</v>
      </c>
      <c r="BD35" s="78">
        <v>0</v>
      </c>
      <c r="BE35" s="78">
        <v>0</v>
      </c>
      <c r="BF35" s="78">
        <v>0</v>
      </c>
      <c r="BG35" s="78">
        <v>0</v>
      </c>
      <c r="BH35" s="78">
        <v>0</v>
      </c>
      <c r="BI35" s="78">
        <v>7.2</v>
      </c>
      <c r="BJ35" s="78">
        <v>3.6</v>
      </c>
      <c r="BK35" s="78">
        <v>0</v>
      </c>
      <c r="BL35" s="78">
        <v>0</v>
      </c>
      <c r="BM35" s="78">
        <v>0</v>
      </c>
      <c r="BN35" s="78">
        <v>0</v>
      </c>
      <c r="BO35" s="78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7.2</v>
      </c>
      <c r="BV35" s="78">
        <v>3.6</v>
      </c>
      <c r="BW35" s="78">
        <v>0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78">
        <v>60</v>
      </c>
      <c r="CL35" s="78">
        <v>0</v>
      </c>
      <c r="CM35" s="78">
        <v>0</v>
      </c>
      <c r="CN35" s="78">
        <v>0</v>
      </c>
      <c r="CO35" s="78">
        <v>60</v>
      </c>
      <c r="CP35" s="78">
        <v>0</v>
      </c>
      <c r="CQ35" s="78">
        <v>0</v>
      </c>
      <c r="CR35" s="78">
        <v>0</v>
      </c>
      <c r="CS35" s="78">
        <v>0</v>
      </c>
      <c r="CT35" s="78">
        <v>0</v>
      </c>
      <c r="CU35" s="78">
        <v>0</v>
      </c>
      <c r="CV35" s="78">
        <v>0</v>
      </c>
      <c r="CW35" s="78">
        <v>40</v>
      </c>
      <c r="CX35" s="78">
        <v>40</v>
      </c>
      <c r="CY35" s="78">
        <v>0</v>
      </c>
      <c r="CZ35" s="78">
        <v>0</v>
      </c>
      <c r="DA35" s="78">
        <v>0</v>
      </c>
      <c r="DB35" s="78">
        <v>0</v>
      </c>
      <c r="DC35" s="78">
        <v>0</v>
      </c>
      <c r="DD35" s="78">
        <v>0</v>
      </c>
      <c r="DE35" s="78">
        <v>100</v>
      </c>
      <c r="DF35" s="78">
        <v>42</v>
      </c>
      <c r="DG35" s="78">
        <v>0</v>
      </c>
      <c r="DH35" s="78">
        <v>0</v>
      </c>
      <c r="DI35" s="78">
        <f t="shared" si="7"/>
        <v>0</v>
      </c>
      <c r="DJ35" s="78">
        <f t="shared" si="7"/>
        <v>0</v>
      </c>
      <c r="DK35" s="78">
        <v>0</v>
      </c>
      <c r="DL35" s="78">
        <v>0</v>
      </c>
      <c r="DM35" s="78">
        <v>0</v>
      </c>
      <c r="DN35" s="78">
        <v>0</v>
      </c>
      <c r="DO35" s="78">
        <v>0</v>
      </c>
      <c r="DP35" s="78">
        <v>0</v>
      </c>
    </row>
    <row r="36" spans="1:120" ht="16.5" customHeight="1">
      <c r="A36" s="76">
        <v>26</v>
      </c>
      <c r="B36" s="79" t="s">
        <v>134</v>
      </c>
      <c r="C36" s="78">
        <f t="shared" si="2"/>
        <v>74596.1535</v>
      </c>
      <c r="D36" s="78">
        <f t="shared" si="3"/>
        <v>26693.825000000004</v>
      </c>
      <c r="E36" s="78">
        <f t="shared" si="4"/>
        <v>68283</v>
      </c>
      <c r="F36" s="78">
        <f t="shared" si="5"/>
        <v>26873.675000000003</v>
      </c>
      <c r="G36" s="78">
        <f t="shared" si="6"/>
        <v>6313.153499999999</v>
      </c>
      <c r="H36" s="78">
        <f t="shared" si="6"/>
        <v>-179.85</v>
      </c>
      <c r="I36" s="78">
        <v>31199.2</v>
      </c>
      <c r="J36" s="78">
        <v>12706.868</v>
      </c>
      <c r="K36" s="78">
        <v>600</v>
      </c>
      <c r="L36" s="78">
        <v>0</v>
      </c>
      <c r="M36" s="78">
        <v>30166</v>
      </c>
      <c r="N36" s="78">
        <v>12089.668</v>
      </c>
      <c r="O36" s="78">
        <v>600</v>
      </c>
      <c r="P36" s="78">
        <v>0</v>
      </c>
      <c r="Q36" s="78">
        <v>940</v>
      </c>
      <c r="R36" s="78">
        <v>574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30</v>
      </c>
      <c r="AD36" s="78">
        <v>15</v>
      </c>
      <c r="AE36" s="78">
        <v>3697.2485</v>
      </c>
      <c r="AF36" s="78">
        <v>-179.85</v>
      </c>
      <c r="AG36" s="78">
        <v>30</v>
      </c>
      <c r="AH36" s="78">
        <v>15</v>
      </c>
      <c r="AI36" s="78">
        <v>3697.2485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v>0</v>
      </c>
      <c r="AU36" s="78">
        <v>0</v>
      </c>
      <c r="AV36" s="78">
        <v>-179.85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2784</v>
      </c>
      <c r="BJ36" s="78">
        <v>1031</v>
      </c>
      <c r="BK36" s="78">
        <v>2015.905</v>
      </c>
      <c r="BL36" s="78">
        <v>0</v>
      </c>
      <c r="BM36" s="78">
        <v>0</v>
      </c>
      <c r="BN36" s="78">
        <v>0</v>
      </c>
      <c r="BO36" s="78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2084</v>
      </c>
      <c r="BV36" s="78">
        <v>966</v>
      </c>
      <c r="BW36" s="78">
        <v>2015.905</v>
      </c>
      <c r="BX36" s="78">
        <v>0</v>
      </c>
      <c r="BY36" s="78">
        <v>700</v>
      </c>
      <c r="BZ36" s="78">
        <v>65</v>
      </c>
      <c r="CA36" s="78">
        <v>0</v>
      </c>
      <c r="CB36" s="78">
        <v>0</v>
      </c>
      <c r="CC36" s="78">
        <v>0</v>
      </c>
      <c r="CD36" s="78">
        <v>0</v>
      </c>
      <c r="CE36" s="78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78">
        <v>400</v>
      </c>
      <c r="CL36" s="78">
        <v>180</v>
      </c>
      <c r="CM36" s="78">
        <v>0</v>
      </c>
      <c r="CN36" s="78">
        <v>0</v>
      </c>
      <c r="CO36" s="78">
        <v>400</v>
      </c>
      <c r="CP36" s="78">
        <v>180</v>
      </c>
      <c r="CQ36" s="78">
        <v>0</v>
      </c>
      <c r="CR36" s="78">
        <v>0</v>
      </c>
      <c r="CS36" s="78">
        <v>0</v>
      </c>
      <c r="CT36" s="78">
        <v>0</v>
      </c>
      <c r="CU36" s="78">
        <v>0</v>
      </c>
      <c r="CV36" s="78">
        <v>0</v>
      </c>
      <c r="CW36" s="78">
        <v>28121</v>
      </c>
      <c r="CX36" s="78">
        <v>12340.807</v>
      </c>
      <c r="CY36" s="78">
        <v>0</v>
      </c>
      <c r="CZ36" s="78">
        <v>0</v>
      </c>
      <c r="DA36" s="78">
        <v>15621</v>
      </c>
      <c r="DB36" s="78">
        <v>6381.558</v>
      </c>
      <c r="DC36" s="78">
        <v>0</v>
      </c>
      <c r="DD36" s="78">
        <v>0</v>
      </c>
      <c r="DE36" s="78">
        <v>1000</v>
      </c>
      <c r="DF36" s="78">
        <v>600</v>
      </c>
      <c r="DG36" s="78">
        <v>0</v>
      </c>
      <c r="DH36" s="78">
        <v>0</v>
      </c>
      <c r="DI36" s="78">
        <f t="shared" si="7"/>
        <v>4748.8</v>
      </c>
      <c r="DJ36" s="78">
        <f t="shared" si="7"/>
        <v>0</v>
      </c>
      <c r="DK36" s="78">
        <v>4748.8</v>
      </c>
      <c r="DL36" s="78">
        <v>0</v>
      </c>
      <c r="DM36" s="78">
        <v>0</v>
      </c>
      <c r="DN36" s="78">
        <v>0</v>
      </c>
      <c r="DO36" s="78">
        <v>0</v>
      </c>
      <c r="DP36" s="78">
        <v>0</v>
      </c>
    </row>
    <row r="37" spans="1:120" ht="16.5" customHeight="1">
      <c r="A37" s="76">
        <v>27</v>
      </c>
      <c r="B37" s="77" t="s">
        <v>94</v>
      </c>
      <c r="C37" s="78">
        <f t="shared" si="2"/>
        <v>163476.516</v>
      </c>
      <c r="D37" s="78">
        <f t="shared" si="3"/>
        <v>71027.02600000001</v>
      </c>
      <c r="E37" s="78">
        <f t="shared" si="4"/>
        <v>157871.21600000001</v>
      </c>
      <c r="F37" s="78">
        <f t="shared" si="5"/>
        <v>71297.676</v>
      </c>
      <c r="G37" s="78">
        <f t="shared" si="6"/>
        <v>5605.3</v>
      </c>
      <c r="H37" s="78">
        <f t="shared" si="6"/>
        <v>-270.6500000000001</v>
      </c>
      <c r="I37" s="78">
        <v>42129.5</v>
      </c>
      <c r="J37" s="78">
        <v>20020.936</v>
      </c>
      <c r="K37" s="78">
        <v>3000</v>
      </c>
      <c r="L37" s="78">
        <v>1000</v>
      </c>
      <c r="M37" s="78">
        <v>37225</v>
      </c>
      <c r="N37" s="78">
        <v>18037.325</v>
      </c>
      <c r="O37" s="78">
        <v>3000</v>
      </c>
      <c r="P37" s="78">
        <v>1000</v>
      </c>
      <c r="Q37" s="78">
        <v>2249.5</v>
      </c>
      <c r="R37" s="78">
        <v>787.7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2500</v>
      </c>
      <c r="AD37" s="78">
        <v>2500</v>
      </c>
      <c r="AE37" s="78">
        <v>605.3</v>
      </c>
      <c r="AF37" s="78">
        <v>-1270.65</v>
      </c>
      <c r="AG37" s="78">
        <v>2500</v>
      </c>
      <c r="AH37" s="78">
        <v>2500</v>
      </c>
      <c r="AI37" s="78">
        <v>0</v>
      </c>
      <c r="AJ37" s="78">
        <v>0</v>
      </c>
      <c r="AK37" s="78">
        <v>0</v>
      </c>
      <c r="AL37" s="78">
        <v>0</v>
      </c>
      <c r="AM37" s="78">
        <v>0</v>
      </c>
      <c r="AN37" s="78">
        <v>0</v>
      </c>
      <c r="AO37" s="78">
        <v>0</v>
      </c>
      <c r="AP37" s="78">
        <v>0</v>
      </c>
      <c r="AQ37" s="78">
        <v>4605.3</v>
      </c>
      <c r="AR37" s="78">
        <v>0</v>
      </c>
      <c r="AS37" s="78">
        <v>0</v>
      </c>
      <c r="AT37" s="78">
        <v>0</v>
      </c>
      <c r="AU37" s="78">
        <v>-4000</v>
      </c>
      <c r="AV37" s="78">
        <v>-1270.65</v>
      </c>
      <c r="AW37" s="78">
        <v>52788.5</v>
      </c>
      <c r="AX37" s="78">
        <v>25376</v>
      </c>
      <c r="AY37" s="78">
        <v>0</v>
      </c>
      <c r="AZ37" s="78">
        <v>0</v>
      </c>
      <c r="BA37" s="78">
        <v>52788.5</v>
      </c>
      <c r="BB37" s="78">
        <v>25376</v>
      </c>
      <c r="BC37" s="78">
        <v>0</v>
      </c>
      <c r="BD37" s="78">
        <v>0</v>
      </c>
      <c r="BE37" s="78">
        <v>0</v>
      </c>
      <c r="BF37" s="78">
        <v>0</v>
      </c>
      <c r="BG37" s="78">
        <v>0</v>
      </c>
      <c r="BH37" s="78">
        <v>0</v>
      </c>
      <c r="BI37" s="78">
        <v>1000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0</v>
      </c>
      <c r="BW37" s="78">
        <v>0</v>
      </c>
      <c r="BX37" s="78">
        <v>0</v>
      </c>
      <c r="BY37" s="78">
        <v>1000</v>
      </c>
      <c r="BZ37" s="78"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0</v>
      </c>
      <c r="CF37" s="78">
        <v>0</v>
      </c>
      <c r="CG37" s="78">
        <v>0</v>
      </c>
      <c r="CH37" s="78">
        <v>0</v>
      </c>
      <c r="CI37" s="78">
        <v>0</v>
      </c>
      <c r="CJ37" s="78">
        <v>0</v>
      </c>
      <c r="CK37" s="78">
        <v>37610.216</v>
      </c>
      <c r="CL37" s="78">
        <v>16665.74</v>
      </c>
      <c r="CM37" s="78">
        <v>2000</v>
      </c>
      <c r="CN37" s="78">
        <v>0</v>
      </c>
      <c r="CO37" s="78">
        <v>31045.216</v>
      </c>
      <c r="CP37" s="78">
        <v>13738.69</v>
      </c>
      <c r="CQ37" s="78">
        <v>2000</v>
      </c>
      <c r="CR37" s="78">
        <v>0</v>
      </c>
      <c r="CS37" s="78">
        <v>7551.016</v>
      </c>
      <c r="CT37" s="78">
        <v>3184.666</v>
      </c>
      <c r="CU37" s="78">
        <v>0</v>
      </c>
      <c r="CV37" s="78">
        <v>0</v>
      </c>
      <c r="CW37" s="78">
        <v>19030</v>
      </c>
      <c r="CX37" s="78">
        <v>5770</v>
      </c>
      <c r="CY37" s="78">
        <v>0</v>
      </c>
      <c r="CZ37" s="78">
        <v>0</v>
      </c>
      <c r="DA37" s="78">
        <v>19030</v>
      </c>
      <c r="DB37" s="78">
        <v>5770</v>
      </c>
      <c r="DC37" s="78">
        <v>0</v>
      </c>
      <c r="DD37" s="78">
        <v>0</v>
      </c>
      <c r="DE37" s="78">
        <v>1080.5</v>
      </c>
      <c r="DF37" s="78">
        <v>965</v>
      </c>
      <c r="DG37" s="78">
        <v>0</v>
      </c>
      <c r="DH37" s="78">
        <v>0</v>
      </c>
      <c r="DI37" s="78">
        <f t="shared" si="7"/>
        <v>1732.5</v>
      </c>
      <c r="DJ37" s="78">
        <f t="shared" si="7"/>
        <v>0</v>
      </c>
      <c r="DK37" s="78">
        <v>1732.5</v>
      </c>
      <c r="DL37" s="78">
        <v>0</v>
      </c>
      <c r="DM37" s="78">
        <v>0</v>
      </c>
      <c r="DN37" s="78">
        <v>0</v>
      </c>
      <c r="DO37" s="78">
        <v>0</v>
      </c>
      <c r="DP37" s="78">
        <v>0</v>
      </c>
    </row>
    <row r="38" spans="1:120" ht="16.5" customHeight="1">
      <c r="A38" s="76">
        <v>28</v>
      </c>
      <c r="B38" s="77" t="s">
        <v>102</v>
      </c>
      <c r="C38" s="78">
        <f t="shared" si="2"/>
        <v>48586.7</v>
      </c>
      <c r="D38" s="78">
        <f t="shared" si="3"/>
        <v>11432.358</v>
      </c>
      <c r="E38" s="78">
        <f t="shared" si="4"/>
        <v>41563.7</v>
      </c>
      <c r="F38" s="78">
        <f t="shared" si="5"/>
        <v>14007.028</v>
      </c>
      <c r="G38" s="78">
        <f t="shared" si="6"/>
        <v>7023</v>
      </c>
      <c r="H38" s="78">
        <f t="shared" si="6"/>
        <v>-2574.67</v>
      </c>
      <c r="I38" s="78">
        <v>25735</v>
      </c>
      <c r="J38" s="78">
        <v>10162.028</v>
      </c>
      <c r="K38" s="78">
        <v>7823</v>
      </c>
      <c r="L38" s="78">
        <v>0</v>
      </c>
      <c r="M38" s="78">
        <v>24935</v>
      </c>
      <c r="N38" s="78">
        <v>10012.028</v>
      </c>
      <c r="O38" s="78">
        <v>7823</v>
      </c>
      <c r="P38" s="78">
        <v>0</v>
      </c>
      <c r="Q38" s="78">
        <v>800</v>
      </c>
      <c r="R38" s="78">
        <v>150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1400</v>
      </c>
      <c r="AD38" s="78">
        <v>0</v>
      </c>
      <c r="AE38" s="78">
        <v>-800</v>
      </c>
      <c r="AF38" s="78">
        <v>-2574.67</v>
      </c>
      <c r="AG38" s="78">
        <v>50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1350</v>
      </c>
      <c r="AP38" s="78">
        <v>0</v>
      </c>
      <c r="AQ38" s="78">
        <v>0</v>
      </c>
      <c r="AR38" s="78">
        <v>0</v>
      </c>
      <c r="AS38" s="78">
        <v>0</v>
      </c>
      <c r="AT38" s="78">
        <v>0</v>
      </c>
      <c r="AU38" s="78">
        <v>-800</v>
      </c>
      <c r="AV38" s="78">
        <v>-2574.67</v>
      </c>
      <c r="AW38" s="78">
        <v>0</v>
      </c>
      <c r="AX38" s="78"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v>0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1200</v>
      </c>
      <c r="BJ38" s="78">
        <v>0</v>
      </c>
      <c r="BK38" s="78">
        <v>0</v>
      </c>
      <c r="BL38" s="78">
        <v>0</v>
      </c>
      <c r="BM38" s="78">
        <v>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v>1200</v>
      </c>
      <c r="BV38" s="78">
        <v>0</v>
      </c>
      <c r="BW38" s="78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0</v>
      </c>
      <c r="CF38" s="78">
        <v>0</v>
      </c>
      <c r="CG38" s="78">
        <v>0</v>
      </c>
      <c r="CH38" s="78">
        <v>0</v>
      </c>
      <c r="CI38" s="78">
        <v>0</v>
      </c>
      <c r="CJ38" s="78">
        <v>0</v>
      </c>
      <c r="CK38" s="78">
        <v>800</v>
      </c>
      <c r="CL38" s="78">
        <v>96</v>
      </c>
      <c r="CM38" s="78">
        <v>0</v>
      </c>
      <c r="CN38" s="78">
        <v>0</v>
      </c>
      <c r="CO38" s="78">
        <v>800</v>
      </c>
      <c r="CP38" s="78">
        <v>96</v>
      </c>
      <c r="CQ38" s="78">
        <v>0</v>
      </c>
      <c r="CR38" s="78">
        <v>0</v>
      </c>
      <c r="CS38" s="78">
        <v>0</v>
      </c>
      <c r="CT38" s="78">
        <v>0</v>
      </c>
      <c r="CU38" s="78">
        <v>0</v>
      </c>
      <c r="CV38" s="78">
        <v>0</v>
      </c>
      <c r="CW38" s="78">
        <v>8800</v>
      </c>
      <c r="CX38" s="78">
        <v>3400</v>
      </c>
      <c r="CY38" s="78">
        <v>0</v>
      </c>
      <c r="CZ38" s="78">
        <v>0</v>
      </c>
      <c r="DA38" s="78">
        <v>8800</v>
      </c>
      <c r="DB38" s="78">
        <v>3400</v>
      </c>
      <c r="DC38" s="78">
        <v>0</v>
      </c>
      <c r="DD38" s="78">
        <v>0</v>
      </c>
      <c r="DE38" s="78">
        <v>1000</v>
      </c>
      <c r="DF38" s="78">
        <v>349</v>
      </c>
      <c r="DG38" s="78">
        <v>0</v>
      </c>
      <c r="DH38" s="78">
        <v>0</v>
      </c>
      <c r="DI38" s="78">
        <f t="shared" si="7"/>
        <v>2628.7</v>
      </c>
      <c r="DJ38" s="78">
        <f t="shared" si="7"/>
        <v>0</v>
      </c>
      <c r="DK38" s="78">
        <v>2628.7</v>
      </c>
      <c r="DL38" s="78">
        <v>0</v>
      </c>
      <c r="DM38" s="78">
        <v>0</v>
      </c>
      <c r="DN38" s="78">
        <v>0</v>
      </c>
      <c r="DO38" s="78">
        <v>0</v>
      </c>
      <c r="DP38" s="78">
        <v>0</v>
      </c>
    </row>
    <row r="39" spans="1:120" ht="16.5" customHeight="1">
      <c r="A39" s="76">
        <v>29</v>
      </c>
      <c r="B39" s="77" t="s">
        <v>103</v>
      </c>
      <c r="C39" s="78">
        <f t="shared" si="2"/>
        <v>9599</v>
      </c>
      <c r="D39" s="78">
        <f t="shared" si="3"/>
        <v>4469.257</v>
      </c>
      <c r="E39" s="78">
        <f t="shared" si="4"/>
        <v>9568.4</v>
      </c>
      <c r="F39" s="78">
        <f t="shared" si="5"/>
        <v>4469.257</v>
      </c>
      <c r="G39" s="78">
        <f t="shared" si="6"/>
        <v>30.6</v>
      </c>
      <c r="H39" s="78">
        <f t="shared" si="6"/>
        <v>0</v>
      </c>
      <c r="I39" s="78">
        <v>6250</v>
      </c>
      <c r="J39" s="78">
        <v>2954.257</v>
      </c>
      <c r="K39" s="78">
        <v>30.6</v>
      </c>
      <c r="L39" s="78">
        <v>0</v>
      </c>
      <c r="M39" s="78">
        <v>6030</v>
      </c>
      <c r="N39" s="78">
        <v>2784.257</v>
      </c>
      <c r="O39" s="78">
        <v>30.6</v>
      </c>
      <c r="P39" s="78">
        <v>0</v>
      </c>
      <c r="Q39" s="78">
        <v>220</v>
      </c>
      <c r="R39" s="78">
        <v>170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23</v>
      </c>
      <c r="AD39" s="78">
        <v>0</v>
      </c>
      <c r="AE39" s="78">
        <v>0</v>
      </c>
      <c r="AF39" s="78">
        <v>0</v>
      </c>
      <c r="AG39" s="78">
        <v>23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v>0</v>
      </c>
      <c r="AN39" s="78">
        <v>0</v>
      </c>
      <c r="AO39" s="78"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v>0</v>
      </c>
      <c r="AZ39" s="78">
        <v>0</v>
      </c>
      <c r="BA39" s="78">
        <v>0</v>
      </c>
      <c r="BB39" s="78">
        <v>0</v>
      </c>
      <c r="BC39" s="78">
        <v>0</v>
      </c>
      <c r="BD39" s="78">
        <v>0</v>
      </c>
      <c r="BE39" s="78">
        <v>0</v>
      </c>
      <c r="BF39" s="78">
        <v>0</v>
      </c>
      <c r="BG39" s="78">
        <v>0</v>
      </c>
      <c r="BH39" s="78">
        <v>0</v>
      </c>
      <c r="BI39" s="78">
        <v>550</v>
      </c>
      <c r="BJ39" s="78">
        <v>245</v>
      </c>
      <c r="BK39" s="78">
        <v>0</v>
      </c>
      <c r="BL39" s="78">
        <v>0</v>
      </c>
      <c r="BM39" s="78">
        <v>0</v>
      </c>
      <c r="BN39" s="78">
        <v>0</v>
      </c>
      <c r="BO39" s="78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v>550</v>
      </c>
      <c r="BV39" s="78">
        <v>245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0</v>
      </c>
      <c r="CF39" s="78">
        <v>0</v>
      </c>
      <c r="CG39" s="78">
        <v>0</v>
      </c>
      <c r="CH39" s="78">
        <v>0</v>
      </c>
      <c r="CI39" s="78">
        <v>0</v>
      </c>
      <c r="CJ39" s="78">
        <v>0</v>
      </c>
      <c r="CK39" s="78">
        <v>0</v>
      </c>
      <c r="CL39" s="78">
        <v>0</v>
      </c>
      <c r="CM39" s="78">
        <v>0</v>
      </c>
      <c r="CN39" s="78">
        <v>0</v>
      </c>
      <c r="CO39" s="78">
        <v>0</v>
      </c>
      <c r="CP39" s="78">
        <v>0</v>
      </c>
      <c r="CQ39" s="78">
        <v>0</v>
      </c>
      <c r="CR39" s="78">
        <v>0</v>
      </c>
      <c r="CS39" s="78">
        <v>0</v>
      </c>
      <c r="CT39" s="78">
        <v>0</v>
      </c>
      <c r="CU39" s="78">
        <v>0</v>
      </c>
      <c r="CV39" s="78">
        <v>0</v>
      </c>
      <c r="CW39" s="78">
        <v>2650</v>
      </c>
      <c r="CX39" s="78">
        <v>1270</v>
      </c>
      <c r="CY39" s="78">
        <v>0</v>
      </c>
      <c r="CZ39" s="78">
        <v>0</v>
      </c>
      <c r="DA39" s="78">
        <v>2650</v>
      </c>
      <c r="DB39" s="78">
        <v>1270</v>
      </c>
      <c r="DC39" s="78">
        <v>0</v>
      </c>
      <c r="DD39" s="78">
        <v>0</v>
      </c>
      <c r="DE39" s="78">
        <v>0</v>
      </c>
      <c r="DF39" s="78">
        <v>0</v>
      </c>
      <c r="DG39" s="78">
        <v>0</v>
      </c>
      <c r="DH39" s="78">
        <v>0</v>
      </c>
      <c r="DI39" s="78">
        <f t="shared" si="7"/>
        <v>95.4</v>
      </c>
      <c r="DJ39" s="78">
        <f t="shared" si="7"/>
        <v>0</v>
      </c>
      <c r="DK39" s="78">
        <v>95.4</v>
      </c>
      <c r="DL39" s="78">
        <v>0</v>
      </c>
      <c r="DM39" s="78">
        <v>0</v>
      </c>
      <c r="DN39" s="78">
        <v>0</v>
      </c>
      <c r="DO39" s="78">
        <v>0</v>
      </c>
      <c r="DP39" s="78">
        <v>0</v>
      </c>
    </row>
    <row r="40" spans="1:120" ht="16.5" customHeight="1">
      <c r="A40" s="76">
        <v>30</v>
      </c>
      <c r="B40" s="79" t="s">
        <v>106</v>
      </c>
      <c r="C40" s="78">
        <f t="shared" si="2"/>
        <v>58007.9</v>
      </c>
      <c r="D40" s="78">
        <f t="shared" si="3"/>
        <v>19397.540999999997</v>
      </c>
      <c r="E40" s="78">
        <f t="shared" si="4"/>
        <v>52941.8</v>
      </c>
      <c r="F40" s="78">
        <f t="shared" si="5"/>
        <v>18943.532</v>
      </c>
      <c r="G40" s="78">
        <f t="shared" si="6"/>
        <v>5066.1</v>
      </c>
      <c r="H40" s="78">
        <f t="shared" si="6"/>
        <v>454.009</v>
      </c>
      <c r="I40" s="78">
        <v>23680</v>
      </c>
      <c r="J40" s="78">
        <v>9376.532</v>
      </c>
      <c r="K40" s="78">
        <v>1266</v>
      </c>
      <c r="L40" s="78">
        <v>0</v>
      </c>
      <c r="M40" s="78">
        <v>23260</v>
      </c>
      <c r="N40" s="78">
        <v>9376.532</v>
      </c>
      <c r="O40" s="78">
        <v>1266</v>
      </c>
      <c r="P40" s="78">
        <v>0</v>
      </c>
      <c r="Q40" s="78">
        <v>420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1080</v>
      </c>
      <c r="AD40" s="78">
        <v>0</v>
      </c>
      <c r="AE40" s="78">
        <v>3800.1</v>
      </c>
      <c r="AF40" s="78">
        <v>454.009</v>
      </c>
      <c r="AG40" s="78">
        <v>80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v>1500</v>
      </c>
      <c r="AN40" s="78">
        <v>527.008</v>
      </c>
      <c r="AO40" s="78">
        <v>1000</v>
      </c>
      <c r="AP40" s="78">
        <v>0</v>
      </c>
      <c r="AQ40" s="78">
        <v>2300.1</v>
      </c>
      <c r="AR40" s="78">
        <v>0</v>
      </c>
      <c r="AS40" s="78">
        <v>0</v>
      </c>
      <c r="AT40" s="78">
        <v>0</v>
      </c>
      <c r="AU40" s="78">
        <v>0</v>
      </c>
      <c r="AV40" s="78">
        <v>-72.999</v>
      </c>
      <c r="AW40" s="78">
        <v>0</v>
      </c>
      <c r="AX40" s="78"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0</v>
      </c>
      <c r="BD40" s="78">
        <v>0</v>
      </c>
      <c r="BE40" s="78">
        <v>0</v>
      </c>
      <c r="BF40" s="78">
        <v>0</v>
      </c>
      <c r="BG40" s="78">
        <v>0</v>
      </c>
      <c r="BH40" s="78">
        <v>0</v>
      </c>
      <c r="BI40" s="78">
        <v>9676</v>
      </c>
      <c r="BJ40" s="78">
        <v>3917</v>
      </c>
      <c r="BK40" s="78">
        <v>0</v>
      </c>
      <c r="BL40" s="78">
        <v>0</v>
      </c>
      <c r="BM40" s="78">
        <v>0</v>
      </c>
      <c r="BN40" s="78">
        <v>0</v>
      </c>
      <c r="BO40" s="78">
        <v>0</v>
      </c>
      <c r="BP40" s="78"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v>1000</v>
      </c>
      <c r="BV40" s="78">
        <v>0</v>
      </c>
      <c r="BW40" s="78">
        <v>0</v>
      </c>
      <c r="BX40" s="78">
        <v>0</v>
      </c>
      <c r="BY40" s="78">
        <v>500</v>
      </c>
      <c r="BZ40" s="78">
        <v>125</v>
      </c>
      <c r="CA40" s="78">
        <v>0</v>
      </c>
      <c r="CB40" s="78">
        <v>0</v>
      </c>
      <c r="CC40" s="78">
        <v>8176</v>
      </c>
      <c r="CD40" s="78">
        <v>3792</v>
      </c>
      <c r="CE40" s="78">
        <v>0</v>
      </c>
      <c r="CF40" s="78">
        <v>0</v>
      </c>
      <c r="CG40" s="78">
        <v>0</v>
      </c>
      <c r="CH40" s="78">
        <v>0</v>
      </c>
      <c r="CI40" s="78">
        <v>0</v>
      </c>
      <c r="CJ40" s="78">
        <v>0</v>
      </c>
      <c r="CK40" s="78">
        <v>500</v>
      </c>
      <c r="CL40" s="78">
        <v>0</v>
      </c>
      <c r="CM40" s="78">
        <v>0</v>
      </c>
      <c r="CN40" s="78">
        <v>0</v>
      </c>
      <c r="CO40" s="78">
        <v>500</v>
      </c>
      <c r="CP40" s="78">
        <v>0</v>
      </c>
      <c r="CQ40" s="78">
        <v>0</v>
      </c>
      <c r="CR40" s="78">
        <v>0</v>
      </c>
      <c r="CS40" s="78">
        <v>0</v>
      </c>
      <c r="CT40" s="78">
        <v>0</v>
      </c>
      <c r="CU40" s="78">
        <v>0</v>
      </c>
      <c r="CV40" s="78">
        <v>0</v>
      </c>
      <c r="CW40" s="78">
        <v>14690</v>
      </c>
      <c r="CX40" s="78">
        <v>5000</v>
      </c>
      <c r="CY40" s="78">
        <v>0</v>
      </c>
      <c r="CZ40" s="78">
        <v>0</v>
      </c>
      <c r="DA40" s="78">
        <v>14490</v>
      </c>
      <c r="DB40" s="78">
        <v>4800</v>
      </c>
      <c r="DC40" s="78">
        <v>0</v>
      </c>
      <c r="DD40" s="78">
        <v>0</v>
      </c>
      <c r="DE40" s="78">
        <v>900</v>
      </c>
      <c r="DF40" s="78">
        <v>650</v>
      </c>
      <c r="DG40" s="78">
        <v>0</v>
      </c>
      <c r="DH40" s="78">
        <v>0</v>
      </c>
      <c r="DI40" s="78">
        <f t="shared" si="7"/>
        <v>2415.8</v>
      </c>
      <c r="DJ40" s="78">
        <f t="shared" si="7"/>
        <v>0</v>
      </c>
      <c r="DK40" s="78">
        <v>2415.8</v>
      </c>
      <c r="DL40" s="78">
        <v>0</v>
      </c>
      <c r="DM40" s="78">
        <v>0</v>
      </c>
      <c r="DN40" s="78">
        <v>0</v>
      </c>
      <c r="DO40" s="78">
        <v>0</v>
      </c>
      <c r="DP40" s="78">
        <v>0</v>
      </c>
    </row>
    <row r="41" spans="1:120" ht="16.5" customHeight="1">
      <c r="A41" s="76">
        <v>31</v>
      </c>
      <c r="B41" s="79" t="s">
        <v>122</v>
      </c>
      <c r="C41" s="78">
        <f t="shared" si="2"/>
        <v>33323.4</v>
      </c>
      <c r="D41" s="78">
        <f t="shared" si="3"/>
        <v>10350.968</v>
      </c>
      <c r="E41" s="78">
        <f t="shared" si="4"/>
        <v>27421.7</v>
      </c>
      <c r="F41" s="78">
        <f t="shared" si="5"/>
        <v>10350.968</v>
      </c>
      <c r="G41" s="78">
        <f t="shared" si="6"/>
        <v>5901.7</v>
      </c>
      <c r="H41" s="78">
        <f t="shared" si="6"/>
        <v>0</v>
      </c>
      <c r="I41" s="78">
        <v>13774</v>
      </c>
      <c r="J41" s="78">
        <v>6034.968</v>
      </c>
      <c r="K41" s="78">
        <v>400</v>
      </c>
      <c r="L41" s="78">
        <v>0</v>
      </c>
      <c r="M41" s="78">
        <v>13140</v>
      </c>
      <c r="N41" s="78">
        <v>5814.968</v>
      </c>
      <c r="O41" s="78">
        <v>400</v>
      </c>
      <c r="P41" s="78">
        <v>0</v>
      </c>
      <c r="Q41" s="78">
        <v>634</v>
      </c>
      <c r="R41" s="78">
        <v>220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1120</v>
      </c>
      <c r="AD41" s="78">
        <v>33</v>
      </c>
      <c r="AE41" s="78">
        <v>1200</v>
      </c>
      <c r="AF41" s="78">
        <v>0</v>
      </c>
      <c r="AG41" s="78">
        <v>120</v>
      </c>
      <c r="AH41" s="78">
        <v>33</v>
      </c>
      <c r="AI41" s="78">
        <v>1200</v>
      </c>
      <c r="AJ41" s="78">
        <v>0</v>
      </c>
      <c r="AK41" s="78">
        <v>0</v>
      </c>
      <c r="AL41" s="78">
        <v>0</v>
      </c>
      <c r="AM41" s="78">
        <v>0</v>
      </c>
      <c r="AN41" s="78">
        <v>0</v>
      </c>
      <c r="AO41" s="78">
        <v>1000</v>
      </c>
      <c r="AP41" s="78">
        <v>0</v>
      </c>
      <c r="AQ41" s="78">
        <v>0</v>
      </c>
      <c r="AR41" s="78">
        <v>0</v>
      </c>
      <c r="AS41" s="78">
        <v>0</v>
      </c>
      <c r="AT41" s="78"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v>0</v>
      </c>
      <c r="AZ41" s="78">
        <v>0</v>
      </c>
      <c r="BA41" s="78">
        <v>0</v>
      </c>
      <c r="BB41" s="78">
        <v>0</v>
      </c>
      <c r="BC41" s="78">
        <v>0</v>
      </c>
      <c r="BD41" s="78">
        <v>0</v>
      </c>
      <c r="BE41" s="78">
        <v>0</v>
      </c>
      <c r="BF41" s="78">
        <v>0</v>
      </c>
      <c r="BG41" s="78">
        <v>0</v>
      </c>
      <c r="BH41" s="78">
        <v>0</v>
      </c>
      <c r="BI41" s="78">
        <v>2100</v>
      </c>
      <c r="BJ41" s="78">
        <v>233</v>
      </c>
      <c r="BK41" s="78">
        <v>3201.7</v>
      </c>
      <c r="BL41" s="78">
        <v>0</v>
      </c>
      <c r="BM41" s="78">
        <v>0</v>
      </c>
      <c r="BN41" s="78">
        <v>0</v>
      </c>
      <c r="BO41" s="78">
        <v>0</v>
      </c>
      <c r="BP41" s="78"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v>0</v>
      </c>
      <c r="BV41" s="78">
        <v>0</v>
      </c>
      <c r="BW41" s="78">
        <v>3201.7</v>
      </c>
      <c r="BX41" s="78">
        <v>0</v>
      </c>
      <c r="BY41" s="78">
        <v>1100</v>
      </c>
      <c r="BZ41" s="78">
        <v>233</v>
      </c>
      <c r="CA41" s="78">
        <v>0</v>
      </c>
      <c r="CB41" s="78">
        <v>0</v>
      </c>
      <c r="CC41" s="78">
        <v>1000</v>
      </c>
      <c r="CD41" s="78">
        <v>0</v>
      </c>
      <c r="CE41" s="78">
        <v>0</v>
      </c>
      <c r="CF41" s="78">
        <v>0</v>
      </c>
      <c r="CG41" s="78">
        <v>0</v>
      </c>
      <c r="CH41" s="78">
        <v>0</v>
      </c>
      <c r="CI41" s="78">
        <v>0</v>
      </c>
      <c r="CJ41" s="78">
        <v>0</v>
      </c>
      <c r="CK41" s="78">
        <v>3800</v>
      </c>
      <c r="CL41" s="78">
        <v>1650</v>
      </c>
      <c r="CM41" s="78">
        <v>0</v>
      </c>
      <c r="CN41" s="78">
        <v>0</v>
      </c>
      <c r="CO41" s="78">
        <v>3800</v>
      </c>
      <c r="CP41" s="78">
        <v>1650</v>
      </c>
      <c r="CQ41" s="78">
        <v>0</v>
      </c>
      <c r="CR41" s="78">
        <v>0</v>
      </c>
      <c r="CS41" s="78">
        <v>3300</v>
      </c>
      <c r="CT41" s="78">
        <v>1650</v>
      </c>
      <c r="CU41" s="78">
        <v>0</v>
      </c>
      <c r="CV41" s="78">
        <v>0</v>
      </c>
      <c r="CW41" s="78">
        <v>4000</v>
      </c>
      <c r="CX41" s="78">
        <v>2000</v>
      </c>
      <c r="CY41" s="78">
        <v>0</v>
      </c>
      <c r="CZ41" s="78">
        <v>0</v>
      </c>
      <c r="DA41" s="78">
        <v>4000</v>
      </c>
      <c r="DB41" s="78">
        <v>2000</v>
      </c>
      <c r="DC41" s="78">
        <v>0</v>
      </c>
      <c r="DD41" s="78">
        <v>0</v>
      </c>
      <c r="DE41" s="78">
        <v>1600</v>
      </c>
      <c r="DF41" s="78">
        <v>400</v>
      </c>
      <c r="DG41" s="78">
        <v>0</v>
      </c>
      <c r="DH41" s="78">
        <v>0</v>
      </c>
      <c r="DI41" s="78">
        <f t="shared" si="7"/>
        <v>2127.7</v>
      </c>
      <c r="DJ41" s="78">
        <f t="shared" si="7"/>
        <v>0</v>
      </c>
      <c r="DK41" s="78">
        <v>1027.7</v>
      </c>
      <c r="DL41" s="78">
        <v>0</v>
      </c>
      <c r="DM41" s="78">
        <v>1100</v>
      </c>
      <c r="DN41" s="78">
        <v>0</v>
      </c>
      <c r="DO41" s="78">
        <v>0</v>
      </c>
      <c r="DP41" s="78">
        <v>0</v>
      </c>
    </row>
    <row r="42" spans="1:120" ht="16.5" customHeight="1">
      <c r="A42" s="76">
        <v>32</v>
      </c>
      <c r="B42" s="79" t="s">
        <v>123</v>
      </c>
      <c r="C42" s="78">
        <f t="shared" si="2"/>
        <v>5054.4</v>
      </c>
      <c r="D42" s="78">
        <f t="shared" si="3"/>
        <v>2231.864</v>
      </c>
      <c r="E42" s="78">
        <f t="shared" si="4"/>
        <v>4923.2</v>
      </c>
      <c r="F42" s="78">
        <f t="shared" si="5"/>
        <v>2231.864</v>
      </c>
      <c r="G42" s="78">
        <f t="shared" si="6"/>
        <v>131.2</v>
      </c>
      <c r="H42" s="78">
        <f t="shared" si="6"/>
        <v>0</v>
      </c>
      <c r="I42" s="78">
        <v>4871.2</v>
      </c>
      <c r="J42" s="78">
        <v>2216.864</v>
      </c>
      <c r="K42" s="78">
        <v>131.2</v>
      </c>
      <c r="L42" s="78">
        <v>0</v>
      </c>
      <c r="M42" s="78">
        <v>4798</v>
      </c>
      <c r="N42" s="78">
        <v>2216.864</v>
      </c>
      <c r="O42" s="78">
        <v>131.2</v>
      </c>
      <c r="P42" s="78">
        <v>0</v>
      </c>
      <c r="Q42" s="78">
        <v>73.2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v>0</v>
      </c>
      <c r="AN42" s="78">
        <v>0</v>
      </c>
      <c r="AO42" s="78"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v>0</v>
      </c>
      <c r="AU42" s="78">
        <v>0</v>
      </c>
      <c r="AV42" s="78">
        <v>0</v>
      </c>
      <c r="AW42" s="78">
        <v>12</v>
      </c>
      <c r="AX42" s="78">
        <v>0</v>
      </c>
      <c r="AY42" s="78">
        <v>0</v>
      </c>
      <c r="AZ42" s="78">
        <v>0</v>
      </c>
      <c r="BA42" s="78">
        <v>12</v>
      </c>
      <c r="BB42" s="78">
        <v>0</v>
      </c>
      <c r="BC42" s="78">
        <v>0</v>
      </c>
      <c r="BD42" s="78">
        <v>0</v>
      </c>
      <c r="BE42" s="78">
        <v>0</v>
      </c>
      <c r="BF42" s="78">
        <v>0</v>
      </c>
      <c r="BG42" s="78">
        <v>0</v>
      </c>
      <c r="BH42" s="78">
        <v>0</v>
      </c>
      <c r="BI42" s="78">
        <v>0</v>
      </c>
      <c r="BJ42" s="78">
        <v>0</v>
      </c>
      <c r="BK42" s="78">
        <v>0</v>
      </c>
      <c r="BL42" s="78">
        <v>0</v>
      </c>
      <c r="BM42" s="78">
        <v>0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78">
        <v>0</v>
      </c>
      <c r="BV42" s="78">
        <v>0</v>
      </c>
      <c r="BW42" s="78">
        <v>0</v>
      </c>
      <c r="BX42" s="78">
        <v>0</v>
      </c>
      <c r="BY42" s="78">
        <v>0</v>
      </c>
      <c r="BZ42" s="78">
        <v>0</v>
      </c>
      <c r="CA42" s="78">
        <v>0</v>
      </c>
      <c r="CB42" s="78">
        <v>0</v>
      </c>
      <c r="CC42" s="78">
        <v>0</v>
      </c>
      <c r="CD42" s="78">
        <v>0</v>
      </c>
      <c r="CE42" s="78">
        <v>0</v>
      </c>
      <c r="CF42" s="78">
        <v>0</v>
      </c>
      <c r="CG42" s="78">
        <v>0</v>
      </c>
      <c r="CH42" s="78">
        <v>0</v>
      </c>
      <c r="CI42" s="78">
        <v>0</v>
      </c>
      <c r="CJ42" s="78">
        <v>0</v>
      </c>
      <c r="CK42" s="78">
        <v>25</v>
      </c>
      <c r="CL42" s="78">
        <v>0</v>
      </c>
      <c r="CM42" s="78">
        <v>0</v>
      </c>
      <c r="CN42" s="78">
        <v>0</v>
      </c>
      <c r="CO42" s="78">
        <v>25</v>
      </c>
      <c r="CP42" s="78">
        <v>0</v>
      </c>
      <c r="CQ42" s="78">
        <v>0</v>
      </c>
      <c r="CR42" s="78">
        <v>0</v>
      </c>
      <c r="CS42" s="78">
        <v>0</v>
      </c>
      <c r="CT42" s="78">
        <v>0</v>
      </c>
      <c r="CU42" s="78">
        <v>0</v>
      </c>
      <c r="CV42" s="78">
        <v>0</v>
      </c>
      <c r="CW42" s="78">
        <v>0</v>
      </c>
      <c r="CX42" s="78">
        <v>0</v>
      </c>
      <c r="CY42" s="78">
        <v>0</v>
      </c>
      <c r="CZ42" s="78">
        <v>0</v>
      </c>
      <c r="DA42" s="78">
        <v>0</v>
      </c>
      <c r="DB42" s="78">
        <v>0</v>
      </c>
      <c r="DC42" s="78">
        <v>0</v>
      </c>
      <c r="DD42" s="78">
        <v>0</v>
      </c>
      <c r="DE42" s="78">
        <v>15</v>
      </c>
      <c r="DF42" s="78">
        <v>15</v>
      </c>
      <c r="DG42" s="78">
        <v>0</v>
      </c>
      <c r="DH42" s="78">
        <v>0</v>
      </c>
      <c r="DI42" s="78">
        <f t="shared" si="7"/>
        <v>0</v>
      </c>
      <c r="DJ42" s="78">
        <f t="shared" si="7"/>
        <v>0</v>
      </c>
      <c r="DK42" s="78">
        <v>0</v>
      </c>
      <c r="DL42" s="78">
        <v>0</v>
      </c>
      <c r="DM42" s="78">
        <v>0</v>
      </c>
      <c r="DN42" s="78">
        <v>0</v>
      </c>
      <c r="DO42" s="78">
        <v>0</v>
      </c>
      <c r="DP42" s="78">
        <v>0</v>
      </c>
    </row>
    <row r="43" spans="1:120" ht="16.5" customHeight="1">
      <c r="A43" s="76">
        <v>33</v>
      </c>
      <c r="B43" s="79" t="s">
        <v>137</v>
      </c>
      <c r="C43" s="78">
        <f aca="true" t="shared" si="8" ref="C43:C72">E43+G43-DO43</f>
        <v>30515</v>
      </c>
      <c r="D43" s="78">
        <f aca="true" t="shared" si="9" ref="D43:D72">F43+H43-DP43</f>
        <v>14040.223</v>
      </c>
      <c r="E43" s="78">
        <f aca="true" t="shared" si="10" ref="E43:E72">I43+U43+Y43+AC43+AW43+BI43+CG43+CK43+CW43+DE43+DK43</f>
        <v>29651.5</v>
      </c>
      <c r="F43" s="78">
        <f aca="true" t="shared" si="11" ref="F43:F72">J43+V43+Z43+AD43+AX43+BJ43+CH43+CL43+CX43+DF43+DL43</f>
        <v>13190.623</v>
      </c>
      <c r="G43" s="78">
        <f aca="true" t="shared" si="12" ref="G43:H72">K43+W43+AA43+AE43+AY43+BK43+CI43+CM43+CY43+DG43+DM43</f>
        <v>863.5</v>
      </c>
      <c r="H43" s="78">
        <f t="shared" si="12"/>
        <v>849.6</v>
      </c>
      <c r="I43" s="78">
        <v>19010</v>
      </c>
      <c r="J43" s="78">
        <v>8550.623</v>
      </c>
      <c r="K43" s="78">
        <v>0</v>
      </c>
      <c r="L43" s="78">
        <v>0</v>
      </c>
      <c r="M43" s="78">
        <v>18660</v>
      </c>
      <c r="N43" s="78">
        <v>8375.623</v>
      </c>
      <c r="O43" s="78">
        <v>0</v>
      </c>
      <c r="P43" s="78">
        <v>0</v>
      </c>
      <c r="Q43" s="78">
        <v>350</v>
      </c>
      <c r="R43" s="78">
        <v>175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1020</v>
      </c>
      <c r="AD43" s="78">
        <v>40</v>
      </c>
      <c r="AE43" s="78">
        <v>863.5</v>
      </c>
      <c r="AF43" s="78">
        <v>849.6</v>
      </c>
      <c r="AG43" s="78">
        <v>40</v>
      </c>
      <c r="AH43" s="78">
        <v>40</v>
      </c>
      <c r="AI43" s="78">
        <v>0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980</v>
      </c>
      <c r="AP43" s="78">
        <v>0</v>
      </c>
      <c r="AQ43" s="78">
        <v>863.5</v>
      </c>
      <c r="AR43" s="78">
        <v>849.6</v>
      </c>
      <c r="AS43" s="78">
        <v>0</v>
      </c>
      <c r="AT43" s="78"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v>0</v>
      </c>
      <c r="AZ43" s="78">
        <v>0</v>
      </c>
      <c r="BA43" s="78">
        <v>0</v>
      </c>
      <c r="BB43" s="78">
        <v>0</v>
      </c>
      <c r="BC43" s="78">
        <v>0</v>
      </c>
      <c r="BD43" s="78">
        <v>0</v>
      </c>
      <c r="BE43" s="78">
        <v>0</v>
      </c>
      <c r="BF43" s="78">
        <v>0</v>
      </c>
      <c r="BG43" s="78">
        <v>0</v>
      </c>
      <c r="BH43" s="78">
        <v>0</v>
      </c>
      <c r="BI43" s="78">
        <v>500</v>
      </c>
      <c r="BJ43" s="78">
        <v>100</v>
      </c>
      <c r="BK43" s="78">
        <v>0</v>
      </c>
      <c r="BL43" s="78">
        <v>0</v>
      </c>
      <c r="BM43" s="78">
        <v>0</v>
      </c>
      <c r="BN43" s="78">
        <v>0</v>
      </c>
      <c r="BO43" s="78">
        <v>0</v>
      </c>
      <c r="BP43" s="78">
        <v>0</v>
      </c>
      <c r="BQ43" s="78">
        <v>0</v>
      </c>
      <c r="BR43" s="78">
        <v>0</v>
      </c>
      <c r="BS43" s="78">
        <v>0</v>
      </c>
      <c r="BT43" s="78">
        <v>0</v>
      </c>
      <c r="BU43" s="78">
        <v>0</v>
      </c>
      <c r="BV43" s="78">
        <v>0</v>
      </c>
      <c r="BW43" s="78">
        <v>0</v>
      </c>
      <c r="BX43" s="78">
        <v>0</v>
      </c>
      <c r="BY43" s="78">
        <v>500</v>
      </c>
      <c r="BZ43" s="78">
        <v>100</v>
      </c>
      <c r="CA43" s="78">
        <v>0</v>
      </c>
      <c r="CB43" s="78">
        <v>0</v>
      </c>
      <c r="CC43" s="78">
        <v>0</v>
      </c>
      <c r="CD43" s="78">
        <v>0</v>
      </c>
      <c r="CE43" s="78">
        <v>0</v>
      </c>
      <c r="CF43" s="78">
        <v>0</v>
      </c>
      <c r="CG43" s="78">
        <v>0</v>
      </c>
      <c r="CH43" s="78">
        <v>0</v>
      </c>
      <c r="CI43" s="78">
        <v>0</v>
      </c>
      <c r="CJ43" s="78">
        <v>0</v>
      </c>
      <c r="CK43" s="78">
        <v>600</v>
      </c>
      <c r="CL43" s="78">
        <v>350</v>
      </c>
      <c r="CM43" s="78">
        <v>0</v>
      </c>
      <c r="CN43" s="78">
        <v>0</v>
      </c>
      <c r="CO43" s="78">
        <v>600</v>
      </c>
      <c r="CP43" s="78">
        <v>350</v>
      </c>
      <c r="CQ43" s="78">
        <v>0</v>
      </c>
      <c r="CR43" s="78">
        <v>0</v>
      </c>
      <c r="CS43" s="78">
        <v>0</v>
      </c>
      <c r="CT43" s="78">
        <v>0</v>
      </c>
      <c r="CU43" s="78">
        <v>0</v>
      </c>
      <c r="CV43" s="78">
        <v>0</v>
      </c>
      <c r="CW43" s="78">
        <v>7250</v>
      </c>
      <c r="CX43" s="78">
        <v>3735</v>
      </c>
      <c r="CY43" s="78">
        <v>0</v>
      </c>
      <c r="CZ43" s="78">
        <v>0</v>
      </c>
      <c r="DA43" s="78">
        <v>7250</v>
      </c>
      <c r="DB43" s="78">
        <v>3735</v>
      </c>
      <c r="DC43" s="78">
        <v>0</v>
      </c>
      <c r="DD43" s="78">
        <v>0</v>
      </c>
      <c r="DE43" s="78">
        <v>650</v>
      </c>
      <c r="DF43" s="78">
        <v>415</v>
      </c>
      <c r="DG43" s="78">
        <v>0</v>
      </c>
      <c r="DH43" s="78">
        <v>0</v>
      </c>
      <c r="DI43" s="78">
        <f aca="true" t="shared" si="13" ref="DI43:DJ72">DK43+DM43-DO43</f>
        <v>621.5</v>
      </c>
      <c r="DJ43" s="78">
        <f t="shared" si="13"/>
        <v>0</v>
      </c>
      <c r="DK43" s="78">
        <v>621.5</v>
      </c>
      <c r="DL43" s="78">
        <v>0</v>
      </c>
      <c r="DM43" s="78">
        <v>0</v>
      </c>
      <c r="DN43" s="78">
        <v>0</v>
      </c>
      <c r="DO43" s="78">
        <v>0</v>
      </c>
      <c r="DP43" s="78">
        <v>0</v>
      </c>
    </row>
    <row r="44" spans="1:120" ht="16.5" customHeight="1">
      <c r="A44" s="76">
        <v>34</v>
      </c>
      <c r="B44" s="79" t="s">
        <v>138</v>
      </c>
      <c r="C44" s="78">
        <f t="shared" si="8"/>
        <v>23794.2</v>
      </c>
      <c r="D44" s="78">
        <f t="shared" si="9"/>
        <v>5901.461</v>
      </c>
      <c r="E44" s="78">
        <f t="shared" si="10"/>
        <v>19610.9</v>
      </c>
      <c r="F44" s="78">
        <f t="shared" si="11"/>
        <v>6002.461</v>
      </c>
      <c r="G44" s="78">
        <f t="shared" si="12"/>
        <v>4183.3</v>
      </c>
      <c r="H44" s="78">
        <f t="shared" si="12"/>
        <v>-101</v>
      </c>
      <c r="I44" s="78">
        <v>11309.9</v>
      </c>
      <c r="J44" s="78">
        <v>3878.061</v>
      </c>
      <c r="K44" s="78">
        <v>4483.3</v>
      </c>
      <c r="L44" s="78">
        <v>0</v>
      </c>
      <c r="M44" s="78">
        <v>10969</v>
      </c>
      <c r="N44" s="78">
        <v>3750.061</v>
      </c>
      <c r="O44" s="78">
        <v>4483.3</v>
      </c>
      <c r="P44" s="78">
        <v>0</v>
      </c>
      <c r="Q44" s="78">
        <v>340.9</v>
      </c>
      <c r="R44" s="78">
        <v>128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230</v>
      </c>
      <c r="AD44" s="78">
        <v>30</v>
      </c>
      <c r="AE44" s="78">
        <v>-300</v>
      </c>
      <c r="AF44" s="78">
        <v>-101</v>
      </c>
      <c r="AG44" s="78">
        <v>230</v>
      </c>
      <c r="AH44" s="78">
        <v>30</v>
      </c>
      <c r="AI44" s="78">
        <v>0</v>
      </c>
      <c r="AJ44" s="78">
        <v>0</v>
      </c>
      <c r="AK44" s="78">
        <v>0</v>
      </c>
      <c r="AL44" s="7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v>0</v>
      </c>
      <c r="AU44" s="78">
        <v>-300</v>
      </c>
      <c r="AV44" s="78">
        <v>-101</v>
      </c>
      <c r="AW44" s="78">
        <v>700</v>
      </c>
      <c r="AX44" s="78">
        <v>0</v>
      </c>
      <c r="AY44" s="78">
        <v>0</v>
      </c>
      <c r="AZ44" s="78">
        <v>0</v>
      </c>
      <c r="BA44" s="78">
        <v>700</v>
      </c>
      <c r="BB44" s="78">
        <v>0</v>
      </c>
      <c r="BC44" s="78">
        <v>0</v>
      </c>
      <c r="BD44" s="78">
        <v>0</v>
      </c>
      <c r="BE44" s="78">
        <v>0</v>
      </c>
      <c r="BF44" s="78">
        <v>0</v>
      </c>
      <c r="BG44" s="78">
        <v>0</v>
      </c>
      <c r="BH44" s="78">
        <v>0</v>
      </c>
      <c r="BI44" s="78">
        <v>1250</v>
      </c>
      <c r="BJ44" s="78">
        <v>0</v>
      </c>
      <c r="BK44" s="78">
        <v>0</v>
      </c>
      <c r="BL44" s="78">
        <v>0</v>
      </c>
      <c r="BM44" s="78">
        <v>0</v>
      </c>
      <c r="BN44" s="78">
        <v>0</v>
      </c>
      <c r="BO44" s="78">
        <v>0</v>
      </c>
      <c r="BP44" s="78"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v>450</v>
      </c>
      <c r="BV44" s="78">
        <v>0</v>
      </c>
      <c r="BW44" s="78">
        <v>0</v>
      </c>
      <c r="BX44" s="78">
        <v>0</v>
      </c>
      <c r="BY44" s="78">
        <v>800</v>
      </c>
      <c r="BZ44" s="78">
        <v>0</v>
      </c>
      <c r="CA44" s="78">
        <v>0</v>
      </c>
      <c r="CB44" s="78">
        <v>0</v>
      </c>
      <c r="CC44" s="78">
        <v>0</v>
      </c>
      <c r="CD44" s="78">
        <v>0</v>
      </c>
      <c r="CE44" s="78">
        <v>0</v>
      </c>
      <c r="CF44" s="78">
        <v>0</v>
      </c>
      <c r="CG44" s="78">
        <v>0</v>
      </c>
      <c r="CH44" s="78">
        <v>0</v>
      </c>
      <c r="CI44" s="78">
        <v>0</v>
      </c>
      <c r="CJ44" s="78">
        <v>0</v>
      </c>
      <c r="CK44" s="78">
        <v>300</v>
      </c>
      <c r="CL44" s="78">
        <v>0</v>
      </c>
      <c r="CM44" s="78">
        <v>0</v>
      </c>
      <c r="CN44" s="78">
        <v>0</v>
      </c>
      <c r="CO44" s="78">
        <v>100</v>
      </c>
      <c r="CP44" s="78">
        <v>0</v>
      </c>
      <c r="CQ44" s="78">
        <v>0</v>
      </c>
      <c r="CR44" s="78">
        <v>0</v>
      </c>
      <c r="CS44" s="78">
        <v>0</v>
      </c>
      <c r="CT44" s="78">
        <v>0</v>
      </c>
      <c r="CU44" s="78">
        <v>0</v>
      </c>
      <c r="CV44" s="78">
        <v>0</v>
      </c>
      <c r="CW44" s="78">
        <v>4500</v>
      </c>
      <c r="CX44" s="78">
        <v>1814.4</v>
      </c>
      <c r="CY44" s="78">
        <v>0</v>
      </c>
      <c r="CZ44" s="78">
        <v>0</v>
      </c>
      <c r="DA44" s="78">
        <v>4500</v>
      </c>
      <c r="DB44" s="78">
        <v>1814.4</v>
      </c>
      <c r="DC44" s="78">
        <v>0</v>
      </c>
      <c r="DD44" s="78">
        <v>0</v>
      </c>
      <c r="DE44" s="78">
        <v>900</v>
      </c>
      <c r="DF44" s="78">
        <v>280</v>
      </c>
      <c r="DG44" s="78">
        <v>0</v>
      </c>
      <c r="DH44" s="78">
        <v>0</v>
      </c>
      <c r="DI44" s="78">
        <f t="shared" si="13"/>
        <v>421</v>
      </c>
      <c r="DJ44" s="78">
        <f t="shared" si="13"/>
        <v>0</v>
      </c>
      <c r="DK44" s="78">
        <v>421</v>
      </c>
      <c r="DL44" s="78">
        <v>0</v>
      </c>
      <c r="DM44" s="78">
        <v>0</v>
      </c>
      <c r="DN44" s="78">
        <v>0</v>
      </c>
      <c r="DO44" s="78">
        <v>0</v>
      </c>
      <c r="DP44" s="78">
        <v>0</v>
      </c>
    </row>
    <row r="45" spans="1:120" ht="16.5" customHeight="1">
      <c r="A45" s="76">
        <v>35</v>
      </c>
      <c r="B45" s="79" t="s">
        <v>140</v>
      </c>
      <c r="C45" s="78">
        <f t="shared" si="8"/>
        <v>34744.2</v>
      </c>
      <c r="D45" s="78">
        <f t="shared" si="9"/>
        <v>11537.146</v>
      </c>
      <c r="E45" s="78">
        <f t="shared" si="10"/>
        <v>29389.1</v>
      </c>
      <c r="F45" s="78">
        <f t="shared" si="11"/>
        <v>10851.146</v>
      </c>
      <c r="G45" s="78">
        <f t="shared" si="12"/>
        <v>5355.1</v>
      </c>
      <c r="H45" s="78">
        <f t="shared" si="12"/>
        <v>686</v>
      </c>
      <c r="I45" s="78">
        <v>14870</v>
      </c>
      <c r="J45" s="78">
        <v>6140.017</v>
      </c>
      <c r="K45" s="78">
        <v>300</v>
      </c>
      <c r="L45" s="78">
        <v>242</v>
      </c>
      <c r="M45" s="78">
        <v>13870</v>
      </c>
      <c r="N45" s="78">
        <v>6140.017</v>
      </c>
      <c r="O45" s="78">
        <v>300</v>
      </c>
      <c r="P45" s="78">
        <v>242</v>
      </c>
      <c r="Q45" s="78">
        <v>1000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1280</v>
      </c>
      <c r="AD45" s="78">
        <v>30</v>
      </c>
      <c r="AE45" s="78">
        <v>4555.1</v>
      </c>
      <c r="AF45" s="78">
        <v>0</v>
      </c>
      <c r="AG45" s="78">
        <v>280</v>
      </c>
      <c r="AH45" s="78">
        <v>30</v>
      </c>
      <c r="AI45" s="78">
        <v>4555.1</v>
      </c>
      <c r="AJ45" s="78">
        <v>0</v>
      </c>
      <c r="AK45" s="78">
        <v>0</v>
      </c>
      <c r="AL45" s="78">
        <v>0</v>
      </c>
      <c r="AM45" s="78">
        <v>0</v>
      </c>
      <c r="AN45" s="78">
        <v>0</v>
      </c>
      <c r="AO45" s="78">
        <v>1000</v>
      </c>
      <c r="AP45" s="78">
        <v>0</v>
      </c>
      <c r="AQ45" s="78">
        <v>0</v>
      </c>
      <c r="AR45" s="78">
        <v>0</v>
      </c>
      <c r="AS45" s="78">
        <v>0</v>
      </c>
      <c r="AT45" s="78"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0</v>
      </c>
      <c r="BE45" s="78">
        <v>0</v>
      </c>
      <c r="BF45" s="78">
        <v>0</v>
      </c>
      <c r="BG45" s="78">
        <v>0</v>
      </c>
      <c r="BH45" s="78">
        <v>0</v>
      </c>
      <c r="BI45" s="78">
        <v>1100</v>
      </c>
      <c r="BJ45" s="78">
        <v>144</v>
      </c>
      <c r="BK45" s="78">
        <v>0</v>
      </c>
      <c r="BL45" s="78">
        <v>0</v>
      </c>
      <c r="BM45" s="78">
        <v>0</v>
      </c>
      <c r="BN45" s="78">
        <v>0</v>
      </c>
      <c r="BO45" s="78">
        <v>0</v>
      </c>
      <c r="BP45" s="78">
        <v>0</v>
      </c>
      <c r="BQ45" s="78">
        <v>0</v>
      </c>
      <c r="BR45" s="78">
        <v>0</v>
      </c>
      <c r="BS45" s="78">
        <v>0</v>
      </c>
      <c r="BT45" s="78">
        <v>0</v>
      </c>
      <c r="BU45" s="78">
        <v>1000</v>
      </c>
      <c r="BV45" s="78">
        <v>110</v>
      </c>
      <c r="BW45" s="78">
        <v>0</v>
      </c>
      <c r="BX45" s="78">
        <v>0</v>
      </c>
      <c r="BY45" s="78">
        <v>100</v>
      </c>
      <c r="BZ45" s="78">
        <v>34</v>
      </c>
      <c r="CA45" s="78">
        <v>0</v>
      </c>
      <c r="CB45" s="78">
        <v>0</v>
      </c>
      <c r="CC45" s="78">
        <v>0</v>
      </c>
      <c r="CD45" s="78">
        <v>0</v>
      </c>
      <c r="CE45" s="78">
        <v>0</v>
      </c>
      <c r="CF45" s="78">
        <v>0</v>
      </c>
      <c r="CG45" s="78">
        <v>0</v>
      </c>
      <c r="CH45" s="78">
        <v>0</v>
      </c>
      <c r="CI45" s="78">
        <v>0</v>
      </c>
      <c r="CJ45" s="78">
        <v>0</v>
      </c>
      <c r="CK45" s="78">
        <v>3380</v>
      </c>
      <c r="CL45" s="78">
        <v>995.229</v>
      </c>
      <c r="CM45" s="78">
        <v>500</v>
      </c>
      <c r="CN45" s="78">
        <v>444</v>
      </c>
      <c r="CO45" s="78">
        <v>3080</v>
      </c>
      <c r="CP45" s="78">
        <v>995.229</v>
      </c>
      <c r="CQ45" s="78">
        <v>500</v>
      </c>
      <c r="CR45" s="78">
        <v>444</v>
      </c>
      <c r="CS45" s="78">
        <v>1980</v>
      </c>
      <c r="CT45" s="78">
        <v>795.429</v>
      </c>
      <c r="CU45" s="78">
        <v>500</v>
      </c>
      <c r="CV45" s="78">
        <v>444</v>
      </c>
      <c r="CW45" s="78">
        <v>7630</v>
      </c>
      <c r="CX45" s="78">
        <v>3541.9</v>
      </c>
      <c r="CY45" s="78">
        <v>0</v>
      </c>
      <c r="CZ45" s="78">
        <v>0</v>
      </c>
      <c r="DA45" s="78">
        <v>7630</v>
      </c>
      <c r="DB45" s="78">
        <v>3541.9</v>
      </c>
      <c r="DC45" s="78">
        <v>0</v>
      </c>
      <c r="DD45" s="78">
        <v>0</v>
      </c>
      <c r="DE45" s="78">
        <v>0</v>
      </c>
      <c r="DF45" s="78">
        <v>0</v>
      </c>
      <c r="DG45" s="78">
        <v>0</v>
      </c>
      <c r="DH45" s="78">
        <v>0</v>
      </c>
      <c r="DI45" s="78">
        <f t="shared" si="13"/>
        <v>1129.1</v>
      </c>
      <c r="DJ45" s="78">
        <f t="shared" si="13"/>
        <v>0</v>
      </c>
      <c r="DK45" s="78">
        <v>1129.1</v>
      </c>
      <c r="DL45" s="78">
        <v>0</v>
      </c>
      <c r="DM45" s="78">
        <v>0</v>
      </c>
      <c r="DN45" s="78">
        <v>0</v>
      </c>
      <c r="DO45" s="78">
        <v>0</v>
      </c>
      <c r="DP45" s="78">
        <v>0</v>
      </c>
    </row>
    <row r="46" spans="1:120" ht="16.5" customHeight="1">
      <c r="A46" s="76">
        <v>36</v>
      </c>
      <c r="B46" s="79" t="s">
        <v>139</v>
      </c>
      <c r="C46" s="78">
        <f t="shared" si="8"/>
        <v>18931.9</v>
      </c>
      <c r="D46" s="78">
        <f t="shared" si="9"/>
        <v>5938.685</v>
      </c>
      <c r="E46" s="78">
        <f t="shared" si="10"/>
        <v>17032.9</v>
      </c>
      <c r="F46" s="78">
        <f t="shared" si="11"/>
        <v>5885.685</v>
      </c>
      <c r="G46" s="78">
        <f t="shared" si="12"/>
        <v>1899</v>
      </c>
      <c r="H46" s="78">
        <f t="shared" si="12"/>
        <v>53</v>
      </c>
      <c r="I46" s="78">
        <v>11352.9</v>
      </c>
      <c r="J46" s="78">
        <v>4650.685</v>
      </c>
      <c r="K46" s="78">
        <v>1899</v>
      </c>
      <c r="L46" s="78">
        <v>53</v>
      </c>
      <c r="M46" s="78">
        <v>10907.9</v>
      </c>
      <c r="N46" s="78">
        <v>4650.685</v>
      </c>
      <c r="O46" s="78">
        <v>1699</v>
      </c>
      <c r="P46" s="78">
        <v>0</v>
      </c>
      <c r="Q46" s="78">
        <v>445</v>
      </c>
      <c r="R46" s="78">
        <v>0</v>
      </c>
      <c r="S46" s="78">
        <v>200</v>
      </c>
      <c r="T46" s="78">
        <v>53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1070</v>
      </c>
      <c r="AD46" s="78">
        <v>35</v>
      </c>
      <c r="AE46" s="78">
        <v>0</v>
      </c>
      <c r="AF46" s="78">
        <v>0</v>
      </c>
      <c r="AG46" s="78">
        <v>70</v>
      </c>
      <c r="AH46" s="78">
        <v>35</v>
      </c>
      <c r="AI46" s="78">
        <v>0</v>
      </c>
      <c r="AJ46" s="78">
        <v>0</v>
      </c>
      <c r="AK46" s="78">
        <v>0</v>
      </c>
      <c r="AL46" s="78">
        <v>0</v>
      </c>
      <c r="AM46" s="78">
        <v>0</v>
      </c>
      <c r="AN46" s="78">
        <v>0</v>
      </c>
      <c r="AO46" s="78">
        <v>1000</v>
      </c>
      <c r="AP46" s="78">
        <v>0</v>
      </c>
      <c r="AQ46" s="78">
        <v>0</v>
      </c>
      <c r="AR46" s="78">
        <v>0</v>
      </c>
      <c r="AS46" s="78">
        <v>0</v>
      </c>
      <c r="AT46" s="78">
        <v>0</v>
      </c>
      <c r="AU46" s="78">
        <v>0</v>
      </c>
      <c r="AV46" s="78">
        <v>0</v>
      </c>
      <c r="AW46" s="78">
        <v>200</v>
      </c>
      <c r="AX46" s="78">
        <v>0</v>
      </c>
      <c r="AY46" s="78">
        <v>0</v>
      </c>
      <c r="AZ46" s="78">
        <v>0</v>
      </c>
      <c r="BA46" s="78">
        <v>200</v>
      </c>
      <c r="BB46" s="78">
        <v>0</v>
      </c>
      <c r="BC46" s="78">
        <v>0</v>
      </c>
      <c r="BD46" s="78">
        <v>0</v>
      </c>
      <c r="BE46" s="78">
        <v>0</v>
      </c>
      <c r="BF46" s="78">
        <v>0</v>
      </c>
      <c r="BG46" s="78">
        <v>0</v>
      </c>
      <c r="BH46" s="78"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8">
        <v>0</v>
      </c>
      <c r="BO46" s="78">
        <v>0</v>
      </c>
      <c r="BP46" s="78"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v>0</v>
      </c>
      <c r="CA46" s="78">
        <v>0</v>
      </c>
      <c r="CB46" s="78">
        <v>0</v>
      </c>
      <c r="CC46" s="78">
        <v>0</v>
      </c>
      <c r="CD46" s="78">
        <v>0</v>
      </c>
      <c r="CE46" s="78">
        <v>0</v>
      </c>
      <c r="CF46" s="78">
        <v>0</v>
      </c>
      <c r="CG46" s="78">
        <v>0</v>
      </c>
      <c r="CH46" s="78">
        <v>0</v>
      </c>
      <c r="CI46" s="78">
        <v>0</v>
      </c>
      <c r="CJ46" s="78">
        <v>0</v>
      </c>
      <c r="CK46" s="78">
        <v>360</v>
      </c>
      <c r="CL46" s="78">
        <v>0</v>
      </c>
      <c r="CM46" s="78">
        <v>0</v>
      </c>
      <c r="CN46" s="78">
        <v>0</v>
      </c>
      <c r="CO46" s="78">
        <v>360</v>
      </c>
      <c r="CP46" s="78">
        <v>0</v>
      </c>
      <c r="CQ46" s="78">
        <v>0</v>
      </c>
      <c r="CR46" s="78">
        <v>0</v>
      </c>
      <c r="CS46" s="78">
        <v>0</v>
      </c>
      <c r="CT46" s="78">
        <v>0</v>
      </c>
      <c r="CU46" s="78">
        <v>0</v>
      </c>
      <c r="CV46" s="78">
        <v>0</v>
      </c>
      <c r="CW46" s="78">
        <v>3500</v>
      </c>
      <c r="CX46" s="78">
        <v>1200</v>
      </c>
      <c r="CY46" s="78">
        <v>0</v>
      </c>
      <c r="CZ46" s="78">
        <v>0</v>
      </c>
      <c r="DA46" s="78">
        <v>3500</v>
      </c>
      <c r="DB46" s="78">
        <v>1200</v>
      </c>
      <c r="DC46" s="78">
        <v>0</v>
      </c>
      <c r="DD46" s="78">
        <v>0</v>
      </c>
      <c r="DE46" s="78">
        <v>0</v>
      </c>
      <c r="DF46" s="78">
        <v>0</v>
      </c>
      <c r="DG46" s="78">
        <v>0</v>
      </c>
      <c r="DH46" s="78">
        <v>0</v>
      </c>
      <c r="DI46" s="78">
        <f t="shared" si="13"/>
        <v>550</v>
      </c>
      <c r="DJ46" s="78">
        <f t="shared" si="13"/>
        <v>0</v>
      </c>
      <c r="DK46" s="78">
        <v>550</v>
      </c>
      <c r="DL46" s="78">
        <v>0</v>
      </c>
      <c r="DM46" s="78">
        <v>0</v>
      </c>
      <c r="DN46" s="78">
        <v>0</v>
      </c>
      <c r="DO46" s="78">
        <v>0</v>
      </c>
      <c r="DP46" s="78">
        <v>0</v>
      </c>
    </row>
    <row r="47" spans="1:120" ht="16.5" customHeight="1">
      <c r="A47" s="76">
        <v>37</v>
      </c>
      <c r="B47" s="79" t="s">
        <v>143</v>
      </c>
      <c r="C47" s="78">
        <f t="shared" si="8"/>
        <v>21122.9</v>
      </c>
      <c r="D47" s="78">
        <f t="shared" si="9"/>
        <v>7647.906</v>
      </c>
      <c r="E47" s="78">
        <f t="shared" si="10"/>
        <v>19880.7</v>
      </c>
      <c r="F47" s="78">
        <f t="shared" si="11"/>
        <v>7487.906</v>
      </c>
      <c r="G47" s="78">
        <f t="shared" si="12"/>
        <v>1242.2</v>
      </c>
      <c r="H47" s="78">
        <f t="shared" si="12"/>
        <v>160</v>
      </c>
      <c r="I47" s="78">
        <v>15830.7</v>
      </c>
      <c r="J47" s="78">
        <v>6231.906</v>
      </c>
      <c r="K47" s="78">
        <v>1242.2</v>
      </c>
      <c r="L47" s="78">
        <v>160</v>
      </c>
      <c r="M47" s="78">
        <v>15565.7</v>
      </c>
      <c r="N47" s="78">
        <v>6231.906</v>
      </c>
      <c r="O47" s="78">
        <v>1242.2</v>
      </c>
      <c r="P47" s="78">
        <v>160</v>
      </c>
      <c r="Q47" s="78">
        <v>265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150</v>
      </c>
      <c r="AD47" s="78">
        <v>0</v>
      </c>
      <c r="AE47" s="78">
        <v>0</v>
      </c>
      <c r="AF47" s="78">
        <v>0</v>
      </c>
      <c r="AG47" s="78">
        <v>150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v>0</v>
      </c>
      <c r="AZ47" s="78">
        <v>0</v>
      </c>
      <c r="BA47" s="78">
        <v>0</v>
      </c>
      <c r="BB47" s="78">
        <v>0</v>
      </c>
      <c r="BC47" s="78">
        <v>0</v>
      </c>
      <c r="BD47" s="78">
        <v>0</v>
      </c>
      <c r="BE47" s="78">
        <v>0</v>
      </c>
      <c r="BF47" s="78">
        <v>0</v>
      </c>
      <c r="BG47" s="78">
        <v>0</v>
      </c>
      <c r="BH47" s="78"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78">
        <v>0</v>
      </c>
      <c r="BO47" s="78">
        <v>0</v>
      </c>
      <c r="BP47" s="78"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v>0</v>
      </c>
      <c r="CA47" s="78">
        <v>0</v>
      </c>
      <c r="CB47" s="78">
        <v>0</v>
      </c>
      <c r="CC47" s="78">
        <v>0</v>
      </c>
      <c r="CD47" s="78">
        <v>0</v>
      </c>
      <c r="CE47" s="78">
        <v>0</v>
      </c>
      <c r="CF47" s="78">
        <v>0</v>
      </c>
      <c r="CG47" s="78">
        <v>0</v>
      </c>
      <c r="CH47" s="78">
        <v>0</v>
      </c>
      <c r="CI47" s="78">
        <v>0</v>
      </c>
      <c r="CJ47" s="78">
        <v>0</v>
      </c>
      <c r="CK47" s="78">
        <v>200</v>
      </c>
      <c r="CL47" s="78">
        <v>0</v>
      </c>
      <c r="CM47" s="78">
        <v>0</v>
      </c>
      <c r="CN47" s="78">
        <v>0</v>
      </c>
      <c r="CO47" s="78">
        <v>200</v>
      </c>
      <c r="CP47" s="78">
        <v>0</v>
      </c>
      <c r="CQ47" s="78">
        <v>0</v>
      </c>
      <c r="CR47" s="78">
        <v>0</v>
      </c>
      <c r="CS47" s="78">
        <v>0</v>
      </c>
      <c r="CT47" s="78">
        <v>0</v>
      </c>
      <c r="CU47" s="78">
        <v>0</v>
      </c>
      <c r="CV47" s="78">
        <v>0</v>
      </c>
      <c r="CW47" s="78">
        <v>3700</v>
      </c>
      <c r="CX47" s="78">
        <v>1256</v>
      </c>
      <c r="CY47" s="78">
        <v>0</v>
      </c>
      <c r="CZ47" s="78">
        <v>0</v>
      </c>
      <c r="DA47" s="78">
        <v>3700</v>
      </c>
      <c r="DB47" s="78">
        <v>1256</v>
      </c>
      <c r="DC47" s="78">
        <v>0</v>
      </c>
      <c r="DD47" s="78">
        <v>0</v>
      </c>
      <c r="DE47" s="78">
        <v>0</v>
      </c>
      <c r="DF47" s="78">
        <v>0</v>
      </c>
      <c r="DG47" s="78">
        <v>0</v>
      </c>
      <c r="DH47" s="78">
        <v>0</v>
      </c>
      <c r="DI47" s="78">
        <f t="shared" si="13"/>
        <v>0</v>
      </c>
      <c r="DJ47" s="78">
        <f t="shared" si="13"/>
        <v>0</v>
      </c>
      <c r="DK47" s="78">
        <v>0</v>
      </c>
      <c r="DL47" s="78">
        <v>0</v>
      </c>
      <c r="DM47" s="78">
        <v>0</v>
      </c>
      <c r="DN47" s="78">
        <v>0</v>
      </c>
      <c r="DO47" s="78">
        <v>0</v>
      </c>
      <c r="DP47" s="78">
        <v>0</v>
      </c>
    </row>
    <row r="48" spans="1:120" ht="16.5" customHeight="1">
      <c r="A48" s="76">
        <v>38</v>
      </c>
      <c r="B48" s="79" t="s">
        <v>190</v>
      </c>
      <c r="C48" s="78">
        <f t="shared" si="8"/>
        <v>14156.8</v>
      </c>
      <c r="D48" s="78">
        <f t="shared" si="9"/>
        <v>4783.6630000000005</v>
      </c>
      <c r="E48" s="78">
        <f t="shared" si="10"/>
        <v>11999.8</v>
      </c>
      <c r="F48" s="78">
        <f t="shared" si="11"/>
        <v>4533.6630000000005</v>
      </c>
      <c r="G48" s="78">
        <f t="shared" si="12"/>
        <v>2157</v>
      </c>
      <c r="H48" s="78">
        <f t="shared" si="12"/>
        <v>250</v>
      </c>
      <c r="I48" s="78">
        <v>8570.4</v>
      </c>
      <c r="J48" s="78">
        <v>3343.763</v>
      </c>
      <c r="K48" s="78">
        <v>0</v>
      </c>
      <c r="L48" s="78">
        <v>0</v>
      </c>
      <c r="M48" s="78">
        <v>8413.4</v>
      </c>
      <c r="N48" s="78">
        <v>3293.763</v>
      </c>
      <c r="O48" s="78">
        <v>0</v>
      </c>
      <c r="P48" s="78">
        <v>0</v>
      </c>
      <c r="Q48" s="78">
        <v>157</v>
      </c>
      <c r="R48" s="78">
        <v>50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8">
        <v>670</v>
      </c>
      <c r="AD48" s="78">
        <v>170</v>
      </c>
      <c r="AE48" s="78">
        <v>0</v>
      </c>
      <c r="AF48" s="78">
        <v>0</v>
      </c>
      <c r="AG48" s="78">
        <v>130</v>
      </c>
      <c r="AH48" s="78">
        <v>30</v>
      </c>
      <c r="AI48" s="78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  <c r="AO48" s="78">
        <v>540</v>
      </c>
      <c r="AP48" s="78">
        <v>140</v>
      </c>
      <c r="AQ48" s="78">
        <v>0</v>
      </c>
      <c r="AR48" s="78">
        <v>0</v>
      </c>
      <c r="AS48" s="78"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78">
        <v>0</v>
      </c>
      <c r="BB48" s="78">
        <v>0</v>
      </c>
      <c r="BC48" s="78">
        <v>0</v>
      </c>
      <c r="BD48" s="78">
        <v>0</v>
      </c>
      <c r="BE48" s="78">
        <v>0</v>
      </c>
      <c r="BF48" s="78">
        <v>0</v>
      </c>
      <c r="BG48" s="78">
        <v>0</v>
      </c>
      <c r="BH48" s="78">
        <v>0</v>
      </c>
      <c r="BI48" s="78">
        <v>100</v>
      </c>
      <c r="BJ48" s="78">
        <v>66.4</v>
      </c>
      <c r="BK48" s="78">
        <v>1400</v>
      </c>
      <c r="BL48" s="78">
        <v>250</v>
      </c>
      <c r="BM48" s="78">
        <v>0</v>
      </c>
      <c r="BN48" s="78">
        <v>0</v>
      </c>
      <c r="BO48" s="78">
        <v>0</v>
      </c>
      <c r="BP48" s="78"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v>0</v>
      </c>
      <c r="BV48" s="78">
        <v>0</v>
      </c>
      <c r="BW48" s="78">
        <v>1400</v>
      </c>
      <c r="BX48" s="78">
        <v>250</v>
      </c>
      <c r="BY48" s="78">
        <v>100</v>
      </c>
      <c r="BZ48" s="78">
        <v>66.4</v>
      </c>
      <c r="CA48" s="78">
        <v>0</v>
      </c>
      <c r="CB48" s="78">
        <v>0</v>
      </c>
      <c r="CC48" s="78">
        <v>0</v>
      </c>
      <c r="CD48" s="78">
        <v>0</v>
      </c>
      <c r="CE48" s="78">
        <v>0</v>
      </c>
      <c r="CF48" s="78">
        <v>0</v>
      </c>
      <c r="CG48" s="78">
        <v>0</v>
      </c>
      <c r="CH48" s="78">
        <v>0</v>
      </c>
      <c r="CI48" s="78">
        <v>0</v>
      </c>
      <c r="CJ48" s="78">
        <v>0</v>
      </c>
      <c r="CK48" s="78">
        <v>155</v>
      </c>
      <c r="CL48" s="78">
        <v>0</v>
      </c>
      <c r="CM48" s="78">
        <v>0</v>
      </c>
      <c r="CN48" s="78">
        <v>0</v>
      </c>
      <c r="CO48" s="78">
        <v>155</v>
      </c>
      <c r="CP48" s="78">
        <v>0</v>
      </c>
      <c r="CQ48" s="78">
        <v>0</v>
      </c>
      <c r="CR48" s="78">
        <v>0</v>
      </c>
      <c r="CS48" s="78">
        <v>0</v>
      </c>
      <c r="CT48" s="78">
        <v>0</v>
      </c>
      <c r="CU48" s="78">
        <v>0</v>
      </c>
      <c r="CV48" s="78">
        <v>0</v>
      </c>
      <c r="CW48" s="78">
        <v>2204.4</v>
      </c>
      <c r="CX48" s="78">
        <v>918.5</v>
      </c>
      <c r="CY48" s="78">
        <v>0</v>
      </c>
      <c r="CZ48" s="78">
        <v>0</v>
      </c>
      <c r="DA48" s="78">
        <v>2204.4</v>
      </c>
      <c r="DB48" s="78">
        <v>918.5</v>
      </c>
      <c r="DC48" s="78">
        <v>0</v>
      </c>
      <c r="DD48" s="78">
        <v>0</v>
      </c>
      <c r="DE48" s="78">
        <v>300</v>
      </c>
      <c r="DF48" s="78">
        <v>35</v>
      </c>
      <c r="DG48" s="78">
        <v>0</v>
      </c>
      <c r="DH48" s="78">
        <v>0</v>
      </c>
      <c r="DI48" s="78">
        <f t="shared" si="13"/>
        <v>757</v>
      </c>
      <c r="DJ48" s="78">
        <f t="shared" si="13"/>
        <v>0</v>
      </c>
      <c r="DK48" s="78">
        <v>0</v>
      </c>
      <c r="DL48" s="78">
        <v>0</v>
      </c>
      <c r="DM48" s="78">
        <v>757</v>
      </c>
      <c r="DN48" s="78">
        <v>0</v>
      </c>
      <c r="DO48" s="78">
        <v>0</v>
      </c>
      <c r="DP48" s="78">
        <v>0</v>
      </c>
    </row>
    <row r="49" spans="1:120" ht="16.5" customHeight="1">
      <c r="A49" s="76">
        <v>39</v>
      </c>
      <c r="B49" s="79" t="s">
        <v>144</v>
      </c>
      <c r="C49" s="78">
        <f t="shared" si="8"/>
        <v>17511.7</v>
      </c>
      <c r="D49" s="78">
        <f t="shared" si="9"/>
        <v>7008.287</v>
      </c>
      <c r="E49" s="78">
        <f t="shared" si="10"/>
        <v>17434.5</v>
      </c>
      <c r="F49" s="78">
        <f t="shared" si="11"/>
        <v>7008.287</v>
      </c>
      <c r="G49" s="78">
        <f t="shared" si="12"/>
        <v>77.20000000000005</v>
      </c>
      <c r="H49" s="78">
        <f t="shared" si="12"/>
        <v>0</v>
      </c>
      <c r="I49" s="78">
        <v>12114.5</v>
      </c>
      <c r="J49" s="78">
        <v>5563.287</v>
      </c>
      <c r="K49" s="78">
        <v>1947.2</v>
      </c>
      <c r="L49" s="78">
        <v>0</v>
      </c>
      <c r="M49" s="78">
        <v>11714.5</v>
      </c>
      <c r="N49" s="78">
        <v>5463.287</v>
      </c>
      <c r="O49" s="78">
        <v>1947.2</v>
      </c>
      <c r="P49" s="78">
        <v>0</v>
      </c>
      <c r="Q49" s="78">
        <v>400</v>
      </c>
      <c r="R49" s="78">
        <v>100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370</v>
      </c>
      <c r="AD49" s="78">
        <v>0</v>
      </c>
      <c r="AE49" s="78">
        <v>-1870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370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-1870</v>
      </c>
      <c r="AV49" s="78">
        <v>0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700</v>
      </c>
      <c r="BJ49" s="78">
        <v>200</v>
      </c>
      <c r="BK49" s="78">
        <v>0</v>
      </c>
      <c r="BL49" s="78">
        <v>0</v>
      </c>
      <c r="BM49" s="78">
        <v>0</v>
      </c>
      <c r="BN49" s="78">
        <v>0</v>
      </c>
      <c r="BO49" s="78">
        <v>0</v>
      </c>
      <c r="BP49" s="78"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v>700</v>
      </c>
      <c r="BV49" s="78">
        <v>200</v>
      </c>
      <c r="BW49" s="78">
        <v>0</v>
      </c>
      <c r="BX49" s="78">
        <v>0</v>
      </c>
      <c r="BY49" s="78">
        <v>0</v>
      </c>
      <c r="BZ49" s="78">
        <v>0</v>
      </c>
      <c r="CA49" s="78">
        <v>0</v>
      </c>
      <c r="CB49" s="78">
        <v>0</v>
      </c>
      <c r="CC49" s="78">
        <v>0</v>
      </c>
      <c r="CD49" s="78">
        <v>0</v>
      </c>
      <c r="CE49" s="78">
        <v>0</v>
      </c>
      <c r="CF49" s="78">
        <v>0</v>
      </c>
      <c r="CG49" s="78">
        <v>0</v>
      </c>
      <c r="CH49" s="78">
        <v>0</v>
      </c>
      <c r="CI49" s="78">
        <v>0</v>
      </c>
      <c r="CJ49" s="78">
        <v>0</v>
      </c>
      <c r="CK49" s="78">
        <v>450</v>
      </c>
      <c r="CL49" s="78">
        <v>250</v>
      </c>
      <c r="CM49" s="78">
        <v>0</v>
      </c>
      <c r="CN49" s="78">
        <v>0</v>
      </c>
      <c r="CO49" s="78">
        <v>450</v>
      </c>
      <c r="CP49" s="78">
        <v>250</v>
      </c>
      <c r="CQ49" s="78">
        <v>0</v>
      </c>
      <c r="CR49" s="78">
        <v>0</v>
      </c>
      <c r="CS49" s="78">
        <v>0</v>
      </c>
      <c r="CT49" s="78">
        <v>0</v>
      </c>
      <c r="CU49" s="78">
        <v>0</v>
      </c>
      <c r="CV49" s="78">
        <v>0</v>
      </c>
      <c r="CW49" s="78">
        <v>3200</v>
      </c>
      <c r="CX49" s="78">
        <v>995</v>
      </c>
      <c r="CY49" s="78">
        <v>0</v>
      </c>
      <c r="CZ49" s="78">
        <v>0</v>
      </c>
      <c r="DA49" s="78">
        <v>3200</v>
      </c>
      <c r="DB49" s="78">
        <v>995</v>
      </c>
      <c r="DC49" s="78">
        <v>0</v>
      </c>
      <c r="DD49" s="78">
        <v>0</v>
      </c>
      <c r="DE49" s="78">
        <v>0</v>
      </c>
      <c r="DF49" s="78">
        <v>0</v>
      </c>
      <c r="DG49" s="78">
        <v>0</v>
      </c>
      <c r="DH49" s="78">
        <v>0</v>
      </c>
      <c r="DI49" s="78">
        <f t="shared" si="13"/>
        <v>600</v>
      </c>
      <c r="DJ49" s="78">
        <f t="shared" si="13"/>
        <v>0</v>
      </c>
      <c r="DK49" s="78">
        <v>600</v>
      </c>
      <c r="DL49" s="78">
        <v>0</v>
      </c>
      <c r="DM49" s="78">
        <v>0</v>
      </c>
      <c r="DN49" s="78">
        <v>0</v>
      </c>
      <c r="DO49" s="78">
        <v>0</v>
      </c>
      <c r="DP49" s="78">
        <v>0</v>
      </c>
    </row>
    <row r="50" spans="1:120" ht="16.5" customHeight="1">
      <c r="A50" s="76">
        <v>40</v>
      </c>
      <c r="B50" s="79" t="s">
        <v>145</v>
      </c>
      <c r="C50" s="78">
        <f t="shared" si="8"/>
        <v>31966.100000000002</v>
      </c>
      <c r="D50" s="78">
        <f t="shared" si="9"/>
        <v>8986.555</v>
      </c>
      <c r="E50" s="78">
        <f t="shared" si="10"/>
        <v>27226.9</v>
      </c>
      <c r="F50" s="78">
        <f t="shared" si="11"/>
        <v>8486.555</v>
      </c>
      <c r="G50" s="78">
        <f t="shared" si="12"/>
        <v>4739.2</v>
      </c>
      <c r="H50" s="78">
        <f t="shared" si="12"/>
        <v>500</v>
      </c>
      <c r="I50" s="78">
        <v>17950.2</v>
      </c>
      <c r="J50" s="78">
        <v>6675.275</v>
      </c>
      <c r="K50" s="78">
        <v>4239.2</v>
      </c>
      <c r="L50" s="78">
        <v>0</v>
      </c>
      <c r="M50" s="78">
        <v>17487.8</v>
      </c>
      <c r="N50" s="78">
        <v>6675.275</v>
      </c>
      <c r="O50" s="78">
        <v>0</v>
      </c>
      <c r="P50" s="78">
        <v>0</v>
      </c>
      <c r="Q50" s="78">
        <v>462.4</v>
      </c>
      <c r="R50" s="78">
        <v>0</v>
      </c>
      <c r="S50" s="78">
        <v>4239.2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750</v>
      </c>
      <c r="AD50" s="78">
        <v>30</v>
      </c>
      <c r="AE50" s="78">
        <v>500</v>
      </c>
      <c r="AF50" s="78">
        <v>500</v>
      </c>
      <c r="AG50" s="78">
        <v>30</v>
      </c>
      <c r="AH50" s="78">
        <v>30</v>
      </c>
      <c r="AI50" s="78">
        <v>500</v>
      </c>
      <c r="AJ50" s="78">
        <v>500</v>
      </c>
      <c r="AK50" s="78">
        <v>0</v>
      </c>
      <c r="AL50" s="78">
        <v>0</v>
      </c>
      <c r="AM50" s="78">
        <v>0</v>
      </c>
      <c r="AN50" s="78">
        <v>0</v>
      </c>
      <c r="AO50" s="78">
        <v>720</v>
      </c>
      <c r="AP50" s="78">
        <v>0</v>
      </c>
      <c r="AQ50" s="78">
        <v>0</v>
      </c>
      <c r="AR50" s="78">
        <v>0</v>
      </c>
      <c r="AS50" s="78">
        <v>0</v>
      </c>
      <c r="AT50" s="78"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  <c r="BF50" s="78">
        <v>0</v>
      </c>
      <c r="BG50" s="78">
        <v>0</v>
      </c>
      <c r="BH50" s="78">
        <v>0</v>
      </c>
      <c r="BI50" s="78">
        <v>900</v>
      </c>
      <c r="BJ50" s="78">
        <v>231.28</v>
      </c>
      <c r="BK50" s="78">
        <v>0</v>
      </c>
      <c r="BL50" s="78">
        <v>0</v>
      </c>
      <c r="BM50" s="78">
        <v>0</v>
      </c>
      <c r="BN50" s="78">
        <v>0</v>
      </c>
      <c r="BO50" s="78">
        <v>0</v>
      </c>
      <c r="BP50" s="78">
        <v>0</v>
      </c>
      <c r="BQ50" s="78">
        <v>0</v>
      </c>
      <c r="BR50" s="78">
        <v>0</v>
      </c>
      <c r="BS50" s="78">
        <v>0</v>
      </c>
      <c r="BT50" s="78">
        <v>0</v>
      </c>
      <c r="BU50" s="78">
        <v>200</v>
      </c>
      <c r="BV50" s="78">
        <v>0</v>
      </c>
      <c r="BW50" s="78">
        <v>0</v>
      </c>
      <c r="BX50" s="78">
        <v>0</v>
      </c>
      <c r="BY50" s="78">
        <v>700</v>
      </c>
      <c r="BZ50" s="78">
        <v>231.28</v>
      </c>
      <c r="CA50" s="78">
        <v>0</v>
      </c>
      <c r="CB50" s="78">
        <v>0</v>
      </c>
      <c r="CC50" s="78">
        <v>0</v>
      </c>
      <c r="CD50" s="78">
        <v>0</v>
      </c>
      <c r="CE50" s="78">
        <v>0</v>
      </c>
      <c r="CF50" s="78">
        <v>0</v>
      </c>
      <c r="CG50" s="78">
        <v>0</v>
      </c>
      <c r="CH50" s="78">
        <v>0</v>
      </c>
      <c r="CI50" s="78">
        <v>0</v>
      </c>
      <c r="CJ50" s="78">
        <v>0</v>
      </c>
      <c r="CK50" s="78">
        <v>699.1</v>
      </c>
      <c r="CL50" s="78">
        <v>0</v>
      </c>
      <c r="CM50" s="78">
        <v>0</v>
      </c>
      <c r="CN50" s="78">
        <v>0</v>
      </c>
      <c r="CO50" s="78">
        <v>699.1</v>
      </c>
      <c r="CP50" s="78">
        <v>0</v>
      </c>
      <c r="CQ50" s="78">
        <v>0</v>
      </c>
      <c r="CR50" s="78">
        <v>0</v>
      </c>
      <c r="CS50" s="78">
        <v>0</v>
      </c>
      <c r="CT50" s="78">
        <v>0</v>
      </c>
      <c r="CU50" s="78">
        <v>0</v>
      </c>
      <c r="CV50" s="78">
        <v>0</v>
      </c>
      <c r="CW50" s="78">
        <v>4957.6</v>
      </c>
      <c r="CX50" s="78">
        <v>1000</v>
      </c>
      <c r="CY50" s="78">
        <v>0</v>
      </c>
      <c r="CZ50" s="78">
        <v>0</v>
      </c>
      <c r="DA50" s="78">
        <v>4957.6</v>
      </c>
      <c r="DB50" s="78">
        <v>1000</v>
      </c>
      <c r="DC50" s="78">
        <v>0</v>
      </c>
      <c r="DD50" s="78">
        <v>0</v>
      </c>
      <c r="DE50" s="78">
        <v>1200</v>
      </c>
      <c r="DF50" s="78">
        <v>550</v>
      </c>
      <c r="DG50" s="78">
        <v>0</v>
      </c>
      <c r="DH50" s="78">
        <v>0</v>
      </c>
      <c r="DI50" s="78">
        <f t="shared" si="13"/>
        <v>770</v>
      </c>
      <c r="DJ50" s="78">
        <f t="shared" si="13"/>
        <v>0</v>
      </c>
      <c r="DK50" s="78">
        <v>770</v>
      </c>
      <c r="DL50" s="78">
        <v>0</v>
      </c>
      <c r="DM50" s="78">
        <v>0</v>
      </c>
      <c r="DN50" s="78">
        <v>0</v>
      </c>
      <c r="DO50" s="78">
        <v>0</v>
      </c>
      <c r="DP50" s="78">
        <v>0</v>
      </c>
    </row>
    <row r="51" spans="1:120" ht="16.5" customHeight="1">
      <c r="A51" s="76">
        <v>41</v>
      </c>
      <c r="B51" s="79" t="s">
        <v>151</v>
      </c>
      <c r="C51" s="78">
        <f t="shared" si="8"/>
        <v>11403.8</v>
      </c>
      <c r="D51" s="78">
        <f t="shared" si="9"/>
        <v>2879.717</v>
      </c>
      <c r="E51" s="78">
        <f t="shared" si="10"/>
        <v>10973.599999999999</v>
      </c>
      <c r="F51" s="78">
        <f t="shared" si="11"/>
        <v>2879.717</v>
      </c>
      <c r="G51" s="78">
        <f t="shared" si="12"/>
        <v>430.2</v>
      </c>
      <c r="H51" s="78">
        <f t="shared" si="12"/>
        <v>0</v>
      </c>
      <c r="I51" s="78">
        <v>7354.8</v>
      </c>
      <c r="J51" s="78">
        <v>2617.717</v>
      </c>
      <c r="K51" s="78">
        <v>430.2</v>
      </c>
      <c r="L51" s="78">
        <v>0</v>
      </c>
      <c r="M51" s="78">
        <v>7054.8</v>
      </c>
      <c r="N51" s="78">
        <v>2617.717</v>
      </c>
      <c r="O51" s="78">
        <v>430.2</v>
      </c>
      <c r="P51" s="78">
        <v>0</v>
      </c>
      <c r="Q51" s="78">
        <v>300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v>0</v>
      </c>
      <c r="AY51" s="78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0</v>
      </c>
      <c r="BE51" s="78">
        <v>0</v>
      </c>
      <c r="BF51" s="78">
        <v>0</v>
      </c>
      <c r="BG51" s="78">
        <v>0</v>
      </c>
      <c r="BH51" s="78">
        <v>0</v>
      </c>
      <c r="BI51" s="78">
        <v>100</v>
      </c>
      <c r="BJ51" s="78">
        <v>22</v>
      </c>
      <c r="BK51" s="78">
        <v>0</v>
      </c>
      <c r="BL51" s="78">
        <v>0</v>
      </c>
      <c r="BM51" s="78">
        <v>0</v>
      </c>
      <c r="BN51" s="78">
        <v>0</v>
      </c>
      <c r="BO51" s="78">
        <v>0</v>
      </c>
      <c r="BP51" s="78">
        <v>0</v>
      </c>
      <c r="BQ51" s="78">
        <v>0</v>
      </c>
      <c r="BR51" s="78">
        <v>0</v>
      </c>
      <c r="BS51" s="78">
        <v>0</v>
      </c>
      <c r="BT51" s="78">
        <v>0</v>
      </c>
      <c r="BU51" s="78">
        <v>0</v>
      </c>
      <c r="BV51" s="78">
        <v>0</v>
      </c>
      <c r="BW51" s="78">
        <v>0</v>
      </c>
      <c r="BX51" s="78">
        <v>0</v>
      </c>
      <c r="BY51" s="78">
        <v>100</v>
      </c>
      <c r="BZ51" s="78">
        <v>22</v>
      </c>
      <c r="CA51" s="78">
        <v>0</v>
      </c>
      <c r="CB51" s="78">
        <v>0</v>
      </c>
      <c r="CC51" s="78">
        <v>0</v>
      </c>
      <c r="CD51" s="78">
        <v>0</v>
      </c>
      <c r="CE51" s="78">
        <v>0</v>
      </c>
      <c r="CF51" s="78">
        <v>0</v>
      </c>
      <c r="CG51" s="78">
        <v>0</v>
      </c>
      <c r="CH51" s="78">
        <v>0</v>
      </c>
      <c r="CI51" s="78">
        <v>0</v>
      </c>
      <c r="CJ51" s="78">
        <v>0</v>
      </c>
      <c r="CK51" s="78">
        <v>150</v>
      </c>
      <c r="CL51" s="78">
        <v>0</v>
      </c>
      <c r="CM51" s="78">
        <v>0</v>
      </c>
      <c r="CN51" s="78">
        <v>0</v>
      </c>
      <c r="CO51" s="78">
        <v>150</v>
      </c>
      <c r="CP51" s="78">
        <v>0</v>
      </c>
      <c r="CQ51" s="78">
        <v>0</v>
      </c>
      <c r="CR51" s="78">
        <v>0</v>
      </c>
      <c r="CS51" s="78">
        <v>0</v>
      </c>
      <c r="CT51" s="78">
        <v>0</v>
      </c>
      <c r="CU51" s="78">
        <v>0</v>
      </c>
      <c r="CV51" s="78">
        <v>0</v>
      </c>
      <c r="CW51" s="78">
        <v>2312</v>
      </c>
      <c r="CX51" s="78">
        <v>200</v>
      </c>
      <c r="CY51" s="78">
        <v>0</v>
      </c>
      <c r="CZ51" s="78">
        <v>0</v>
      </c>
      <c r="DA51" s="78">
        <v>2312</v>
      </c>
      <c r="DB51" s="78">
        <v>200</v>
      </c>
      <c r="DC51" s="78">
        <v>0</v>
      </c>
      <c r="DD51" s="78">
        <v>0</v>
      </c>
      <c r="DE51" s="78">
        <v>320</v>
      </c>
      <c r="DF51" s="78">
        <v>40</v>
      </c>
      <c r="DG51" s="78">
        <v>0</v>
      </c>
      <c r="DH51" s="78">
        <v>0</v>
      </c>
      <c r="DI51" s="78">
        <v>736.8</v>
      </c>
      <c r="DJ51" s="78">
        <f t="shared" si="13"/>
        <v>0</v>
      </c>
      <c r="DK51" s="78">
        <v>736.8</v>
      </c>
      <c r="DL51" s="78">
        <v>0</v>
      </c>
      <c r="DM51" s="78">
        <v>0</v>
      </c>
      <c r="DN51" s="78">
        <v>0</v>
      </c>
      <c r="DO51" s="78">
        <v>0</v>
      </c>
      <c r="DP51" s="78">
        <v>0</v>
      </c>
    </row>
    <row r="52" spans="1:120" ht="16.5" customHeight="1">
      <c r="A52" s="76">
        <v>42</v>
      </c>
      <c r="B52" s="79" t="s">
        <v>130</v>
      </c>
      <c r="C52" s="78">
        <f t="shared" si="8"/>
        <v>17186.4</v>
      </c>
      <c r="D52" s="78">
        <f t="shared" si="9"/>
        <v>5760.236000000001</v>
      </c>
      <c r="E52" s="78">
        <f t="shared" si="10"/>
        <v>16360.7</v>
      </c>
      <c r="F52" s="78">
        <f t="shared" si="11"/>
        <v>5947.436000000001</v>
      </c>
      <c r="G52" s="78">
        <f t="shared" si="12"/>
        <v>825.7</v>
      </c>
      <c r="H52" s="78">
        <f t="shared" si="12"/>
        <v>-187.2</v>
      </c>
      <c r="I52" s="78">
        <v>10378.4</v>
      </c>
      <c r="J52" s="78">
        <v>4350.368</v>
      </c>
      <c r="K52" s="78">
        <v>500</v>
      </c>
      <c r="L52" s="78">
        <v>0</v>
      </c>
      <c r="M52" s="78">
        <v>10278.4</v>
      </c>
      <c r="N52" s="78">
        <v>4350.368</v>
      </c>
      <c r="O52" s="78">
        <v>500</v>
      </c>
      <c r="P52" s="78">
        <v>0</v>
      </c>
      <c r="Q52" s="78">
        <v>100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50</v>
      </c>
      <c r="AD52" s="78">
        <v>0</v>
      </c>
      <c r="AE52" s="78">
        <v>-500</v>
      </c>
      <c r="AF52" s="78">
        <v>-187.2</v>
      </c>
      <c r="AG52" s="78">
        <v>50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0</v>
      </c>
      <c r="AP52" s="78">
        <v>0</v>
      </c>
      <c r="AQ52" s="78">
        <v>0</v>
      </c>
      <c r="AR52" s="78">
        <v>0</v>
      </c>
      <c r="AS52" s="78">
        <v>0</v>
      </c>
      <c r="AT52" s="78">
        <v>0</v>
      </c>
      <c r="AU52" s="78">
        <v>-500</v>
      </c>
      <c r="AV52" s="78">
        <v>-187.2</v>
      </c>
      <c r="AW52" s="78">
        <v>0</v>
      </c>
      <c r="AX52" s="78">
        <v>0</v>
      </c>
      <c r="AY52" s="78">
        <v>0</v>
      </c>
      <c r="AZ52" s="78">
        <v>0</v>
      </c>
      <c r="BA52" s="78">
        <v>0</v>
      </c>
      <c r="BB52" s="78">
        <v>0</v>
      </c>
      <c r="BC52" s="78">
        <v>0</v>
      </c>
      <c r="BD52" s="78">
        <v>0</v>
      </c>
      <c r="BE52" s="78">
        <v>0</v>
      </c>
      <c r="BF52" s="78">
        <v>0</v>
      </c>
      <c r="BG52" s="78">
        <v>0</v>
      </c>
      <c r="BH52" s="78">
        <v>0</v>
      </c>
      <c r="BI52" s="78">
        <v>1167.7</v>
      </c>
      <c r="BJ52" s="78">
        <v>0</v>
      </c>
      <c r="BK52" s="78">
        <v>825.7</v>
      </c>
      <c r="BL52" s="78">
        <v>0</v>
      </c>
      <c r="BM52" s="78">
        <v>0</v>
      </c>
      <c r="BN52" s="78">
        <v>0</v>
      </c>
      <c r="BO52" s="78">
        <v>0</v>
      </c>
      <c r="BP52" s="78">
        <v>0</v>
      </c>
      <c r="BQ52" s="78">
        <v>0</v>
      </c>
      <c r="BR52" s="78">
        <v>0</v>
      </c>
      <c r="BS52" s="78">
        <v>0</v>
      </c>
      <c r="BT52" s="78">
        <v>0</v>
      </c>
      <c r="BU52" s="78">
        <v>736.9</v>
      </c>
      <c r="BV52" s="78">
        <v>0</v>
      </c>
      <c r="BW52" s="78">
        <v>825.7</v>
      </c>
      <c r="BX52" s="78">
        <v>0</v>
      </c>
      <c r="BY52" s="78">
        <v>430.8</v>
      </c>
      <c r="BZ52" s="78">
        <v>0</v>
      </c>
      <c r="CA52" s="78">
        <v>0</v>
      </c>
      <c r="CB52" s="78">
        <v>0</v>
      </c>
      <c r="CC52" s="78">
        <v>0</v>
      </c>
      <c r="CD52" s="78">
        <v>0</v>
      </c>
      <c r="CE52" s="78">
        <v>0</v>
      </c>
      <c r="CF52" s="78">
        <v>0</v>
      </c>
      <c r="CG52" s="78">
        <v>0</v>
      </c>
      <c r="CH52" s="78">
        <v>0</v>
      </c>
      <c r="CI52" s="78">
        <v>0</v>
      </c>
      <c r="CJ52" s="78">
        <v>0</v>
      </c>
      <c r="CK52" s="78">
        <v>500</v>
      </c>
      <c r="CL52" s="78">
        <v>0</v>
      </c>
      <c r="CM52" s="78">
        <v>0</v>
      </c>
      <c r="CN52" s="78">
        <v>0</v>
      </c>
      <c r="CO52" s="78">
        <v>500</v>
      </c>
      <c r="CP52" s="78">
        <v>0</v>
      </c>
      <c r="CQ52" s="78">
        <v>0</v>
      </c>
      <c r="CR52" s="78">
        <v>0</v>
      </c>
      <c r="CS52" s="78">
        <v>0</v>
      </c>
      <c r="CT52" s="78">
        <v>0</v>
      </c>
      <c r="CU52" s="78">
        <v>0</v>
      </c>
      <c r="CV52" s="78">
        <v>0</v>
      </c>
      <c r="CW52" s="78">
        <v>3564.6</v>
      </c>
      <c r="CX52" s="78">
        <v>1327.068</v>
      </c>
      <c r="CY52" s="78">
        <v>0</v>
      </c>
      <c r="CZ52" s="78">
        <v>0</v>
      </c>
      <c r="DA52" s="78">
        <v>3564.6</v>
      </c>
      <c r="DB52" s="78">
        <v>1327.068</v>
      </c>
      <c r="DC52" s="78">
        <v>0</v>
      </c>
      <c r="DD52" s="78">
        <v>0</v>
      </c>
      <c r="DE52" s="78">
        <v>500</v>
      </c>
      <c r="DF52" s="78">
        <v>270</v>
      </c>
      <c r="DG52" s="78">
        <v>0</v>
      </c>
      <c r="DH52" s="78">
        <v>0</v>
      </c>
      <c r="DI52" s="78">
        <f t="shared" si="13"/>
        <v>200</v>
      </c>
      <c r="DJ52" s="78">
        <f t="shared" si="13"/>
        <v>0</v>
      </c>
      <c r="DK52" s="78">
        <v>200</v>
      </c>
      <c r="DL52" s="78">
        <v>0</v>
      </c>
      <c r="DM52" s="78">
        <v>0</v>
      </c>
      <c r="DN52" s="78">
        <v>0</v>
      </c>
      <c r="DO52" s="78">
        <v>0</v>
      </c>
      <c r="DP52" s="78">
        <v>0</v>
      </c>
    </row>
    <row r="53" spans="1:120" ht="16.5" customHeight="1">
      <c r="A53" s="76">
        <v>43</v>
      </c>
      <c r="B53" s="79" t="s">
        <v>152</v>
      </c>
      <c r="C53" s="78">
        <f t="shared" si="8"/>
        <v>31064.300000000003</v>
      </c>
      <c r="D53" s="78">
        <f t="shared" si="9"/>
        <v>10521.545</v>
      </c>
      <c r="E53" s="78">
        <f t="shared" si="10"/>
        <v>26174.2</v>
      </c>
      <c r="F53" s="78">
        <f t="shared" si="11"/>
        <v>9681.545</v>
      </c>
      <c r="G53" s="78">
        <f t="shared" si="12"/>
        <v>4890.1</v>
      </c>
      <c r="H53" s="78">
        <f t="shared" si="12"/>
        <v>840</v>
      </c>
      <c r="I53" s="78">
        <v>13572</v>
      </c>
      <c r="J53" s="78">
        <v>4596.545</v>
      </c>
      <c r="K53" s="78">
        <v>3300</v>
      </c>
      <c r="L53" s="78">
        <v>840</v>
      </c>
      <c r="M53" s="78">
        <v>12772</v>
      </c>
      <c r="N53" s="78">
        <v>4566.545</v>
      </c>
      <c r="O53" s="78">
        <v>3000</v>
      </c>
      <c r="P53" s="78">
        <v>840</v>
      </c>
      <c r="Q53" s="78">
        <v>800</v>
      </c>
      <c r="R53" s="78">
        <v>30</v>
      </c>
      <c r="S53" s="78">
        <v>300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1120</v>
      </c>
      <c r="AD53" s="78">
        <v>400</v>
      </c>
      <c r="AE53" s="78">
        <v>0</v>
      </c>
      <c r="AF53" s="78">
        <v>0</v>
      </c>
      <c r="AG53" s="78">
        <v>120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  <c r="AO53" s="78">
        <v>1000</v>
      </c>
      <c r="AP53" s="78">
        <v>400</v>
      </c>
      <c r="AQ53" s="78">
        <v>0</v>
      </c>
      <c r="AR53" s="78">
        <v>0</v>
      </c>
      <c r="AS53" s="78">
        <v>0</v>
      </c>
      <c r="AT53" s="78">
        <v>0</v>
      </c>
      <c r="AU53" s="78">
        <v>0</v>
      </c>
      <c r="AV53" s="78">
        <v>0</v>
      </c>
      <c r="AW53" s="78">
        <v>0</v>
      </c>
      <c r="AX53" s="78">
        <v>0</v>
      </c>
      <c r="AY53" s="78">
        <v>0</v>
      </c>
      <c r="AZ53" s="78">
        <v>0</v>
      </c>
      <c r="BA53" s="78">
        <v>0</v>
      </c>
      <c r="BB53" s="78">
        <v>0</v>
      </c>
      <c r="BC53" s="78">
        <v>0</v>
      </c>
      <c r="BD53" s="78">
        <v>0</v>
      </c>
      <c r="BE53" s="78">
        <v>0</v>
      </c>
      <c r="BF53" s="78">
        <v>0</v>
      </c>
      <c r="BG53" s="78">
        <v>0</v>
      </c>
      <c r="BH53" s="78">
        <v>0</v>
      </c>
      <c r="BI53" s="78">
        <v>640</v>
      </c>
      <c r="BJ53" s="78">
        <v>320</v>
      </c>
      <c r="BK53" s="78">
        <v>190.1</v>
      </c>
      <c r="BL53" s="78">
        <v>0</v>
      </c>
      <c r="BM53" s="78">
        <v>0</v>
      </c>
      <c r="BN53" s="78">
        <v>0</v>
      </c>
      <c r="BO53" s="78">
        <v>0</v>
      </c>
      <c r="BP53" s="78">
        <v>0</v>
      </c>
      <c r="BQ53" s="78">
        <v>0</v>
      </c>
      <c r="BR53" s="78">
        <v>0</v>
      </c>
      <c r="BS53" s="78">
        <v>0</v>
      </c>
      <c r="BT53" s="78">
        <v>0</v>
      </c>
      <c r="BU53" s="78">
        <v>360</v>
      </c>
      <c r="BV53" s="78">
        <v>180</v>
      </c>
      <c r="BW53" s="78">
        <v>190.1</v>
      </c>
      <c r="BX53" s="78">
        <v>0</v>
      </c>
      <c r="BY53" s="78">
        <v>280</v>
      </c>
      <c r="BZ53" s="78">
        <v>140</v>
      </c>
      <c r="CA53" s="78">
        <v>0</v>
      </c>
      <c r="CB53" s="78">
        <v>0</v>
      </c>
      <c r="CC53" s="78">
        <v>0</v>
      </c>
      <c r="CD53" s="78">
        <v>0</v>
      </c>
      <c r="CE53" s="78">
        <v>0</v>
      </c>
      <c r="CF53" s="78">
        <v>0</v>
      </c>
      <c r="CG53" s="78">
        <v>0</v>
      </c>
      <c r="CH53" s="78">
        <v>0</v>
      </c>
      <c r="CI53" s="78">
        <v>0</v>
      </c>
      <c r="CJ53" s="78">
        <v>0</v>
      </c>
      <c r="CK53" s="78">
        <v>2944</v>
      </c>
      <c r="CL53" s="78">
        <v>1420</v>
      </c>
      <c r="CM53" s="78">
        <v>0</v>
      </c>
      <c r="CN53" s="78">
        <v>0</v>
      </c>
      <c r="CO53" s="78">
        <v>2944</v>
      </c>
      <c r="CP53" s="78">
        <v>1420</v>
      </c>
      <c r="CQ53" s="78">
        <v>0</v>
      </c>
      <c r="CR53" s="78">
        <v>0</v>
      </c>
      <c r="CS53" s="78">
        <v>0</v>
      </c>
      <c r="CT53" s="78">
        <v>0</v>
      </c>
      <c r="CU53" s="78">
        <v>0</v>
      </c>
      <c r="CV53" s="78">
        <v>0</v>
      </c>
      <c r="CW53" s="78">
        <v>5900</v>
      </c>
      <c r="CX53" s="78">
        <v>2945</v>
      </c>
      <c r="CY53" s="78">
        <v>0</v>
      </c>
      <c r="CZ53" s="78">
        <v>0</v>
      </c>
      <c r="DA53" s="78">
        <v>5900</v>
      </c>
      <c r="DB53" s="78">
        <v>2945</v>
      </c>
      <c r="DC53" s="78">
        <v>0</v>
      </c>
      <c r="DD53" s="78">
        <v>0</v>
      </c>
      <c r="DE53" s="78">
        <v>0</v>
      </c>
      <c r="DF53" s="78">
        <v>0</v>
      </c>
      <c r="DG53" s="78">
        <v>0</v>
      </c>
      <c r="DH53" s="78">
        <v>0</v>
      </c>
      <c r="DI53" s="78">
        <f t="shared" si="13"/>
        <v>3398.2</v>
      </c>
      <c r="DJ53" s="78">
        <f t="shared" si="13"/>
        <v>0</v>
      </c>
      <c r="DK53" s="78">
        <v>1998.2</v>
      </c>
      <c r="DL53" s="78">
        <v>0</v>
      </c>
      <c r="DM53" s="78">
        <v>1400</v>
      </c>
      <c r="DN53" s="78">
        <v>0</v>
      </c>
      <c r="DO53" s="78">
        <v>0</v>
      </c>
      <c r="DP53" s="78">
        <v>0</v>
      </c>
    </row>
    <row r="54" spans="1:120" ht="16.5" customHeight="1">
      <c r="A54" s="76">
        <v>44</v>
      </c>
      <c r="B54" s="77" t="s">
        <v>96</v>
      </c>
      <c r="C54" s="78">
        <f t="shared" si="8"/>
        <v>114876.37</v>
      </c>
      <c r="D54" s="78">
        <f t="shared" si="9"/>
        <v>46866.928</v>
      </c>
      <c r="E54" s="78">
        <f t="shared" si="10"/>
        <v>112366.37</v>
      </c>
      <c r="F54" s="78">
        <f t="shared" si="11"/>
        <v>48504.685</v>
      </c>
      <c r="G54" s="78">
        <f t="shared" si="12"/>
        <v>2510</v>
      </c>
      <c r="H54" s="78">
        <f t="shared" si="12"/>
        <v>-1637.7569999999996</v>
      </c>
      <c r="I54" s="78">
        <v>43059.37</v>
      </c>
      <c r="J54" s="78">
        <v>18660.552</v>
      </c>
      <c r="K54" s="78">
        <v>3790</v>
      </c>
      <c r="L54" s="78">
        <v>2769</v>
      </c>
      <c r="M54" s="78">
        <v>37264</v>
      </c>
      <c r="N54" s="78">
        <v>17279.223</v>
      </c>
      <c r="O54" s="78">
        <v>3010</v>
      </c>
      <c r="P54" s="78">
        <v>2769</v>
      </c>
      <c r="Q54" s="78">
        <v>2831</v>
      </c>
      <c r="R54" s="78">
        <v>438.5</v>
      </c>
      <c r="S54" s="78">
        <v>780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40</v>
      </c>
      <c r="AD54" s="78">
        <v>10</v>
      </c>
      <c r="AE54" s="78">
        <v>-1280</v>
      </c>
      <c r="AF54" s="78">
        <v>-4406.757</v>
      </c>
      <c r="AG54" s="78">
        <v>40</v>
      </c>
      <c r="AH54" s="78">
        <v>10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  <c r="AO54" s="78">
        <v>0</v>
      </c>
      <c r="AP54" s="78">
        <v>0</v>
      </c>
      <c r="AQ54" s="78">
        <v>0</v>
      </c>
      <c r="AR54" s="78">
        <v>0</v>
      </c>
      <c r="AS54" s="78">
        <v>0</v>
      </c>
      <c r="AT54" s="78">
        <v>0</v>
      </c>
      <c r="AU54" s="78">
        <v>-1280</v>
      </c>
      <c r="AV54" s="78">
        <v>-4406.757</v>
      </c>
      <c r="AW54" s="78">
        <v>14624</v>
      </c>
      <c r="AX54" s="78">
        <v>6825.04</v>
      </c>
      <c r="AY54" s="78">
        <v>0</v>
      </c>
      <c r="AZ54" s="78">
        <v>0</v>
      </c>
      <c r="BA54" s="78">
        <v>14624</v>
      </c>
      <c r="BB54" s="78">
        <v>6825.04</v>
      </c>
      <c r="BC54" s="78">
        <v>0</v>
      </c>
      <c r="BD54" s="78">
        <v>0</v>
      </c>
      <c r="BE54" s="78">
        <v>0</v>
      </c>
      <c r="BF54" s="78">
        <v>0</v>
      </c>
      <c r="BG54" s="78">
        <v>0</v>
      </c>
      <c r="BH54" s="78">
        <v>0</v>
      </c>
      <c r="BI54" s="78">
        <v>4000</v>
      </c>
      <c r="BJ54" s="78">
        <v>1509.961</v>
      </c>
      <c r="BK54" s="78">
        <v>0</v>
      </c>
      <c r="BL54" s="78">
        <v>0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78">
        <v>0</v>
      </c>
      <c r="BV54" s="78">
        <v>0</v>
      </c>
      <c r="BW54" s="78">
        <v>0</v>
      </c>
      <c r="BX54" s="78">
        <v>0</v>
      </c>
      <c r="BY54" s="78">
        <v>4000</v>
      </c>
      <c r="BZ54" s="78">
        <v>1509.961</v>
      </c>
      <c r="CA54" s="78">
        <v>0</v>
      </c>
      <c r="CB54" s="78">
        <v>0</v>
      </c>
      <c r="CC54" s="78">
        <v>0</v>
      </c>
      <c r="CD54" s="78">
        <v>0</v>
      </c>
      <c r="CE54" s="78">
        <v>0</v>
      </c>
      <c r="CF54" s="78">
        <v>0</v>
      </c>
      <c r="CG54" s="78">
        <v>0</v>
      </c>
      <c r="CH54" s="78">
        <v>0</v>
      </c>
      <c r="CI54" s="78">
        <v>0</v>
      </c>
      <c r="CJ54" s="78">
        <v>0</v>
      </c>
      <c r="CK54" s="78">
        <v>11003</v>
      </c>
      <c r="CL54" s="78">
        <v>4662.424</v>
      </c>
      <c r="CM54" s="78">
        <v>0</v>
      </c>
      <c r="CN54" s="78">
        <v>0</v>
      </c>
      <c r="CO54" s="78">
        <v>10403</v>
      </c>
      <c r="CP54" s="78">
        <v>4362.424</v>
      </c>
      <c r="CQ54" s="78">
        <v>0</v>
      </c>
      <c r="CR54" s="78">
        <v>0</v>
      </c>
      <c r="CS54" s="78">
        <v>3363</v>
      </c>
      <c r="CT54" s="78">
        <v>1478.17</v>
      </c>
      <c r="CU54" s="78">
        <v>0</v>
      </c>
      <c r="CV54" s="78">
        <v>0</v>
      </c>
      <c r="CW54" s="78">
        <v>32456.3</v>
      </c>
      <c r="CX54" s="78">
        <v>14956.708</v>
      </c>
      <c r="CY54" s="78">
        <v>0</v>
      </c>
      <c r="CZ54" s="78">
        <v>0</v>
      </c>
      <c r="DA54" s="78">
        <v>16442</v>
      </c>
      <c r="DB54" s="78">
        <v>8178.747</v>
      </c>
      <c r="DC54" s="78">
        <v>0</v>
      </c>
      <c r="DD54" s="78">
        <v>0</v>
      </c>
      <c r="DE54" s="78">
        <v>5420</v>
      </c>
      <c r="DF54" s="78">
        <v>1880</v>
      </c>
      <c r="DG54" s="78">
        <v>0</v>
      </c>
      <c r="DH54" s="78">
        <v>0</v>
      </c>
      <c r="DI54" s="78">
        <f t="shared" si="13"/>
        <v>1763.7</v>
      </c>
      <c r="DJ54" s="78">
        <f t="shared" si="13"/>
        <v>0</v>
      </c>
      <c r="DK54" s="78">
        <v>1763.7</v>
      </c>
      <c r="DL54" s="78">
        <v>0</v>
      </c>
      <c r="DM54" s="78">
        <v>0</v>
      </c>
      <c r="DN54" s="78">
        <v>0</v>
      </c>
      <c r="DO54" s="78">
        <v>0</v>
      </c>
      <c r="DP54" s="78">
        <v>0</v>
      </c>
    </row>
    <row r="55" spans="1:120" ht="16.5" customHeight="1">
      <c r="A55" s="76">
        <v>45</v>
      </c>
      <c r="B55" s="77" t="s">
        <v>104</v>
      </c>
      <c r="C55" s="78">
        <f t="shared" si="8"/>
        <v>50658.90000000001</v>
      </c>
      <c r="D55" s="78">
        <f t="shared" si="9"/>
        <v>17880.108000000004</v>
      </c>
      <c r="E55" s="78">
        <f t="shared" si="10"/>
        <v>41301.200000000004</v>
      </c>
      <c r="F55" s="78">
        <f t="shared" si="11"/>
        <v>17653.552000000003</v>
      </c>
      <c r="G55" s="78">
        <f t="shared" si="12"/>
        <v>9357.7</v>
      </c>
      <c r="H55" s="78">
        <f t="shared" si="12"/>
        <v>226.556</v>
      </c>
      <c r="I55" s="78">
        <v>19069.5</v>
      </c>
      <c r="J55" s="78">
        <v>7387.644</v>
      </c>
      <c r="K55" s="78">
        <v>10820.7</v>
      </c>
      <c r="L55" s="78">
        <v>400</v>
      </c>
      <c r="M55" s="78">
        <v>18301.6</v>
      </c>
      <c r="N55" s="78">
        <v>7258.444</v>
      </c>
      <c r="O55" s="78">
        <v>10820.7</v>
      </c>
      <c r="P55" s="78">
        <v>400</v>
      </c>
      <c r="Q55" s="78">
        <v>615</v>
      </c>
      <c r="R55" s="78">
        <v>122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78">
        <v>0</v>
      </c>
      <c r="AB55" s="78">
        <v>0</v>
      </c>
      <c r="AC55" s="78">
        <v>40</v>
      </c>
      <c r="AD55" s="78">
        <v>20</v>
      </c>
      <c r="AE55" s="78">
        <v>-2000</v>
      </c>
      <c r="AF55" s="78">
        <v>-173.444</v>
      </c>
      <c r="AG55" s="78">
        <v>40</v>
      </c>
      <c r="AH55" s="78">
        <v>20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78">
        <v>0</v>
      </c>
      <c r="AS55" s="78">
        <v>0</v>
      </c>
      <c r="AT55" s="78">
        <v>0</v>
      </c>
      <c r="AU55" s="78">
        <v>-2000</v>
      </c>
      <c r="AV55" s="78">
        <v>-173.444</v>
      </c>
      <c r="AW55" s="78">
        <v>2010</v>
      </c>
      <c r="AX55" s="78">
        <v>805.808</v>
      </c>
      <c r="AY55" s="78">
        <v>0</v>
      </c>
      <c r="AZ55" s="78">
        <v>0</v>
      </c>
      <c r="BA55" s="78">
        <v>2010</v>
      </c>
      <c r="BB55" s="78">
        <v>805.808</v>
      </c>
      <c r="BC55" s="78">
        <v>0</v>
      </c>
      <c r="BD55" s="78">
        <v>0</v>
      </c>
      <c r="BE55" s="78">
        <v>0</v>
      </c>
      <c r="BF55" s="78">
        <v>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0</v>
      </c>
      <c r="BM55" s="78">
        <v>0</v>
      </c>
      <c r="BN55" s="78">
        <v>0</v>
      </c>
      <c r="BO55" s="78">
        <v>0</v>
      </c>
      <c r="BP55" s="78">
        <v>0</v>
      </c>
      <c r="BQ55" s="78">
        <v>0</v>
      </c>
      <c r="BR55" s="78">
        <v>0</v>
      </c>
      <c r="BS55" s="78">
        <v>0</v>
      </c>
      <c r="BT55" s="78">
        <v>0</v>
      </c>
      <c r="BU55" s="78">
        <v>0</v>
      </c>
      <c r="BV55" s="78">
        <v>0</v>
      </c>
      <c r="BW55" s="78">
        <v>0</v>
      </c>
      <c r="BX55" s="78">
        <v>0</v>
      </c>
      <c r="BY55" s="78">
        <v>0</v>
      </c>
      <c r="BZ55" s="78">
        <v>0</v>
      </c>
      <c r="CA55" s="78">
        <v>0</v>
      </c>
      <c r="CB55" s="78">
        <v>0</v>
      </c>
      <c r="CC55" s="78">
        <v>0</v>
      </c>
      <c r="CD55" s="78">
        <v>0</v>
      </c>
      <c r="CE55" s="78">
        <v>0</v>
      </c>
      <c r="CF55" s="78">
        <v>0</v>
      </c>
      <c r="CG55" s="78">
        <v>0</v>
      </c>
      <c r="CH55" s="78">
        <v>0</v>
      </c>
      <c r="CI55" s="78">
        <v>0</v>
      </c>
      <c r="CJ55" s="78">
        <v>0</v>
      </c>
      <c r="CK55" s="78">
        <v>4443.9</v>
      </c>
      <c r="CL55" s="78">
        <v>2156</v>
      </c>
      <c r="CM55" s="78">
        <v>212</v>
      </c>
      <c r="CN55" s="78">
        <v>0</v>
      </c>
      <c r="CO55" s="78">
        <v>4443.9</v>
      </c>
      <c r="CP55" s="78">
        <v>2156</v>
      </c>
      <c r="CQ55" s="78">
        <v>212</v>
      </c>
      <c r="CR55" s="78">
        <v>0</v>
      </c>
      <c r="CS55" s="78">
        <v>4443.9</v>
      </c>
      <c r="CT55" s="78">
        <v>2156</v>
      </c>
      <c r="CU55" s="78">
        <v>212</v>
      </c>
      <c r="CV55" s="78">
        <v>0</v>
      </c>
      <c r="CW55" s="78">
        <v>14301.5</v>
      </c>
      <c r="CX55" s="78">
        <v>7099.1</v>
      </c>
      <c r="CY55" s="78">
        <v>325</v>
      </c>
      <c r="CZ55" s="78">
        <v>0</v>
      </c>
      <c r="DA55" s="78">
        <v>9211</v>
      </c>
      <c r="DB55" s="78">
        <v>4573.6</v>
      </c>
      <c r="DC55" s="78">
        <v>325</v>
      </c>
      <c r="DD55" s="78">
        <v>0</v>
      </c>
      <c r="DE55" s="78">
        <v>500</v>
      </c>
      <c r="DF55" s="78">
        <v>185</v>
      </c>
      <c r="DG55" s="78">
        <v>0</v>
      </c>
      <c r="DH55" s="78">
        <v>0</v>
      </c>
      <c r="DI55" s="78">
        <f t="shared" si="13"/>
        <v>936.3</v>
      </c>
      <c r="DJ55" s="78">
        <f t="shared" si="13"/>
        <v>0</v>
      </c>
      <c r="DK55" s="78">
        <v>936.3</v>
      </c>
      <c r="DL55" s="78">
        <v>0</v>
      </c>
      <c r="DM55" s="78">
        <v>0</v>
      </c>
      <c r="DN55" s="78">
        <v>0</v>
      </c>
      <c r="DO55" s="78">
        <v>0</v>
      </c>
      <c r="DP55" s="78">
        <v>0</v>
      </c>
    </row>
    <row r="56" spans="1:120" ht="16.5" customHeight="1">
      <c r="A56" s="76">
        <v>46</v>
      </c>
      <c r="B56" s="79" t="s">
        <v>107</v>
      </c>
      <c r="C56" s="78">
        <f t="shared" si="8"/>
        <v>23360.9</v>
      </c>
      <c r="D56" s="78">
        <f t="shared" si="9"/>
        <v>6896.312</v>
      </c>
      <c r="E56" s="78">
        <f t="shared" si="10"/>
        <v>18614.2</v>
      </c>
      <c r="F56" s="78">
        <f t="shared" si="11"/>
        <v>6896.312</v>
      </c>
      <c r="G56" s="78">
        <f t="shared" si="12"/>
        <v>4746.7</v>
      </c>
      <c r="H56" s="78">
        <f t="shared" si="12"/>
        <v>0</v>
      </c>
      <c r="I56" s="78">
        <v>13388.2</v>
      </c>
      <c r="J56" s="78">
        <v>4985.212</v>
      </c>
      <c r="K56" s="78">
        <v>0</v>
      </c>
      <c r="L56" s="78">
        <v>0</v>
      </c>
      <c r="M56" s="78">
        <v>12884.2</v>
      </c>
      <c r="N56" s="78">
        <v>4785.212</v>
      </c>
      <c r="O56" s="78">
        <v>0</v>
      </c>
      <c r="P56" s="78">
        <v>0</v>
      </c>
      <c r="Q56" s="78">
        <v>480</v>
      </c>
      <c r="R56" s="78">
        <v>200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78">
        <v>40</v>
      </c>
      <c r="AD56" s="78">
        <v>0</v>
      </c>
      <c r="AE56" s="78">
        <v>4746.7</v>
      </c>
      <c r="AF56" s="78">
        <v>0</v>
      </c>
      <c r="AG56" s="78">
        <v>40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8">
        <v>0</v>
      </c>
      <c r="AN56" s="78">
        <v>0</v>
      </c>
      <c r="AO56" s="78">
        <v>0</v>
      </c>
      <c r="AP56" s="78">
        <v>0</v>
      </c>
      <c r="AQ56" s="78">
        <v>4746.7</v>
      </c>
      <c r="AR56" s="78">
        <v>0</v>
      </c>
      <c r="AS56" s="78">
        <v>0</v>
      </c>
      <c r="AT56" s="78">
        <v>0</v>
      </c>
      <c r="AU56" s="78">
        <v>0</v>
      </c>
      <c r="AV56" s="78">
        <v>0</v>
      </c>
      <c r="AW56" s="78">
        <v>450</v>
      </c>
      <c r="AX56" s="78">
        <v>14.4</v>
      </c>
      <c r="AY56" s="78">
        <v>0</v>
      </c>
      <c r="AZ56" s="78">
        <v>0</v>
      </c>
      <c r="BA56" s="78">
        <v>450</v>
      </c>
      <c r="BB56" s="78">
        <v>14.4</v>
      </c>
      <c r="BC56" s="78">
        <v>0</v>
      </c>
      <c r="BD56" s="78">
        <v>0</v>
      </c>
      <c r="BE56" s="78">
        <v>0</v>
      </c>
      <c r="BF56" s="78">
        <v>0</v>
      </c>
      <c r="BG56" s="78">
        <v>0</v>
      </c>
      <c r="BH56" s="78">
        <v>0</v>
      </c>
      <c r="BI56" s="78">
        <v>0</v>
      </c>
      <c r="BJ56" s="78">
        <v>0</v>
      </c>
      <c r="BK56" s="78">
        <v>0</v>
      </c>
      <c r="BL56" s="78">
        <v>0</v>
      </c>
      <c r="BM56" s="78">
        <v>0</v>
      </c>
      <c r="BN56" s="78">
        <v>0</v>
      </c>
      <c r="BO56" s="78">
        <v>0</v>
      </c>
      <c r="BP56" s="78">
        <v>0</v>
      </c>
      <c r="BQ56" s="78">
        <v>0</v>
      </c>
      <c r="BR56" s="78">
        <v>0</v>
      </c>
      <c r="BS56" s="78">
        <v>0</v>
      </c>
      <c r="BT56" s="78">
        <v>0</v>
      </c>
      <c r="BU56" s="78">
        <v>0</v>
      </c>
      <c r="BV56" s="78">
        <v>0</v>
      </c>
      <c r="BW56" s="78">
        <v>0</v>
      </c>
      <c r="BX56" s="78">
        <v>0</v>
      </c>
      <c r="BY56" s="78">
        <v>0</v>
      </c>
      <c r="BZ56" s="78">
        <v>0</v>
      </c>
      <c r="CA56" s="78">
        <v>0</v>
      </c>
      <c r="CB56" s="78">
        <v>0</v>
      </c>
      <c r="CC56" s="78">
        <v>0</v>
      </c>
      <c r="CD56" s="78">
        <v>0</v>
      </c>
      <c r="CE56" s="78">
        <v>0</v>
      </c>
      <c r="CF56" s="78">
        <v>0</v>
      </c>
      <c r="CG56" s="78">
        <v>0</v>
      </c>
      <c r="CH56" s="78">
        <v>0</v>
      </c>
      <c r="CI56" s="78">
        <v>0</v>
      </c>
      <c r="CJ56" s="78">
        <v>0</v>
      </c>
      <c r="CK56" s="78">
        <v>100</v>
      </c>
      <c r="CL56" s="78">
        <v>0</v>
      </c>
      <c r="CM56" s="78">
        <v>0</v>
      </c>
      <c r="CN56" s="78">
        <v>0</v>
      </c>
      <c r="CO56" s="78">
        <v>100</v>
      </c>
      <c r="CP56" s="78">
        <v>0</v>
      </c>
      <c r="CQ56" s="78">
        <v>0</v>
      </c>
      <c r="CR56" s="78">
        <v>0</v>
      </c>
      <c r="CS56" s="78">
        <v>0</v>
      </c>
      <c r="CT56" s="78">
        <v>0</v>
      </c>
      <c r="CU56" s="78">
        <v>0</v>
      </c>
      <c r="CV56" s="78">
        <v>0</v>
      </c>
      <c r="CW56" s="78">
        <v>3700</v>
      </c>
      <c r="CX56" s="78">
        <v>1786.7</v>
      </c>
      <c r="CY56" s="78">
        <v>0</v>
      </c>
      <c r="CZ56" s="78">
        <v>0</v>
      </c>
      <c r="DA56" s="78">
        <v>3700</v>
      </c>
      <c r="DB56" s="78">
        <v>1786.7</v>
      </c>
      <c r="DC56" s="78">
        <v>0</v>
      </c>
      <c r="DD56" s="78">
        <v>0</v>
      </c>
      <c r="DE56" s="78">
        <v>600</v>
      </c>
      <c r="DF56" s="78">
        <v>110</v>
      </c>
      <c r="DG56" s="78">
        <v>0</v>
      </c>
      <c r="DH56" s="78">
        <v>0</v>
      </c>
      <c r="DI56" s="78">
        <f t="shared" si="13"/>
        <v>336</v>
      </c>
      <c r="DJ56" s="78">
        <f t="shared" si="13"/>
        <v>0</v>
      </c>
      <c r="DK56" s="78">
        <v>336</v>
      </c>
      <c r="DL56" s="78">
        <v>0</v>
      </c>
      <c r="DM56" s="78">
        <v>0</v>
      </c>
      <c r="DN56" s="78">
        <v>0</v>
      </c>
      <c r="DO56" s="78">
        <v>0</v>
      </c>
      <c r="DP56" s="78">
        <v>0</v>
      </c>
    </row>
    <row r="57" spans="1:120" ht="16.5" customHeight="1">
      <c r="A57" s="76">
        <v>47</v>
      </c>
      <c r="B57" s="79" t="s">
        <v>108</v>
      </c>
      <c r="C57" s="78">
        <f t="shared" si="8"/>
        <v>60961.3</v>
      </c>
      <c r="D57" s="78">
        <f t="shared" si="9"/>
        <v>17520.92</v>
      </c>
      <c r="E57" s="78">
        <f t="shared" si="10"/>
        <v>54728.100000000006</v>
      </c>
      <c r="F57" s="78">
        <f t="shared" si="11"/>
        <v>18060.134</v>
      </c>
      <c r="G57" s="78">
        <f t="shared" si="12"/>
        <v>6233.2</v>
      </c>
      <c r="H57" s="78">
        <f t="shared" si="12"/>
        <v>-539.214</v>
      </c>
      <c r="I57" s="78">
        <v>26815</v>
      </c>
      <c r="J57" s="78">
        <v>9842.234</v>
      </c>
      <c r="K57" s="78">
        <v>0</v>
      </c>
      <c r="L57" s="78">
        <v>0</v>
      </c>
      <c r="M57" s="78">
        <v>23015</v>
      </c>
      <c r="N57" s="78">
        <v>9262.234</v>
      </c>
      <c r="O57" s="78">
        <v>0</v>
      </c>
      <c r="P57" s="78">
        <v>0</v>
      </c>
      <c r="Q57" s="78">
        <v>3800</v>
      </c>
      <c r="R57" s="78">
        <v>580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2040</v>
      </c>
      <c r="AD57" s="78">
        <v>20</v>
      </c>
      <c r="AE57" s="78">
        <v>2733.2</v>
      </c>
      <c r="AF57" s="78">
        <v>-539.214</v>
      </c>
      <c r="AG57" s="78">
        <v>40</v>
      </c>
      <c r="AH57" s="78">
        <v>20</v>
      </c>
      <c r="AI57" s="78">
        <v>2733.2</v>
      </c>
      <c r="AJ57" s="78">
        <v>0</v>
      </c>
      <c r="AK57" s="78">
        <v>0</v>
      </c>
      <c r="AL57" s="78">
        <v>0</v>
      </c>
      <c r="AM57" s="78">
        <v>0</v>
      </c>
      <c r="AN57" s="78">
        <v>0</v>
      </c>
      <c r="AO57" s="78">
        <v>2000</v>
      </c>
      <c r="AP57" s="78">
        <v>0</v>
      </c>
      <c r="AQ57" s="78">
        <v>0</v>
      </c>
      <c r="AR57" s="78">
        <v>0</v>
      </c>
      <c r="AS57" s="78">
        <v>0</v>
      </c>
      <c r="AT57" s="78">
        <v>0</v>
      </c>
      <c r="AU57" s="78">
        <v>0</v>
      </c>
      <c r="AV57" s="78">
        <v>-539.214</v>
      </c>
      <c r="AW57" s="78">
        <v>740</v>
      </c>
      <c r="AX57" s="78">
        <v>300</v>
      </c>
      <c r="AY57" s="78">
        <v>0</v>
      </c>
      <c r="AZ57" s="78">
        <v>0</v>
      </c>
      <c r="BA57" s="78">
        <v>740</v>
      </c>
      <c r="BB57" s="78">
        <v>300</v>
      </c>
      <c r="BC57" s="78">
        <v>0</v>
      </c>
      <c r="BD57" s="78">
        <v>0</v>
      </c>
      <c r="BE57" s="78">
        <v>0</v>
      </c>
      <c r="BF57" s="78">
        <v>0</v>
      </c>
      <c r="BG57" s="78">
        <v>0</v>
      </c>
      <c r="BH57" s="78">
        <v>0</v>
      </c>
      <c r="BI57" s="78">
        <v>153</v>
      </c>
      <c r="BJ57" s="78">
        <v>53</v>
      </c>
      <c r="BK57" s="78">
        <v>2500</v>
      </c>
      <c r="BL57" s="78">
        <v>0</v>
      </c>
      <c r="BM57" s="78">
        <v>0</v>
      </c>
      <c r="BN57" s="78">
        <v>0</v>
      </c>
      <c r="BO57" s="78">
        <v>0</v>
      </c>
      <c r="BP57" s="78">
        <v>0</v>
      </c>
      <c r="BQ57" s="78">
        <v>0</v>
      </c>
      <c r="BR57" s="78">
        <v>0</v>
      </c>
      <c r="BS57" s="78">
        <v>0</v>
      </c>
      <c r="BT57" s="78">
        <v>0</v>
      </c>
      <c r="BU57" s="78">
        <v>0</v>
      </c>
      <c r="BV57" s="78">
        <v>0</v>
      </c>
      <c r="BW57" s="78">
        <v>1500</v>
      </c>
      <c r="BX57" s="78">
        <v>0</v>
      </c>
      <c r="BY57" s="78">
        <v>153</v>
      </c>
      <c r="BZ57" s="78">
        <v>53</v>
      </c>
      <c r="CA57" s="78">
        <v>1000</v>
      </c>
      <c r="CB57" s="78">
        <v>0</v>
      </c>
      <c r="CC57" s="78">
        <v>0</v>
      </c>
      <c r="CD57" s="78">
        <v>0</v>
      </c>
      <c r="CE57" s="78">
        <v>0</v>
      </c>
      <c r="CF57" s="78">
        <v>0</v>
      </c>
      <c r="CG57" s="78">
        <v>0</v>
      </c>
      <c r="CH57" s="78">
        <v>0</v>
      </c>
      <c r="CI57" s="78">
        <v>0</v>
      </c>
      <c r="CJ57" s="78">
        <v>0</v>
      </c>
      <c r="CK57" s="78">
        <v>250</v>
      </c>
      <c r="CL57" s="78">
        <v>0</v>
      </c>
      <c r="CM57" s="78">
        <v>1000</v>
      </c>
      <c r="CN57" s="78">
        <v>0</v>
      </c>
      <c r="CO57" s="78">
        <v>250</v>
      </c>
      <c r="CP57" s="78">
        <v>0</v>
      </c>
      <c r="CQ57" s="78">
        <v>1000</v>
      </c>
      <c r="CR57" s="78">
        <v>0</v>
      </c>
      <c r="CS57" s="78">
        <v>0</v>
      </c>
      <c r="CT57" s="78">
        <v>0</v>
      </c>
      <c r="CU57" s="78">
        <v>1000</v>
      </c>
      <c r="CV57" s="78">
        <v>0</v>
      </c>
      <c r="CW57" s="78">
        <v>11782.8</v>
      </c>
      <c r="CX57" s="78">
        <v>6419.9</v>
      </c>
      <c r="CY57" s="78">
        <v>0</v>
      </c>
      <c r="CZ57" s="78">
        <v>0</v>
      </c>
      <c r="DA57" s="78">
        <v>8180</v>
      </c>
      <c r="DB57" s="78">
        <v>4271.9</v>
      </c>
      <c r="DC57" s="78">
        <v>0</v>
      </c>
      <c r="DD57" s="78">
        <v>0</v>
      </c>
      <c r="DE57" s="78">
        <v>2000</v>
      </c>
      <c r="DF57" s="78">
        <v>1425</v>
      </c>
      <c r="DG57" s="78">
        <v>0</v>
      </c>
      <c r="DH57" s="78">
        <v>0</v>
      </c>
      <c r="DI57" s="78">
        <f t="shared" si="13"/>
        <v>10947.3</v>
      </c>
      <c r="DJ57" s="78">
        <f t="shared" si="13"/>
        <v>0</v>
      </c>
      <c r="DK57" s="78">
        <v>10947.3</v>
      </c>
      <c r="DL57" s="78">
        <v>0</v>
      </c>
      <c r="DM57" s="78">
        <v>0</v>
      </c>
      <c r="DN57" s="78">
        <v>0</v>
      </c>
      <c r="DO57" s="78">
        <v>0</v>
      </c>
      <c r="DP57" s="78">
        <v>0</v>
      </c>
    </row>
    <row r="58" spans="1:120" ht="16.5" customHeight="1">
      <c r="A58" s="76">
        <v>48</v>
      </c>
      <c r="B58" s="79" t="s">
        <v>109</v>
      </c>
      <c r="C58" s="78">
        <f t="shared" si="8"/>
        <v>15792.800000000003</v>
      </c>
      <c r="D58" s="78">
        <f t="shared" si="9"/>
        <v>5448.3</v>
      </c>
      <c r="E58" s="78">
        <f t="shared" si="10"/>
        <v>13611.600000000002</v>
      </c>
      <c r="F58" s="78">
        <f t="shared" si="11"/>
        <v>5448.3</v>
      </c>
      <c r="G58" s="78">
        <f t="shared" si="12"/>
        <v>2181.2</v>
      </c>
      <c r="H58" s="78">
        <f t="shared" si="12"/>
        <v>0</v>
      </c>
      <c r="I58" s="78">
        <v>10903.6</v>
      </c>
      <c r="J58" s="78">
        <v>4610.2</v>
      </c>
      <c r="K58" s="78">
        <v>2181.2</v>
      </c>
      <c r="L58" s="78">
        <v>0</v>
      </c>
      <c r="M58" s="78">
        <v>10628.6</v>
      </c>
      <c r="N58" s="78">
        <v>4520.2</v>
      </c>
      <c r="O58" s="78">
        <v>2181.2</v>
      </c>
      <c r="P58" s="78">
        <v>0</v>
      </c>
      <c r="Q58" s="78">
        <v>275</v>
      </c>
      <c r="R58" s="78">
        <v>90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33</v>
      </c>
      <c r="AD58" s="78">
        <v>16.6</v>
      </c>
      <c r="AE58" s="78">
        <v>0</v>
      </c>
      <c r="AF58" s="78">
        <v>0</v>
      </c>
      <c r="AG58" s="78">
        <v>33</v>
      </c>
      <c r="AH58" s="78">
        <v>16.6</v>
      </c>
      <c r="AI58" s="78"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  <c r="AP58" s="78">
        <v>0</v>
      </c>
      <c r="AQ58" s="78">
        <v>0</v>
      </c>
      <c r="AR58" s="78">
        <v>0</v>
      </c>
      <c r="AS58" s="78">
        <v>0</v>
      </c>
      <c r="AT58" s="78">
        <v>0</v>
      </c>
      <c r="AU58" s="78">
        <v>0</v>
      </c>
      <c r="AV58" s="78">
        <v>0</v>
      </c>
      <c r="AW58" s="78">
        <v>607.2</v>
      </c>
      <c r="AX58" s="78">
        <v>253.6</v>
      </c>
      <c r="AY58" s="78">
        <v>0</v>
      </c>
      <c r="AZ58" s="78">
        <v>0</v>
      </c>
      <c r="BA58" s="78">
        <v>607.2</v>
      </c>
      <c r="BB58" s="78">
        <v>253.6</v>
      </c>
      <c r="BC58" s="78">
        <v>0</v>
      </c>
      <c r="BD58" s="78">
        <v>0</v>
      </c>
      <c r="BE58" s="78">
        <v>0</v>
      </c>
      <c r="BF58" s="78">
        <v>0</v>
      </c>
      <c r="BG58" s="78">
        <v>0</v>
      </c>
      <c r="BH58" s="78">
        <v>0</v>
      </c>
      <c r="BI58" s="78">
        <v>693.2</v>
      </c>
      <c r="BJ58" s="78">
        <v>267.9</v>
      </c>
      <c r="BK58" s="78">
        <v>0</v>
      </c>
      <c r="BL58" s="78">
        <v>0</v>
      </c>
      <c r="BM58" s="78">
        <v>0</v>
      </c>
      <c r="BN58" s="78">
        <v>0</v>
      </c>
      <c r="BO58" s="78">
        <v>0</v>
      </c>
      <c r="BP58" s="78">
        <v>0</v>
      </c>
      <c r="BQ58" s="78">
        <v>0</v>
      </c>
      <c r="BR58" s="78">
        <v>0</v>
      </c>
      <c r="BS58" s="78">
        <v>0</v>
      </c>
      <c r="BT58" s="78">
        <v>0</v>
      </c>
      <c r="BU58" s="78">
        <v>393.2</v>
      </c>
      <c r="BV58" s="78">
        <v>161.6</v>
      </c>
      <c r="BW58" s="78">
        <v>0</v>
      </c>
      <c r="BX58" s="78">
        <v>0</v>
      </c>
      <c r="BY58" s="78">
        <v>300</v>
      </c>
      <c r="BZ58" s="78">
        <v>106.3</v>
      </c>
      <c r="CA58" s="78">
        <v>0</v>
      </c>
      <c r="CB58" s="78">
        <v>0</v>
      </c>
      <c r="CC58" s="78">
        <v>0</v>
      </c>
      <c r="CD58" s="78">
        <v>0</v>
      </c>
      <c r="CE58" s="78">
        <v>0</v>
      </c>
      <c r="CF58" s="78">
        <v>0</v>
      </c>
      <c r="CG58" s="78">
        <v>0</v>
      </c>
      <c r="CH58" s="78">
        <v>0</v>
      </c>
      <c r="CI58" s="78">
        <v>0</v>
      </c>
      <c r="CJ58" s="78">
        <v>0</v>
      </c>
      <c r="CK58" s="78">
        <v>70</v>
      </c>
      <c r="CL58" s="78">
        <v>0</v>
      </c>
      <c r="CM58" s="78">
        <v>0</v>
      </c>
      <c r="CN58" s="78">
        <v>0</v>
      </c>
      <c r="CO58" s="78">
        <v>70</v>
      </c>
      <c r="CP58" s="78">
        <v>0</v>
      </c>
      <c r="CQ58" s="78">
        <v>0</v>
      </c>
      <c r="CR58" s="78">
        <v>0</v>
      </c>
      <c r="CS58" s="78">
        <v>0</v>
      </c>
      <c r="CT58" s="78">
        <v>0</v>
      </c>
      <c r="CU58" s="78">
        <v>0</v>
      </c>
      <c r="CV58" s="78">
        <v>0</v>
      </c>
      <c r="CW58" s="78">
        <v>0</v>
      </c>
      <c r="CX58" s="78">
        <v>0</v>
      </c>
      <c r="CY58" s="78">
        <v>0</v>
      </c>
      <c r="CZ58" s="78">
        <v>0</v>
      </c>
      <c r="DA58" s="78">
        <v>0</v>
      </c>
      <c r="DB58" s="78">
        <v>0</v>
      </c>
      <c r="DC58" s="78">
        <v>0</v>
      </c>
      <c r="DD58" s="78">
        <v>0</v>
      </c>
      <c r="DE58" s="78">
        <v>600</v>
      </c>
      <c r="DF58" s="78">
        <v>300</v>
      </c>
      <c r="DG58" s="78">
        <v>0</v>
      </c>
      <c r="DH58" s="78">
        <v>0</v>
      </c>
      <c r="DI58" s="78">
        <f t="shared" si="13"/>
        <v>704.6</v>
      </c>
      <c r="DJ58" s="78">
        <f t="shared" si="13"/>
        <v>0</v>
      </c>
      <c r="DK58" s="78">
        <v>704.6</v>
      </c>
      <c r="DL58" s="78">
        <v>0</v>
      </c>
      <c r="DM58" s="78">
        <v>0</v>
      </c>
      <c r="DN58" s="78">
        <v>0</v>
      </c>
      <c r="DO58" s="78">
        <v>0</v>
      </c>
      <c r="DP58" s="78">
        <v>0</v>
      </c>
    </row>
    <row r="59" spans="1:120" ht="16.5" customHeight="1">
      <c r="A59" s="76">
        <v>49</v>
      </c>
      <c r="B59" s="79" t="s">
        <v>110</v>
      </c>
      <c r="C59" s="78">
        <f t="shared" si="8"/>
        <v>14012.9</v>
      </c>
      <c r="D59" s="78">
        <f t="shared" si="9"/>
        <v>3760.876</v>
      </c>
      <c r="E59" s="78">
        <f t="shared" si="10"/>
        <v>14002.8</v>
      </c>
      <c r="F59" s="78">
        <f t="shared" si="11"/>
        <v>3760.876</v>
      </c>
      <c r="G59" s="78">
        <f t="shared" si="12"/>
        <v>10.1</v>
      </c>
      <c r="H59" s="78">
        <f t="shared" si="12"/>
        <v>0</v>
      </c>
      <c r="I59" s="78">
        <v>10195.8</v>
      </c>
      <c r="J59" s="78">
        <v>2936.876</v>
      </c>
      <c r="K59" s="78">
        <v>10.1</v>
      </c>
      <c r="L59" s="78">
        <v>0</v>
      </c>
      <c r="M59" s="78">
        <v>6385.8</v>
      </c>
      <c r="N59" s="78">
        <v>2433.876</v>
      </c>
      <c r="O59" s="78">
        <v>10.1</v>
      </c>
      <c r="P59" s="78">
        <v>0</v>
      </c>
      <c r="Q59" s="78">
        <v>3810</v>
      </c>
      <c r="R59" s="78">
        <v>503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3445</v>
      </c>
      <c r="AD59" s="78">
        <v>821</v>
      </c>
      <c r="AE59" s="78">
        <v>0</v>
      </c>
      <c r="AF59" s="78">
        <v>0</v>
      </c>
      <c r="AG59" s="78">
        <v>3445</v>
      </c>
      <c r="AH59" s="78">
        <v>821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78">
        <v>0</v>
      </c>
      <c r="AV59" s="78">
        <v>0</v>
      </c>
      <c r="AW59" s="78">
        <v>4.8</v>
      </c>
      <c r="AX59" s="78">
        <v>1.2</v>
      </c>
      <c r="AY59" s="78">
        <v>0</v>
      </c>
      <c r="AZ59" s="78">
        <v>0</v>
      </c>
      <c r="BA59" s="78">
        <v>4.8</v>
      </c>
      <c r="BB59" s="78">
        <v>1.2</v>
      </c>
      <c r="BC59" s="78">
        <v>0</v>
      </c>
      <c r="BD59" s="78">
        <v>0</v>
      </c>
      <c r="BE59" s="78">
        <v>0</v>
      </c>
      <c r="BF59" s="78">
        <v>0</v>
      </c>
      <c r="BG59" s="78">
        <v>0</v>
      </c>
      <c r="BH59" s="78">
        <v>0</v>
      </c>
      <c r="BI59" s="78">
        <v>7.2</v>
      </c>
      <c r="BJ59" s="78">
        <v>1.8</v>
      </c>
      <c r="BK59" s="78">
        <v>0</v>
      </c>
      <c r="BL59" s="78">
        <v>0</v>
      </c>
      <c r="BM59" s="78">
        <v>0</v>
      </c>
      <c r="BN59" s="78">
        <v>0</v>
      </c>
      <c r="BO59" s="78">
        <v>0</v>
      </c>
      <c r="BP59" s="78">
        <v>0</v>
      </c>
      <c r="BQ59" s="78">
        <v>0</v>
      </c>
      <c r="BR59" s="78">
        <v>0</v>
      </c>
      <c r="BS59" s="78">
        <v>0</v>
      </c>
      <c r="BT59" s="78">
        <v>0</v>
      </c>
      <c r="BU59" s="78">
        <v>7.2</v>
      </c>
      <c r="BV59" s="78">
        <v>1.8</v>
      </c>
      <c r="BW59" s="78">
        <v>0</v>
      </c>
      <c r="BX59" s="78">
        <v>0</v>
      </c>
      <c r="BY59" s="78">
        <v>0</v>
      </c>
      <c r="BZ59" s="78">
        <v>0</v>
      </c>
      <c r="CA59" s="78">
        <v>0</v>
      </c>
      <c r="CB59" s="78">
        <v>0</v>
      </c>
      <c r="CC59" s="78">
        <v>0</v>
      </c>
      <c r="CD59" s="78">
        <v>0</v>
      </c>
      <c r="CE59" s="78">
        <v>0</v>
      </c>
      <c r="CF59" s="78">
        <v>0</v>
      </c>
      <c r="CG59" s="78">
        <v>0</v>
      </c>
      <c r="CH59" s="78">
        <v>0</v>
      </c>
      <c r="CI59" s="78">
        <v>0</v>
      </c>
      <c r="CJ59" s="78">
        <v>0</v>
      </c>
      <c r="CK59" s="78">
        <v>50</v>
      </c>
      <c r="CL59" s="78">
        <v>0</v>
      </c>
      <c r="CM59" s="78">
        <v>0</v>
      </c>
      <c r="CN59" s="78">
        <v>0</v>
      </c>
      <c r="CO59" s="78">
        <v>50</v>
      </c>
      <c r="CP59" s="78">
        <v>0</v>
      </c>
      <c r="CQ59" s="78">
        <v>0</v>
      </c>
      <c r="CR59" s="78">
        <v>0</v>
      </c>
      <c r="CS59" s="78">
        <v>0</v>
      </c>
      <c r="CT59" s="78">
        <v>0</v>
      </c>
      <c r="CU59" s="78">
        <v>0</v>
      </c>
      <c r="CV59" s="78">
        <v>0</v>
      </c>
      <c r="CW59" s="78">
        <v>0</v>
      </c>
      <c r="CX59" s="78">
        <v>0</v>
      </c>
      <c r="CY59" s="78">
        <v>0</v>
      </c>
      <c r="CZ59" s="78">
        <v>0</v>
      </c>
      <c r="DA59" s="78">
        <v>0</v>
      </c>
      <c r="DB59" s="78">
        <v>0</v>
      </c>
      <c r="DC59" s="78">
        <v>0</v>
      </c>
      <c r="DD59" s="78">
        <v>0</v>
      </c>
      <c r="DE59" s="78">
        <v>0</v>
      </c>
      <c r="DF59" s="78">
        <v>0</v>
      </c>
      <c r="DG59" s="78">
        <v>0</v>
      </c>
      <c r="DH59" s="78">
        <v>0</v>
      </c>
      <c r="DI59" s="78">
        <f t="shared" si="13"/>
        <v>300</v>
      </c>
      <c r="DJ59" s="78">
        <f t="shared" si="13"/>
        <v>0</v>
      </c>
      <c r="DK59" s="78">
        <v>300</v>
      </c>
      <c r="DL59" s="78">
        <v>0</v>
      </c>
      <c r="DM59" s="78">
        <v>0</v>
      </c>
      <c r="DN59" s="78">
        <v>0</v>
      </c>
      <c r="DO59" s="78">
        <v>0</v>
      </c>
      <c r="DP59" s="78">
        <v>0</v>
      </c>
    </row>
    <row r="60" spans="1:120" ht="16.5" customHeight="1">
      <c r="A60" s="76">
        <v>50</v>
      </c>
      <c r="B60" s="79" t="s">
        <v>111</v>
      </c>
      <c r="C60" s="78">
        <f t="shared" si="8"/>
        <v>64871.40000000001</v>
      </c>
      <c r="D60" s="78">
        <f t="shared" si="9"/>
        <v>22408.56</v>
      </c>
      <c r="E60" s="78">
        <f t="shared" si="10"/>
        <v>52780.600000000006</v>
      </c>
      <c r="F60" s="78">
        <f t="shared" si="11"/>
        <v>21405.41</v>
      </c>
      <c r="G60" s="78">
        <f t="shared" si="12"/>
        <v>12090.8</v>
      </c>
      <c r="H60" s="78">
        <f t="shared" si="12"/>
        <v>1003.15</v>
      </c>
      <c r="I60" s="78">
        <v>19034.8</v>
      </c>
      <c r="J60" s="78">
        <v>8125.59</v>
      </c>
      <c r="K60" s="78">
        <v>12090.8</v>
      </c>
      <c r="L60" s="78">
        <v>1025</v>
      </c>
      <c r="M60" s="78">
        <v>18100</v>
      </c>
      <c r="N60" s="78">
        <v>7790.79</v>
      </c>
      <c r="O60" s="78">
        <v>12090.8</v>
      </c>
      <c r="P60" s="78">
        <v>1025</v>
      </c>
      <c r="Q60" s="78">
        <v>870</v>
      </c>
      <c r="R60" s="78">
        <v>270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40</v>
      </c>
      <c r="AD60" s="78">
        <v>40</v>
      </c>
      <c r="AE60" s="78">
        <v>0</v>
      </c>
      <c r="AF60" s="78">
        <v>-21.85</v>
      </c>
      <c r="AG60" s="78">
        <v>40</v>
      </c>
      <c r="AH60" s="78">
        <v>40</v>
      </c>
      <c r="AI60" s="78">
        <v>0</v>
      </c>
      <c r="AJ60" s="78">
        <v>0</v>
      </c>
      <c r="AK60" s="78">
        <v>0</v>
      </c>
      <c r="AL60" s="78">
        <v>0</v>
      </c>
      <c r="AM60" s="78">
        <v>0</v>
      </c>
      <c r="AN60" s="78">
        <v>0</v>
      </c>
      <c r="AO60" s="78">
        <v>0</v>
      </c>
      <c r="AP60" s="78">
        <v>0</v>
      </c>
      <c r="AQ60" s="78">
        <v>0</v>
      </c>
      <c r="AR60" s="78">
        <v>0</v>
      </c>
      <c r="AS60" s="78">
        <v>0</v>
      </c>
      <c r="AT60" s="78">
        <v>0</v>
      </c>
      <c r="AU60" s="78">
        <v>0</v>
      </c>
      <c r="AV60" s="78">
        <v>-21.85</v>
      </c>
      <c r="AW60" s="78">
        <v>830</v>
      </c>
      <c r="AX60" s="78">
        <v>198</v>
      </c>
      <c r="AY60" s="78">
        <v>0</v>
      </c>
      <c r="AZ60" s="78">
        <v>0</v>
      </c>
      <c r="BA60" s="78">
        <v>830</v>
      </c>
      <c r="BB60" s="78">
        <v>198</v>
      </c>
      <c r="BC60" s="78">
        <v>0</v>
      </c>
      <c r="BD60" s="78">
        <v>0</v>
      </c>
      <c r="BE60" s="78">
        <v>0</v>
      </c>
      <c r="BF60" s="78">
        <v>0</v>
      </c>
      <c r="BG60" s="78">
        <v>0</v>
      </c>
      <c r="BH60" s="78">
        <v>0</v>
      </c>
      <c r="BI60" s="78">
        <v>700</v>
      </c>
      <c r="BJ60" s="78">
        <v>278</v>
      </c>
      <c r="BK60" s="78">
        <v>0</v>
      </c>
      <c r="BL60" s="78">
        <v>0</v>
      </c>
      <c r="BM60" s="78">
        <v>0</v>
      </c>
      <c r="BN60" s="78">
        <v>0</v>
      </c>
      <c r="BO60" s="78">
        <v>0</v>
      </c>
      <c r="BP60" s="78">
        <v>0</v>
      </c>
      <c r="BQ60" s="78">
        <v>0</v>
      </c>
      <c r="BR60" s="78">
        <v>0</v>
      </c>
      <c r="BS60" s="78">
        <v>0</v>
      </c>
      <c r="BT60" s="78">
        <v>0</v>
      </c>
      <c r="BU60" s="78">
        <v>0</v>
      </c>
      <c r="BV60" s="78">
        <v>0</v>
      </c>
      <c r="BW60" s="78">
        <v>0</v>
      </c>
      <c r="BX60" s="78">
        <v>0</v>
      </c>
      <c r="BY60" s="78">
        <v>700</v>
      </c>
      <c r="BZ60" s="78">
        <v>278</v>
      </c>
      <c r="CA60" s="78">
        <v>0</v>
      </c>
      <c r="CB60" s="78">
        <v>0</v>
      </c>
      <c r="CC60" s="78">
        <v>0</v>
      </c>
      <c r="CD60" s="78">
        <v>0</v>
      </c>
      <c r="CE60" s="78">
        <v>0</v>
      </c>
      <c r="CF60" s="78">
        <v>0</v>
      </c>
      <c r="CG60" s="78">
        <v>0</v>
      </c>
      <c r="CH60" s="78">
        <v>0</v>
      </c>
      <c r="CI60" s="78">
        <v>0</v>
      </c>
      <c r="CJ60" s="78">
        <v>0</v>
      </c>
      <c r="CK60" s="78">
        <v>750</v>
      </c>
      <c r="CL60" s="78">
        <v>0</v>
      </c>
      <c r="CM60" s="78">
        <v>0</v>
      </c>
      <c r="CN60" s="78">
        <v>0</v>
      </c>
      <c r="CO60" s="78">
        <v>500</v>
      </c>
      <c r="CP60" s="78">
        <v>0</v>
      </c>
      <c r="CQ60" s="78">
        <v>0</v>
      </c>
      <c r="CR60" s="78">
        <v>0</v>
      </c>
      <c r="CS60" s="78">
        <v>0</v>
      </c>
      <c r="CT60" s="78">
        <v>0</v>
      </c>
      <c r="CU60" s="78">
        <v>0</v>
      </c>
      <c r="CV60" s="78">
        <v>0</v>
      </c>
      <c r="CW60" s="78">
        <v>27500</v>
      </c>
      <c r="CX60" s="78">
        <v>11963.82</v>
      </c>
      <c r="CY60" s="78">
        <v>0</v>
      </c>
      <c r="CZ60" s="78">
        <v>0</v>
      </c>
      <c r="DA60" s="78">
        <v>15400</v>
      </c>
      <c r="DB60" s="78">
        <v>7027</v>
      </c>
      <c r="DC60" s="78">
        <v>0</v>
      </c>
      <c r="DD60" s="78">
        <v>0</v>
      </c>
      <c r="DE60" s="78">
        <v>2000</v>
      </c>
      <c r="DF60" s="78">
        <v>800</v>
      </c>
      <c r="DG60" s="78">
        <v>0</v>
      </c>
      <c r="DH60" s="78">
        <v>0</v>
      </c>
      <c r="DI60" s="78">
        <f t="shared" si="13"/>
        <v>1925.8</v>
      </c>
      <c r="DJ60" s="78">
        <f t="shared" si="13"/>
        <v>0</v>
      </c>
      <c r="DK60" s="78">
        <v>1925.8</v>
      </c>
      <c r="DL60" s="78">
        <v>0</v>
      </c>
      <c r="DM60" s="78">
        <v>0</v>
      </c>
      <c r="DN60" s="78">
        <v>0</v>
      </c>
      <c r="DO60" s="78">
        <v>0</v>
      </c>
      <c r="DP60" s="78">
        <v>0</v>
      </c>
    </row>
    <row r="61" spans="1:120" ht="16.5" customHeight="1">
      <c r="A61" s="76">
        <v>51</v>
      </c>
      <c r="B61" s="79" t="s">
        <v>116</v>
      </c>
      <c r="C61" s="78">
        <f t="shared" si="8"/>
        <v>12122.2</v>
      </c>
      <c r="D61" s="78">
        <f t="shared" si="9"/>
        <v>4430.148</v>
      </c>
      <c r="E61" s="78">
        <f t="shared" si="10"/>
        <v>12013</v>
      </c>
      <c r="F61" s="78">
        <f t="shared" si="11"/>
        <v>4430.148</v>
      </c>
      <c r="G61" s="78">
        <f t="shared" si="12"/>
        <v>109.2</v>
      </c>
      <c r="H61" s="78">
        <f t="shared" si="12"/>
        <v>0</v>
      </c>
      <c r="I61" s="78">
        <v>8253</v>
      </c>
      <c r="J61" s="78">
        <v>3360.148</v>
      </c>
      <c r="K61" s="78">
        <v>109.2</v>
      </c>
      <c r="L61" s="78">
        <v>0</v>
      </c>
      <c r="M61" s="78">
        <v>8049</v>
      </c>
      <c r="N61" s="78">
        <v>3260.148</v>
      </c>
      <c r="O61" s="78">
        <v>109.2</v>
      </c>
      <c r="P61" s="78">
        <v>0</v>
      </c>
      <c r="Q61" s="78">
        <v>204</v>
      </c>
      <c r="R61" s="78">
        <v>100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30</v>
      </c>
      <c r="AD61" s="78">
        <v>30</v>
      </c>
      <c r="AE61" s="78">
        <v>0</v>
      </c>
      <c r="AF61" s="78">
        <v>0</v>
      </c>
      <c r="AG61" s="78">
        <v>30</v>
      </c>
      <c r="AH61" s="78">
        <v>30</v>
      </c>
      <c r="AI61" s="78">
        <v>0</v>
      </c>
      <c r="AJ61" s="78">
        <v>0</v>
      </c>
      <c r="AK61" s="78">
        <v>0</v>
      </c>
      <c r="AL61" s="78">
        <v>0</v>
      </c>
      <c r="AM61" s="78">
        <v>0</v>
      </c>
      <c r="AN61" s="78">
        <v>0</v>
      </c>
      <c r="AO61" s="78">
        <v>0</v>
      </c>
      <c r="AP61" s="78">
        <v>0</v>
      </c>
      <c r="AQ61" s="78">
        <v>0</v>
      </c>
      <c r="AR61" s="78">
        <v>0</v>
      </c>
      <c r="AS61" s="78">
        <v>0</v>
      </c>
      <c r="AT61" s="78">
        <v>0</v>
      </c>
      <c r="AU61" s="78">
        <v>0</v>
      </c>
      <c r="AV61" s="78">
        <v>0</v>
      </c>
      <c r="AW61" s="78">
        <v>0</v>
      </c>
      <c r="AX61" s="78">
        <v>0</v>
      </c>
      <c r="AY61" s="78">
        <v>0</v>
      </c>
      <c r="AZ61" s="78">
        <v>0</v>
      </c>
      <c r="BA61" s="78">
        <v>0</v>
      </c>
      <c r="BB61" s="78">
        <v>0</v>
      </c>
      <c r="BC61" s="78">
        <v>0</v>
      </c>
      <c r="BD61" s="78">
        <v>0</v>
      </c>
      <c r="BE61" s="78">
        <v>0</v>
      </c>
      <c r="BF61" s="78">
        <v>0</v>
      </c>
      <c r="BG61" s="78">
        <v>0</v>
      </c>
      <c r="BH61" s="78">
        <v>0</v>
      </c>
      <c r="BI61" s="78">
        <v>0</v>
      </c>
      <c r="BJ61" s="78">
        <v>0</v>
      </c>
      <c r="BK61" s="78">
        <v>0</v>
      </c>
      <c r="BL61" s="78">
        <v>0</v>
      </c>
      <c r="BM61" s="78">
        <v>0</v>
      </c>
      <c r="BN61" s="78">
        <v>0</v>
      </c>
      <c r="BO61" s="78">
        <v>0</v>
      </c>
      <c r="BP61" s="78">
        <v>0</v>
      </c>
      <c r="BQ61" s="78">
        <v>0</v>
      </c>
      <c r="BR61" s="78">
        <v>0</v>
      </c>
      <c r="BS61" s="78">
        <v>0</v>
      </c>
      <c r="BT61" s="78">
        <v>0</v>
      </c>
      <c r="BU61" s="78">
        <v>0</v>
      </c>
      <c r="BV61" s="78">
        <v>0</v>
      </c>
      <c r="BW61" s="78">
        <v>0</v>
      </c>
      <c r="BX61" s="78">
        <v>0</v>
      </c>
      <c r="BY61" s="78">
        <v>0</v>
      </c>
      <c r="BZ61" s="78">
        <v>0</v>
      </c>
      <c r="CA61" s="78">
        <v>0</v>
      </c>
      <c r="CB61" s="78">
        <v>0</v>
      </c>
      <c r="CC61" s="78">
        <v>0</v>
      </c>
      <c r="CD61" s="78">
        <v>0</v>
      </c>
      <c r="CE61" s="78">
        <v>0</v>
      </c>
      <c r="CF61" s="78">
        <v>0</v>
      </c>
      <c r="CG61" s="78">
        <v>0</v>
      </c>
      <c r="CH61" s="78">
        <v>0</v>
      </c>
      <c r="CI61" s="78">
        <v>0</v>
      </c>
      <c r="CJ61" s="78">
        <v>0</v>
      </c>
      <c r="CK61" s="78">
        <v>0</v>
      </c>
      <c r="CL61" s="78">
        <v>0</v>
      </c>
      <c r="CM61" s="78">
        <v>0</v>
      </c>
      <c r="CN61" s="78">
        <v>0</v>
      </c>
      <c r="CO61" s="78">
        <v>0</v>
      </c>
      <c r="CP61" s="78">
        <v>0</v>
      </c>
      <c r="CQ61" s="78">
        <v>0</v>
      </c>
      <c r="CR61" s="78">
        <v>0</v>
      </c>
      <c r="CS61" s="78">
        <v>0</v>
      </c>
      <c r="CT61" s="78">
        <v>0</v>
      </c>
      <c r="CU61" s="78">
        <v>0</v>
      </c>
      <c r="CV61" s="78">
        <v>0</v>
      </c>
      <c r="CW61" s="78">
        <v>3000</v>
      </c>
      <c r="CX61" s="78">
        <v>1040</v>
      </c>
      <c r="CY61" s="78">
        <v>0</v>
      </c>
      <c r="CZ61" s="78">
        <v>0</v>
      </c>
      <c r="DA61" s="78">
        <v>3000</v>
      </c>
      <c r="DB61" s="78">
        <v>1040</v>
      </c>
      <c r="DC61" s="78">
        <v>0</v>
      </c>
      <c r="DD61" s="78">
        <v>0</v>
      </c>
      <c r="DE61" s="78">
        <v>200</v>
      </c>
      <c r="DF61" s="78">
        <v>0</v>
      </c>
      <c r="DG61" s="78">
        <v>0</v>
      </c>
      <c r="DH61" s="78">
        <v>0</v>
      </c>
      <c r="DI61" s="78">
        <f t="shared" si="13"/>
        <v>530</v>
      </c>
      <c r="DJ61" s="78">
        <f t="shared" si="13"/>
        <v>0</v>
      </c>
      <c r="DK61" s="78">
        <v>530</v>
      </c>
      <c r="DL61" s="78">
        <v>0</v>
      </c>
      <c r="DM61" s="78">
        <v>0</v>
      </c>
      <c r="DN61" s="78">
        <v>0</v>
      </c>
      <c r="DO61" s="78">
        <v>0</v>
      </c>
      <c r="DP61" s="78">
        <v>0</v>
      </c>
    </row>
    <row r="62" spans="1:120" ht="16.5" customHeight="1">
      <c r="A62" s="76">
        <v>52</v>
      </c>
      <c r="B62" s="79" t="s">
        <v>117</v>
      </c>
      <c r="C62" s="78">
        <f t="shared" si="8"/>
        <v>5796.4</v>
      </c>
      <c r="D62" s="78">
        <f t="shared" si="9"/>
        <v>2265.6</v>
      </c>
      <c r="E62" s="78">
        <f t="shared" si="10"/>
        <v>5796.4</v>
      </c>
      <c r="F62" s="78">
        <f t="shared" si="11"/>
        <v>2265.6</v>
      </c>
      <c r="G62" s="78">
        <f t="shared" si="12"/>
        <v>0</v>
      </c>
      <c r="H62" s="78">
        <f t="shared" si="12"/>
        <v>0</v>
      </c>
      <c r="I62" s="78">
        <v>5051.4</v>
      </c>
      <c r="J62" s="78">
        <v>2170.6</v>
      </c>
      <c r="K62" s="78">
        <v>0</v>
      </c>
      <c r="L62" s="78">
        <v>0</v>
      </c>
      <c r="M62" s="78">
        <v>4898.4</v>
      </c>
      <c r="N62" s="78">
        <v>2140.6</v>
      </c>
      <c r="O62" s="78">
        <v>0</v>
      </c>
      <c r="P62" s="78">
        <v>0</v>
      </c>
      <c r="Q62" s="78">
        <v>153</v>
      </c>
      <c r="R62" s="78">
        <v>30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25</v>
      </c>
      <c r="AD62" s="78">
        <v>15</v>
      </c>
      <c r="AE62" s="78">
        <v>0</v>
      </c>
      <c r="AF62" s="78">
        <v>0</v>
      </c>
      <c r="AG62" s="78">
        <v>25</v>
      </c>
      <c r="AH62" s="78">
        <v>15</v>
      </c>
      <c r="AI62" s="78">
        <v>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78">
        <v>0</v>
      </c>
      <c r="AT62" s="78">
        <v>0</v>
      </c>
      <c r="AU62" s="78">
        <v>0</v>
      </c>
      <c r="AV62" s="78">
        <v>0</v>
      </c>
      <c r="AW62" s="78">
        <v>0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78">
        <v>0</v>
      </c>
      <c r="BN62" s="78">
        <v>0</v>
      </c>
      <c r="BO62" s="78">
        <v>0</v>
      </c>
      <c r="BP62" s="78">
        <v>0</v>
      </c>
      <c r="BQ62" s="78">
        <v>0</v>
      </c>
      <c r="BR62" s="78">
        <v>0</v>
      </c>
      <c r="BS62" s="78">
        <v>0</v>
      </c>
      <c r="BT62" s="78">
        <v>0</v>
      </c>
      <c r="BU62" s="78">
        <v>0</v>
      </c>
      <c r="BV62" s="78">
        <v>0</v>
      </c>
      <c r="BW62" s="78">
        <v>0</v>
      </c>
      <c r="BX62" s="78">
        <v>0</v>
      </c>
      <c r="BY62" s="78">
        <v>0</v>
      </c>
      <c r="BZ62" s="78">
        <v>0</v>
      </c>
      <c r="CA62" s="78">
        <v>0</v>
      </c>
      <c r="CB62" s="78">
        <v>0</v>
      </c>
      <c r="CC62" s="78">
        <v>0</v>
      </c>
      <c r="CD62" s="78">
        <v>0</v>
      </c>
      <c r="CE62" s="78">
        <v>0</v>
      </c>
      <c r="CF62" s="78">
        <v>0</v>
      </c>
      <c r="CG62" s="78">
        <v>0</v>
      </c>
      <c r="CH62" s="78">
        <v>0</v>
      </c>
      <c r="CI62" s="78">
        <v>0</v>
      </c>
      <c r="CJ62" s="78">
        <v>0</v>
      </c>
      <c r="CK62" s="78">
        <v>150</v>
      </c>
      <c r="CL62" s="78">
        <v>0</v>
      </c>
      <c r="CM62" s="78">
        <v>0</v>
      </c>
      <c r="CN62" s="78">
        <v>0</v>
      </c>
      <c r="CO62" s="78">
        <v>150</v>
      </c>
      <c r="CP62" s="78">
        <v>0</v>
      </c>
      <c r="CQ62" s="78">
        <v>0</v>
      </c>
      <c r="CR62" s="78">
        <v>0</v>
      </c>
      <c r="CS62" s="78">
        <v>0</v>
      </c>
      <c r="CT62" s="78">
        <v>0</v>
      </c>
      <c r="CU62" s="78">
        <v>0</v>
      </c>
      <c r="CV62" s="78">
        <v>0</v>
      </c>
      <c r="CW62" s="78">
        <v>0</v>
      </c>
      <c r="CX62" s="78">
        <v>0</v>
      </c>
      <c r="CY62" s="78">
        <v>0</v>
      </c>
      <c r="CZ62" s="78">
        <v>0</v>
      </c>
      <c r="DA62" s="78">
        <v>0</v>
      </c>
      <c r="DB62" s="78">
        <v>0</v>
      </c>
      <c r="DC62" s="78">
        <v>0</v>
      </c>
      <c r="DD62" s="78">
        <v>0</v>
      </c>
      <c r="DE62" s="78">
        <v>570</v>
      </c>
      <c r="DF62" s="78">
        <v>80</v>
      </c>
      <c r="DG62" s="78">
        <v>0</v>
      </c>
      <c r="DH62" s="78">
        <v>0</v>
      </c>
      <c r="DI62" s="78">
        <f t="shared" si="13"/>
        <v>0</v>
      </c>
      <c r="DJ62" s="78">
        <f t="shared" si="13"/>
        <v>0</v>
      </c>
      <c r="DK62" s="78">
        <v>0</v>
      </c>
      <c r="DL62" s="78">
        <v>0</v>
      </c>
      <c r="DM62" s="78">
        <v>0</v>
      </c>
      <c r="DN62" s="78">
        <v>0</v>
      </c>
      <c r="DO62" s="78">
        <v>0</v>
      </c>
      <c r="DP62" s="78">
        <v>0</v>
      </c>
    </row>
    <row r="63" spans="1:120" ht="16.5" customHeight="1">
      <c r="A63" s="76">
        <v>53</v>
      </c>
      <c r="B63" s="79" t="s">
        <v>119</v>
      </c>
      <c r="C63" s="78">
        <f t="shared" si="8"/>
        <v>10111</v>
      </c>
      <c r="D63" s="78">
        <f t="shared" si="9"/>
        <v>3173.412</v>
      </c>
      <c r="E63" s="78">
        <f t="shared" si="10"/>
        <v>9249.9</v>
      </c>
      <c r="F63" s="78">
        <f t="shared" si="11"/>
        <v>2943.35</v>
      </c>
      <c r="G63" s="78">
        <f t="shared" si="12"/>
        <v>861.1</v>
      </c>
      <c r="H63" s="78">
        <f t="shared" si="12"/>
        <v>230.062</v>
      </c>
      <c r="I63" s="78">
        <v>7892.8</v>
      </c>
      <c r="J63" s="78">
        <v>2710.85</v>
      </c>
      <c r="K63" s="78">
        <v>700.7</v>
      </c>
      <c r="L63" s="78">
        <v>230.062</v>
      </c>
      <c r="M63" s="78">
        <v>7525.8</v>
      </c>
      <c r="N63" s="78">
        <v>2640.85</v>
      </c>
      <c r="O63" s="78">
        <v>150</v>
      </c>
      <c r="P63" s="78">
        <v>0</v>
      </c>
      <c r="Q63" s="78">
        <v>367</v>
      </c>
      <c r="R63" s="78">
        <v>70</v>
      </c>
      <c r="S63" s="78">
        <v>550.7</v>
      </c>
      <c r="T63" s="78">
        <v>230.062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0</v>
      </c>
      <c r="AA63" s="78">
        <v>0</v>
      </c>
      <c r="AB63" s="78">
        <v>0</v>
      </c>
      <c r="AC63" s="78">
        <v>84.8</v>
      </c>
      <c r="AD63" s="78">
        <v>7.5</v>
      </c>
      <c r="AE63" s="78">
        <v>0</v>
      </c>
      <c r="AF63" s="78">
        <v>0</v>
      </c>
      <c r="AG63" s="78">
        <v>30</v>
      </c>
      <c r="AH63" s="78">
        <v>7.5</v>
      </c>
      <c r="AI63" s="78">
        <v>0</v>
      </c>
      <c r="AJ63" s="78">
        <v>0</v>
      </c>
      <c r="AK63" s="78">
        <v>4.8</v>
      </c>
      <c r="AL63" s="78">
        <v>0</v>
      </c>
      <c r="AM63" s="78">
        <v>0</v>
      </c>
      <c r="AN63" s="78">
        <v>0</v>
      </c>
      <c r="AO63" s="78">
        <v>50</v>
      </c>
      <c r="AP63" s="78">
        <v>0</v>
      </c>
      <c r="AQ63" s="78">
        <v>0</v>
      </c>
      <c r="AR63" s="78">
        <v>0</v>
      </c>
      <c r="AS63" s="78">
        <v>0</v>
      </c>
      <c r="AT63" s="78">
        <v>0</v>
      </c>
      <c r="AU63" s="78">
        <v>0</v>
      </c>
      <c r="AV63" s="78">
        <v>0</v>
      </c>
      <c r="AW63" s="78">
        <v>240</v>
      </c>
      <c r="AX63" s="78">
        <v>60</v>
      </c>
      <c r="AY63" s="78">
        <v>0</v>
      </c>
      <c r="AZ63" s="78">
        <v>0</v>
      </c>
      <c r="BA63" s="78">
        <v>240</v>
      </c>
      <c r="BB63" s="78">
        <v>60</v>
      </c>
      <c r="BC63" s="78">
        <v>0</v>
      </c>
      <c r="BD63" s="78">
        <v>0</v>
      </c>
      <c r="BE63" s="78">
        <v>0</v>
      </c>
      <c r="BF63" s="78">
        <v>0</v>
      </c>
      <c r="BG63" s="78">
        <v>0</v>
      </c>
      <c r="BH63" s="78">
        <v>0</v>
      </c>
      <c r="BI63" s="78">
        <v>405</v>
      </c>
      <c r="BJ63" s="78">
        <v>0</v>
      </c>
      <c r="BK63" s="78">
        <v>0</v>
      </c>
      <c r="BL63" s="78">
        <v>0</v>
      </c>
      <c r="BM63" s="78">
        <v>0</v>
      </c>
      <c r="BN63" s="78">
        <v>0</v>
      </c>
      <c r="BO63" s="78">
        <v>0</v>
      </c>
      <c r="BP63" s="78">
        <v>0</v>
      </c>
      <c r="BQ63" s="78">
        <v>0</v>
      </c>
      <c r="BR63" s="78">
        <v>0</v>
      </c>
      <c r="BS63" s="78">
        <v>0</v>
      </c>
      <c r="BT63" s="78">
        <v>0</v>
      </c>
      <c r="BU63" s="78">
        <v>250</v>
      </c>
      <c r="BV63" s="78">
        <v>0</v>
      </c>
      <c r="BW63" s="78">
        <v>0</v>
      </c>
      <c r="BX63" s="78">
        <v>0</v>
      </c>
      <c r="BY63" s="78">
        <v>155</v>
      </c>
      <c r="BZ63" s="78">
        <v>0</v>
      </c>
      <c r="CA63" s="78">
        <v>0</v>
      </c>
      <c r="CB63" s="78">
        <v>0</v>
      </c>
      <c r="CC63" s="78">
        <v>0</v>
      </c>
      <c r="CD63" s="78">
        <v>0</v>
      </c>
      <c r="CE63" s="78">
        <v>0</v>
      </c>
      <c r="CF63" s="78">
        <v>0</v>
      </c>
      <c r="CG63" s="78">
        <v>0</v>
      </c>
      <c r="CH63" s="78">
        <v>0</v>
      </c>
      <c r="CI63" s="78">
        <v>0</v>
      </c>
      <c r="CJ63" s="78">
        <v>0</v>
      </c>
      <c r="CK63" s="78">
        <v>110</v>
      </c>
      <c r="CL63" s="78">
        <v>0</v>
      </c>
      <c r="CM63" s="78">
        <v>0</v>
      </c>
      <c r="CN63" s="78">
        <v>0</v>
      </c>
      <c r="CO63" s="78">
        <v>110</v>
      </c>
      <c r="CP63" s="78">
        <v>0</v>
      </c>
      <c r="CQ63" s="78">
        <v>0</v>
      </c>
      <c r="CR63" s="78">
        <v>0</v>
      </c>
      <c r="CS63" s="78">
        <v>0</v>
      </c>
      <c r="CT63" s="78">
        <v>0</v>
      </c>
      <c r="CU63" s="78">
        <v>0</v>
      </c>
      <c r="CV63" s="78">
        <v>0</v>
      </c>
      <c r="CW63" s="78">
        <v>0</v>
      </c>
      <c r="CX63" s="78">
        <v>0</v>
      </c>
      <c r="CY63" s="78">
        <v>0</v>
      </c>
      <c r="CZ63" s="78">
        <v>0</v>
      </c>
      <c r="DA63" s="78">
        <v>0</v>
      </c>
      <c r="DB63" s="78">
        <v>0</v>
      </c>
      <c r="DC63" s="78">
        <v>0</v>
      </c>
      <c r="DD63" s="78">
        <v>0</v>
      </c>
      <c r="DE63" s="78">
        <v>400</v>
      </c>
      <c r="DF63" s="78">
        <v>165</v>
      </c>
      <c r="DG63" s="78">
        <v>0</v>
      </c>
      <c r="DH63" s="78">
        <v>0</v>
      </c>
      <c r="DI63" s="78">
        <f t="shared" si="13"/>
        <v>277.7</v>
      </c>
      <c r="DJ63" s="78">
        <f t="shared" si="13"/>
        <v>0</v>
      </c>
      <c r="DK63" s="78">
        <v>117.3</v>
      </c>
      <c r="DL63" s="78">
        <v>0</v>
      </c>
      <c r="DM63" s="78">
        <v>160.4</v>
      </c>
      <c r="DN63" s="78">
        <v>0</v>
      </c>
      <c r="DO63" s="78">
        <v>0</v>
      </c>
      <c r="DP63" s="78">
        <v>0</v>
      </c>
    </row>
    <row r="64" spans="1:120" ht="16.5" customHeight="1">
      <c r="A64" s="76">
        <v>54</v>
      </c>
      <c r="B64" s="79" t="s">
        <v>153</v>
      </c>
      <c r="C64" s="78">
        <f t="shared" si="8"/>
        <v>20405.3</v>
      </c>
      <c r="D64" s="78">
        <f t="shared" si="9"/>
        <v>4683.415</v>
      </c>
      <c r="E64" s="78">
        <f t="shared" si="10"/>
        <v>13651.3</v>
      </c>
      <c r="F64" s="78">
        <f t="shared" si="11"/>
        <v>4683.415</v>
      </c>
      <c r="G64" s="78">
        <f t="shared" si="12"/>
        <v>6754</v>
      </c>
      <c r="H64" s="78">
        <f t="shared" si="12"/>
        <v>0</v>
      </c>
      <c r="I64" s="78">
        <v>11400</v>
      </c>
      <c r="J64" s="78">
        <v>4671.415</v>
      </c>
      <c r="K64" s="78">
        <v>7254</v>
      </c>
      <c r="L64" s="78">
        <v>0</v>
      </c>
      <c r="M64" s="78">
        <v>10790</v>
      </c>
      <c r="N64" s="78">
        <v>4553.415</v>
      </c>
      <c r="O64" s="78">
        <v>7254</v>
      </c>
      <c r="P64" s="78">
        <v>0</v>
      </c>
      <c r="Q64" s="78">
        <v>610</v>
      </c>
      <c r="R64" s="78">
        <v>118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0</v>
      </c>
      <c r="AB64" s="78">
        <v>0</v>
      </c>
      <c r="AC64" s="78">
        <v>24</v>
      </c>
      <c r="AD64" s="78">
        <v>12</v>
      </c>
      <c r="AE64" s="78">
        <v>-3000</v>
      </c>
      <c r="AF64" s="78">
        <v>0</v>
      </c>
      <c r="AG64" s="78">
        <v>24</v>
      </c>
      <c r="AH64" s="78">
        <v>12</v>
      </c>
      <c r="AI64" s="78">
        <v>0</v>
      </c>
      <c r="AJ64" s="78">
        <v>0</v>
      </c>
      <c r="AK64" s="78">
        <v>0</v>
      </c>
      <c r="AL64" s="78">
        <v>0</v>
      </c>
      <c r="AM64" s="78">
        <v>0</v>
      </c>
      <c r="AN64" s="78">
        <v>0</v>
      </c>
      <c r="AO64" s="78">
        <v>0</v>
      </c>
      <c r="AP64" s="78">
        <v>0</v>
      </c>
      <c r="AQ64" s="78">
        <v>0</v>
      </c>
      <c r="AR64" s="78">
        <v>0</v>
      </c>
      <c r="AS64" s="78">
        <v>0</v>
      </c>
      <c r="AT64" s="78">
        <v>0</v>
      </c>
      <c r="AU64" s="78">
        <v>-3000</v>
      </c>
      <c r="AV64" s="78">
        <v>0</v>
      </c>
      <c r="AW64" s="78">
        <v>530</v>
      </c>
      <c r="AX64" s="78">
        <v>0</v>
      </c>
      <c r="AY64" s="78">
        <v>0</v>
      </c>
      <c r="AZ64" s="78">
        <v>0</v>
      </c>
      <c r="BA64" s="78">
        <v>530</v>
      </c>
      <c r="BB64" s="78">
        <v>0</v>
      </c>
      <c r="BC64" s="78">
        <v>0</v>
      </c>
      <c r="BD64" s="78">
        <v>0</v>
      </c>
      <c r="BE64" s="78">
        <v>0</v>
      </c>
      <c r="BF64" s="78">
        <v>0</v>
      </c>
      <c r="BG64" s="78">
        <v>0</v>
      </c>
      <c r="BH64" s="78">
        <v>0</v>
      </c>
      <c r="BI64" s="78">
        <v>0</v>
      </c>
      <c r="BJ64" s="78">
        <v>0</v>
      </c>
      <c r="BK64" s="78">
        <v>2500</v>
      </c>
      <c r="BL64" s="78">
        <v>0</v>
      </c>
      <c r="BM64" s="78">
        <v>0</v>
      </c>
      <c r="BN64" s="78">
        <v>0</v>
      </c>
      <c r="BO64" s="78">
        <v>0</v>
      </c>
      <c r="BP64" s="78">
        <v>0</v>
      </c>
      <c r="BQ64" s="78">
        <v>0</v>
      </c>
      <c r="BR64" s="78">
        <v>0</v>
      </c>
      <c r="BS64" s="78">
        <v>0</v>
      </c>
      <c r="BT64" s="78">
        <v>0</v>
      </c>
      <c r="BU64" s="78">
        <v>0</v>
      </c>
      <c r="BV64" s="78">
        <v>0</v>
      </c>
      <c r="BW64" s="78">
        <v>0</v>
      </c>
      <c r="BX64" s="78">
        <v>0</v>
      </c>
      <c r="BY64" s="78">
        <v>0</v>
      </c>
      <c r="BZ64" s="78">
        <v>0</v>
      </c>
      <c r="CA64" s="78">
        <v>2500</v>
      </c>
      <c r="CB64" s="78">
        <v>0</v>
      </c>
      <c r="CC64" s="78">
        <v>0</v>
      </c>
      <c r="CD64" s="78">
        <v>0</v>
      </c>
      <c r="CE64" s="78">
        <v>0</v>
      </c>
      <c r="CF64" s="78">
        <v>0</v>
      </c>
      <c r="CG64" s="78">
        <v>0</v>
      </c>
      <c r="CH64" s="78">
        <v>0</v>
      </c>
      <c r="CI64" s="78">
        <v>0</v>
      </c>
      <c r="CJ64" s="78">
        <v>0</v>
      </c>
      <c r="CK64" s="78">
        <v>0</v>
      </c>
      <c r="CL64" s="78">
        <v>0</v>
      </c>
      <c r="CM64" s="78">
        <v>0</v>
      </c>
      <c r="CN64" s="78">
        <v>0</v>
      </c>
      <c r="CO64" s="78">
        <v>0</v>
      </c>
      <c r="CP64" s="78">
        <v>0</v>
      </c>
      <c r="CQ64" s="78">
        <v>0</v>
      </c>
      <c r="CR64" s="78">
        <v>0</v>
      </c>
      <c r="CS64" s="78">
        <v>0</v>
      </c>
      <c r="CT64" s="78">
        <v>0</v>
      </c>
      <c r="CU64" s="78">
        <v>0</v>
      </c>
      <c r="CV64" s="78">
        <v>0</v>
      </c>
      <c r="CW64" s="78">
        <v>0</v>
      </c>
      <c r="CX64" s="78">
        <v>0</v>
      </c>
      <c r="CY64" s="78">
        <v>0</v>
      </c>
      <c r="CZ64" s="78">
        <v>0</v>
      </c>
      <c r="DA64" s="78">
        <v>0</v>
      </c>
      <c r="DB64" s="78">
        <v>0</v>
      </c>
      <c r="DC64" s="78">
        <v>0</v>
      </c>
      <c r="DD64" s="78">
        <v>0</v>
      </c>
      <c r="DE64" s="78">
        <v>0</v>
      </c>
      <c r="DF64" s="78">
        <v>0</v>
      </c>
      <c r="DG64" s="78">
        <v>0</v>
      </c>
      <c r="DH64" s="78">
        <v>0</v>
      </c>
      <c r="DI64" s="78">
        <f t="shared" si="13"/>
        <v>1697.3</v>
      </c>
      <c r="DJ64" s="78">
        <f t="shared" si="13"/>
        <v>0</v>
      </c>
      <c r="DK64" s="78">
        <v>1697.3</v>
      </c>
      <c r="DL64" s="78">
        <v>0</v>
      </c>
      <c r="DM64" s="78">
        <v>0</v>
      </c>
      <c r="DN64" s="78">
        <v>0</v>
      </c>
      <c r="DO64" s="78">
        <v>0</v>
      </c>
      <c r="DP64" s="78">
        <v>0</v>
      </c>
    </row>
    <row r="65" spans="1:120" ht="16.5" customHeight="1">
      <c r="A65" s="76">
        <v>55</v>
      </c>
      <c r="B65" s="79" t="s">
        <v>124</v>
      </c>
      <c r="C65" s="78">
        <f t="shared" si="8"/>
        <v>8805.4</v>
      </c>
      <c r="D65" s="78">
        <f t="shared" si="9"/>
        <v>2503.13</v>
      </c>
      <c r="E65" s="78">
        <f t="shared" si="10"/>
        <v>8337</v>
      </c>
      <c r="F65" s="78">
        <f t="shared" si="11"/>
        <v>2503.13</v>
      </c>
      <c r="G65" s="78">
        <f t="shared" si="12"/>
        <v>468.4</v>
      </c>
      <c r="H65" s="78">
        <f t="shared" si="12"/>
        <v>0</v>
      </c>
      <c r="I65" s="78">
        <v>6586.6</v>
      </c>
      <c r="J65" s="78">
        <v>2503.13</v>
      </c>
      <c r="K65" s="78">
        <v>0</v>
      </c>
      <c r="L65" s="78">
        <v>0</v>
      </c>
      <c r="M65" s="78">
        <v>6411.6</v>
      </c>
      <c r="N65" s="78">
        <v>2503.13</v>
      </c>
      <c r="O65" s="78">
        <v>0</v>
      </c>
      <c r="P65" s="78">
        <v>0</v>
      </c>
      <c r="Q65" s="78">
        <v>175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1089.9</v>
      </c>
      <c r="AD65" s="78">
        <v>0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1089.9</v>
      </c>
      <c r="AP65" s="78">
        <v>0</v>
      </c>
      <c r="AQ65" s="78">
        <v>0</v>
      </c>
      <c r="AR65" s="78">
        <v>0</v>
      </c>
      <c r="AS65" s="78">
        <v>0</v>
      </c>
      <c r="AT65" s="78"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468.4</v>
      </c>
      <c r="BL65" s="78">
        <v>0</v>
      </c>
      <c r="BM65" s="78">
        <v>0</v>
      </c>
      <c r="BN65" s="78">
        <v>0</v>
      </c>
      <c r="BO65" s="78">
        <v>0</v>
      </c>
      <c r="BP65" s="78">
        <v>0</v>
      </c>
      <c r="BQ65" s="78">
        <v>0</v>
      </c>
      <c r="BR65" s="78">
        <v>0</v>
      </c>
      <c r="BS65" s="78">
        <v>0</v>
      </c>
      <c r="BT65" s="78">
        <v>0</v>
      </c>
      <c r="BU65" s="78">
        <v>0</v>
      </c>
      <c r="BV65" s="78">
        <v>0</v>
      </c>
      <c r="BW65" s="78">
        <v>0</v>
      </c>
      <c r="BX65" s="78">
        <v>0</v>
      </c>
      <c r="BY65" s="78">
        <v>0</v>
      </c>
      <c r="BZ65" s="78">
        <v>0</v>
      </c>
      <c r="CA65" s="78">
        <v>468.4</v>
      </c>
      <c r="CB65" s="78">
        <v>0</v>
      </c>
      <c r="CC65" s="78">
        <v>0</v>
      </c>
      <c r="CD65" s="78">
        <v>0</v>
      </c>
      <c r="CE65" s="78">
        <v>0</v>
      </c>
      <c r="CF65" s="78">
        <v>0</v>
      </c>
      <c r="CG65" s="78">
        <v>0</v>
      </c>
      <c r="CH65" s="78">
        <v>0</v>
      </c>
      <c r="CI65" s="78">
        <v>0</v>
      </c>
      <c r="CJ65" s="78">
        <v>0</v>
      </c>
      <c r="CK65" s="78">
        <v>0</v>
      </c>
      <c r="CL65" s="78">
        <v>0</v>
      </c>
      <c r="CM65" s="78">
        <v>0</v>
      </c>
      <c r="CN65" s="78">
        <v>0</v>
      </c>
      <c r="CO65" s="78">
        <v>0</v>
      </c>
      <c r="CP65" s="78">
        <v>0</v>
      </c>
      <c r="CQ65" s="78">
        <v>0</v>
      </c>
      <c r="CR65" s="78">
        <v>0</v>
      </c>
      <c r="CS65" s="78">
        <v>0</v>
      </c>
      <c r="CT65" s="78">
        <v>0</v>
      </c>
      <c r="CU65" s="78">
        <v>0</v>
      </c>
      <c r="CV65" s="78">
        <v>0</v>
      </c>
      <c r="CW65" s="78">
        <v>0</v>
      </c>
      <c r="CX65" s="78">
        <v>0</v>
      </c>
      <c r="CY65" s="78">
        <v>0</v>
      </c>
      <c r="CZ65" s="78">
        <v>0</v>
      </c>
      <c r="DA65" s="78">
        <v>0</v>
      </c>
      <c r="DB65" s="78">
        <v>0</v>
      </c>
      <c r="DC65" s="78">
        <v>0</v>
      </c>
      <c r="DD65" s="78">
        <v>0</v>
      </c>
      <c r="DE65" s="78">
        <v>150</v>
      </c>
      <c r="DF65" s="78">
        <v>0</v>
      </c>
      <c r="DG65" s="78">
        <v>0</v>
      </c>
      <c r="DH65" s="78">
        <v>0</v>
      </c>
      <c r="DI65" s="78">
        <f t="shared" si="13"/>
        <v>510.5</v>
      </c>
      <c r="DJ65" s="78">
        <f t="shared" si="13"/>
        <v>0</v>
      </c>
      <c r="DK65" s="78">
        <v>510.5</v>
      </c>
      <c r="DL65" s="78">
        <v>0</v>
      </c>
      <c r="DM65" s="78">
        <v>0</v>
      </c>
      <c r="DN65" s="78">
        <v>0</v>
      </c>
      <c r="DO65" s="78">
        <v>0</v>
      </c>
      <c r="DP65" s="78">
        <v>0</v>
      </c>
    </row>
    <row r="66" spans="1:120" ht="16.5" customHeight="1">
      <c r="A66" s="76">
        <v>56</v>
      </c>
      <c r="B66" s="79" t="s">
        <v>132</v>
      </c>
      <c r="C66" s="78">
        <f t="shared" si="8"/>
        <v>42014</v>
      </c>
      <c r="D66" s="78">
        <f t="shared" si="9"/>
        <v>13824.525000000001</v>
      </c>
      <c r="E66" s="78">
        <f t="shared" si="10"/>
        <v>33550.3</v>
      </c>
      <c r="F66" s="78">
        <f t="shared" si="11"/>
        <v>13364.525000000001</v>
      </c>
      <c r="G66" s="78">
        <f t="shared" si="12"/>
        <v>8463.7</v>
      </c>
      <c r="H66" s="78">
        <f t="shared" si="12"/>
        <v>460</v>
      </c>
      <c r="I66" s="78">
        <v>14437</v>
      </c>
      <c r="J66" s="78">
        <v>5816.705</v>
      </c>
      <c r="K66" s="78">
        <v>8463.7</v>
      </c>
      <c r="L66" s="78">
        <v>460</v>
      </c>
      <c r="M66" s="78">
        <v>13426</v>
      </c>
      <c r="N66" s="78">
        <v>5356.705</v>
      </c>
      <c r="O66" s="78">
        <v>0</v>
      </c>
      <c r="P66" s="78">
        <v>0</v>
      </c>
      <c r="Q66" s="78">
        <v>1011</v>
      </c>
      <c r="R66" s="78">
        <v>460</v>
      </c>
      <c r="S66" s="78">
        <v>8463.7</v>
      </c>
      <c r="T66" s="78">
        <v>460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630</v>
      </c>
      <c r="AD66" s="78">
        <v>15</v>
      </c>
      <c r="AE66" s="78">
        <v>0</v>
      </c>
      <c r="AF66" s="78">
        <v>0</v>
      </c>
      <c r="AG66" s="78">
        <v>30</v>
      </c>
      <c r="AH66" s="78">
        <v>15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600</v>
      </c>
      <c r="AP66" s="78">
        <v>0</v>
      </c>
      <c r="AQ66" s="78">
        <v>0</v>
      </c>
      <c r="AR66" s="78">
        <v>0</v>
      </c>
      <c r="AS66" s="78">
        <v>0</v>
      </c>
      <c r="AT66" s="78">
        <v>0</v>
      </c>
      <c r="AU66" s="78">
        <v>0</v>
      </c>
      <c r="AV66" s="78">
        <v>0</v>
      </c>
      <c r="AW66" s="78">
        <v>1407.2</v>
      </c>
      <c r="AX66" s="78">
        <v>428.1</v>
      </c>
      <c r="AY66" s="78">
        <v>0</v>
      </c>
      <c r="AZ66" s="78">
        <v>0</v>
      </c>
      <c r="BA66" s="78">
        <v>1107.2</v>
      </c>
      <c r="BB66" s="78">
        <v>315.6</v>
      </c>
      <c r="BC66" s="78">
        <v>0</v>
      </c>
      <c r="BD66" s="78">
        <v>0</v>
      </c>
      <c r="BE66" s="78">
        <v>300</v>
      </c>
      <c r="BF66" s="78">
        <v>112.5</v>
      </c>
      <c r="BG66" s="78">
        <v>0</v>
      </c>
      <c r="BH66" s="78">
        <v>0</v>
      </c>
      <c r="BI66" s="78">
        <v>508.4</v>
      </c>
      <c r="BJ66" s="78">
        <v>40.72</v>
      </c>
      <c r="BK66" s="78">
        <v>0</v>
      </c>
      <c r="BL66" s="78">
        <v>0</v>
      </c>
      <c r="BM66" s="78">
        <v>0</v>
      </c>
      <c r="BN66" s="78">
        <v>0</v>
      </c>
      <c r="BO66" s="78">
        <v>0</v>
      </c>
      <c r="BP66" s="78">
        <v>0</v>
      </c>
      <c r="BQ66" s="78">
        <v>0</v>
      </c>
      <c r="BR66" s="78">
        <v>0</v>
      </c>
      <c r="BS66" s="78">
        <v>0</v>
      </c>
      <c r="BT66" s="78">
        <v>0</v>
      </c>
      <c r="BU66" s="78">
        <v>8.4</v>
      </c>
      <c r="BV66" s="78">
        <v>4.2</v>
      </c>
      <c r="BW66" s="78">
        <v>0</v>
      </c>
      <c r="BX66" s="78">
        <v>0</v>
      </c>
      <c r="BY66" s="78">
        <v>500</v>
      </c>
      <c r="BZ66" s="78">
        <v>36.52</v>
      </c>
      <c r="CA66" s="78">
        <v>0</v>
      </c>
      <c r="CB66" s="78">
        <v>0</v>
      </c>
      <c r="CC66" s="78">
        <v>0</v>
      </c>
      <c r="CD66" s="78">
        <v>0</v>
      </c>
      <c r="CE66" s="78">
        <v>0</v>
      </c>
      <c r="CF66" s="78">
        <v>0</v>
      </c>
      <c r="CG66" s="78">
        <v>0</v>
      </c>
      <c r="CH66" s="78">
        <v>0</v>
      </c>
      <c r="CI66" s="78">
        <v>0</v>
      </c>
      <c r="CJ66" s="78">
        <v>0</v>
      </c>
      <c r="CK66" s="78">
        <v>4550</v>
      </c>
      <c r="CL66" s="78">
        <v>2120</v>
      </c>
      <c r="CM66" s="78">
        <v>0</v>
      </c>
      <c r="CN66" s="78">
        <v>0</v>
      </c>
      <c r="CO66" s="78">
        <v>4550</v>
      </c>
      <c r="CP66" s="78">
        <v>2120</v>
      </c>
      <c r="CQ66" s="78">
        <v>0</v>
      </c>
      <c r="CR66" s="78">
        <v>0</v>
      </c>
      <c r="CS66" s="78">
        <v>4250</v>
      </c>
      <c r="CT66" s="78">
        <v>2120</v>
      </c>
      <c r="CU66" s="78">
        <v>0</v>
      </c>
      <c r="CV66" s="78">
        <v>0</v>
      </c>
      <c r="CW66" s="78">
        <v>9000</v>
      </c>
      <c r="CX66" s="78">
        <v>4254</v>
      </c>
      <c r="CY66" s="78">
        <v>0</v>
      </c>
      <c r="CZ66" s="78">
        <v>0</v>
      </c>
      <c r="DA66" s="78">
        <v>9000</v>
      </c>
      <c r="DB66" s="78">
        <v>4254</v>
      </c>
      <c r="DC66" s="78">
        <v>0</v>
      </c>
      <c r="DD66" s="78">
        <v>0</v>
      </c>
      <c r="DE66" s="78">
        <v>1500</v>
      </c>
      <c r="DF66" s="78">
        <v>690</v>
      </c>
      <c r="DG66" s="78">
        <v>0</v>
      </c>
      <c r="DH66" s="78">
        <v>0</v>
      </c>
      <c r="DI66" s="78">
        <f t="shared" si="13"/>
        <v>1517.7</v>
      </c>
      <c r="DJ66" s="78">
        <f t="shared" si="13"/>
        <v>0</v>
      </c>
      <c r="DK66" s="78">
        <v>1517.7</v>
      </c>
      <c r="DL66" s="78">
        <v>0</v>
      </c>
      <c r="DM66" s="78">
        <v>0</v>
      </c>
      <c r="DN66" s="78">
        <v>0</v>
      </c>
      <c r="DO66" s="78">
        <v>0</v>
      </c>
      <c r="DP66" s="78">
        <v>0</v>
      </c>
    </row>
    <row r="67" spans="1:120" ht="16.5" customHeight="1">
      <c r="A67" s="76">
        <v>57</v>
      </c>
      <c r="B67" s="79" t="s">
        <v>133</v>
      </c>
      <c r="C67" s="78">
        <f t="shared" si="8"/>
        <v>78142.8</v>
      </c>
      <c r="D67" s="78">
        <f t="shared" si="9"/>
        <v>34201.786</v>
      </c>
      <c r="E67" s="78">
        <f t="shared" si="10"/>
        <v>73462.40000000001</v>
      </c>
      <c r="F67" s="78">
        <f t="shared" si="11"/>
        <v>33682.64</v>
      </c>
      <c r="G67" s="78">
        <f t="shared" si="12"/>
        <v>4680.4</v>
      </c>
      <c r="H67" s="78">
        <f t="shared" si="12"/>
        <v>519.146</v>
      </c>
      <c r="I67" s="78">
        <v>22862.9</v>
      </c>
      <c r="J67" s="78">
        <v>10641.807</v>
      </c>
      <c r="K67" s="78">
        <v>1000</v>
      </c>
      <c r="L67" s="78">
        <v>1000</v>
      </c>
      <c r="M67" s="78">
        <v>21750.9</v>
      </c>
      <c r="N67" s="78">
        <v>10192.807</v>
      </c>
      <c r="O67" s="78">
        <v>1000</v>
      </c>
      <c r="P67" s="78">
        <v>1000</v>
      </c>
      <c r="Q67" s="78">
        <v>1010</v>
      </c>
      <c r="R67" s="78">
        <v>419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316</v>
      </c>
      <c r="AD67" s="78">
        <v>120</v>
      </c>
      <c r="AE67" s="78">
        <v>0</v>
      </c>
      <c r="AF67" s="78">
        <v>-480.854</v>
      </c>
      <c r="AG67" s="78">
        <v>36</v>
      </c>
      <c r="AH67" s="78">
        <v>20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280</v>
      </c>
      <c r="AP67" s="78">
        <v>100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-480.854</v>
      </c>
      <c r="AW67" s="78">
        <v>5410</v>
      </c>
      <c r="AX67" s="78">
        <v>2699.394</v>
      </c>
      <c r="AY67" s="78">
        <v>0</v>
      </c>
      <c r="AZ67" s="78">
        <v>0</v>
      </c>
      <c r="BA67" s="78">
        <v>5410</v>
      </c>
      <c r="BB67" s="78">
        <v>2699.394</v>
      </c>
      <c r="BC67" s="78">
        <v>0</v>
      </c>
      <c r="BD67" s="78">
        <v>0</v>
      </c>
      <c r="BE67" s="78">
        <v>0</v>
      </c>
      <c r="BF67" s="78">
        <v>0</v>
      </c>
      <c r="BG67" s="78">
        <v>0</v>
      </c>
      <c r="BH67" s="78">
        <v>0</v>
      </c>
      <c r="BI67" s="78">
        <v>930</v>
      </c>
      <c r="BJ67" s="78">
        <v>180.7</v>
      </c>
      <c r="BK67" s="78">
        <v>0</v>
      </c>
      <c r="BL67" s="78">
        <v>0</v>
      </c>
      <c r="BM67" s="78">
        <v>0</v>
      </c>
      <c r="BN67" s="78">
        <v>0</v>
      </c>
      <c r="BO67" s="78">
        <v>0</v>
      </c>
      <c r="BP67" s="78">
        <v>0</v>
      </c>
      <c r="BQ67" s="78">
        <v>0</v>
      </c>
      <c r="BR67" s="78">
        <v>0</v>
      </c>
      <c r="BS67" s="78">
        <v>0</v>
      </c>
      <c r="BT67" s="78">
        <v>0</v>
      </c>
      <c r="BU67" s="78">
        <v>430</v>
      </c>
      <c r="BV67" s="78">
        <v>100</v>
      </c>
      <c r="BW67" s="78">
        <v>0</v>
      </c>
      <c r="BX67" s="78">
        <v>0</v>
      </c>
      <c r="BY67" s="78">
        <v>500</v>
      </c>
      <c r="BZ67" s="78">
        <v>80.7</v>
      </c>
      <c r="CA67" s="78">
        <v>0</v>
      </c>
      <c r="CB67" s="78">
        <v>0</v>
      </c>
      <c r="CC67" s="78">
        <v>0</v>
      </c>
      <c r="CD67" s="78">
        <v>0</v>
      </c>
      <c r="CE67" s="78">
        <v>0</v>
      </c>
      <c r="CF67" s="78">
        <v>0</v>
      </c>
      <c r="CG67" s="78">
        <v>0</v>
      </c>
      <c r="CH67" s="78">
        <v>0</v>
      </c>
      <c r="CI67" s="78">
        <v>0</v>
      </c>
      <c r="CJ67" s="78">
        <v>0</v>
      </c>
      <c r="CK67" s="78">
        <v>11559</v>
      </c>
      <c r="CL67" s="78">
        <v>4709.204</v>
      </c>
      <c r="CM67" s="78">
        <v>0</v>
      </c>
      <c r="CN67" s="78">
        <v>0</v>
      </c>
      <c r="CO67" s="78">
        <v>11409</v>
      </c>
      <c r="CP67" s="78">
        <v>4579.204</v>
      </c>
      <c r="CQ67" s="78">
        <v>0</v>
      </c>
      <c r="CR67" s="78">
        <v>0</v>
      </c>
      <c r="CS67" s="78">
        <v>10659</v>
      </c>
      <c r="CT67" s="78">
        <v>4179.204</v>
      </c>
      <c r="CU67" s="78">
        <v>0</v>
      </c>
      <c r="CV67" s="78">
        <v>0</v>
      </c>
      <c r="CW67" s="78">
        <v>30594.7</v>
      </c>
      <c r="CX67" s="78">
        <v>14936.535</v>
      </c>
      <c r="CY67" s="78">
        <v>0</v>
      </c>
      <c r="CZ67" s="78">
        <v>0</v>
      </c>
      <c r="DA67" s="78">
        <v>21708</v>
      </c>
      <c r="DB67" s="78">
        <v>10561.597</v>
      </c>
      <c r="DC67" s="78">
        <v>0</v>
      </c>
      <c r="DD67" s="78">
        <v>0</v>
      </c>
      <c r="DE67" s="78">
        <v>1200</v>
      </c>
      <c r="DF67" s="78">
        <v>395</v>
      </c>
      <c r="DG67" s="78">
        <v>0</v>
      </c>
      <c r="DH67" s="78">
        <v>0</v>
      </c>
      <c r="DI67" s="78">
        <f t="shared" si="13"/>
        <v>4270.2</v>
      </c>
      <c r="DJ67" s="78">
        <f t="shared" si="13"/>
        <v>0</v>
      </c>
      <c r="DK67" s="78">
        <v>589.8</v>
      </c>
      <c r="DL67" s="78">
        <v>0</v>
      </c>
      <c r="DM67" s="78">
        <v>3680.4</v>
      </c>
      <c r="DN67" s="78">
        <v>0</v>
      </c>
      <c r="DO67" s="78">
        <v>0</v>
      </c>
      <c r="DP67" s="78">
        <v>0</v>
      </c>
    </row>
    <row r="68" spans="1:120" ht="16.5" customHeight="1">
      <c r="A68" s="76">
        <v>58</v>
      </c>
      <c r="B68" s="79" t="s">
        <v>135</v>
      </c>
      <c r="C68" s="78">
        <f t="shared" si="8"/>
        <v>23061.6</v>
      </c>
      <c r="D68" s="78">
        <f t="shared" si="9"/>
        <v>10251.885</v>
      </c>
      <c r="E68" s="78">
        <f t="shared" si="10"/>
        <v>21805</v>
      </c>
      <c r="F68" s="78">
        <f t="shared" si="11"/>
        <v>9446.151</v>
      </c>
      <c r="G68" s="78">
        <f t="shared" si="12"/>
        <v>1256.6</v>
      </c>
      <c r="H68" s="78">
        <f t="shared" si="12"/>
        <v>805.7339999999999</v>
      </c>
      <c r="I68" s="78">
        <v>16181</v>
      </c>
      <c r="J68" s="78">
        <v>7172.151</v>
      </c>
      <c r="K68" s="78">
        <v>1256.6</v>
      </c>
      <c r="L68" s="78">
        <v>956.934</v>
      </c>
      <c r="M68" s="78">
        <v>15646</v>
      </c>
      <c r="N68" s="78">
        <v>7132.151</v>
      </c>
      <c r="O68" s="78">
        <v>1256.6</v>
      </c>
      <c r="P68" s="78">
        <v>956.934</v>
      </c>
      <c r="Q68" s="78">
        <v>250</v>
      </c>
      <c r="R68" s="78">
        <v>40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35</v>
      </c>
      <c r="AD68" s="78">
        <v>0</v>
      </c>
      <c r="AE68" s="78">
        <v>0</v>
      </c>
      <c r="AF68" s="78">
        <v>-151.2</v>
      </c>
      <c r="AG68" s="78">
        <v>35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v>0</v>
      </c>
      <c r="AU68" s="78">
        <v>0</v>
      </c>
      <c r="AV68" s="78">
        <v>-151.2</v>
      </c>
      <c r="AW68" s="78">
        <v>0</v>
      </c>
      <c r="AX68" s="78">
        <v>0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0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78">
        <v>0</v>
      </c>
      <c r="BN68" s="78">
        <v>0</v>
      </c>
      <c r="BO68" s="78">
        <v>0</v>
      </c>
      <c r="BP68" s="78">
        <v>0</v>
      </c>
      <c r="BQ68" s="78">
        <v>0</v>
      </c>
      <c r="BR68" s="78">
        <v>0</v>
      </c>
      <c r="BS68" s="78">
        <v>0</v>
      </c>
      <c r="BT68" s="78">
        <v>0</v>
      </c>
      <c r="BU68" s="78">
        <v>0</v>
      </c>
      <c r="BV68" s="78">
        <v>0</v>
      </c>
      <c r="BW68" s="78">
        <v>0</v>
      </c>
      <c r="BX68" s="78">
        <v>0</v>
      </c>
      <c r="BY68" s="78">
        <v>0</v>
      </c>
      <c r="BZ68" s="78">
        <v>0</v>
      </c>
      <c r="CA68" s="78">
        <v>0</v>
      </c>
      <c r="CB68" s="78">
        <v>0</v>
      </c>
      <c r="CC68" s="78">
        <v>0</v>
      </c>
      <c r="CD68" s="78">
        <v>0</v>
      </c>
      <c r="CE68" s="78">
        <v>0</v>
      </c>
      <c r="CF68" s="78">
        <v>0</v>
      </c>
      <c r="CG68" s="78">
        <v>0</v>
      </c>
      <c r="CH68" s="78">
        <v>0</v>
      </c>
      <c r="CI68" s="78">
        <v>0</v>
      </c>
      <c r="CJ68" s="78">
        <v>0</v>
      </c>
      <c r="CK68" s="78">
        <v>0</v>
      </c>
      <c r="CL68" s="78">
        <v>0</v>
      </c>
      <c r="CM68" s="78">
        <v>0</v>
      </c>
      <c r="CN68" s="78">
        <v>0</v>
      </c>
      <c r="CO68" s="78">
        <v>0</v>
      </c>
      <c r="CP68" s="78">
        <v>0</v>
      </c>
      <c r="CQ68" s="78">
        <v>0</v>
      </c>
      <c r="CR68" s="78">
        <v>0</v>
      </c>
      <c r="CS68" s="78">
        <v>0</v>
      </c>
      <c r="CT68" s="78">
        <v>0</v>
      </c>
      <c r="CU68" s="78">
        <v>0</v>
      </c>
      <c r="CV68" s="78">
        <v>0</v>
      </c>
      <c r="CW68" s="78">
        <v>4589</v>
      </c>
      <c r="CX68" s="78">
        <v>2184</v>
      </c>
      <c r="CY68" s="78">
        <v>0</v>
      </c>
      <c r="CZ68" s="78">
        <v>0</v>
      </c>
      <c r="DA68" s="78">
        <v>4314</v>
      </c>
      <c r="DB68" s="78">
        <v>1964</v>
      </c>
      <c r="DC68" s="78">
        <v>0</v>
      </c>
      <c r="DD68" s="78">
        <v>0</v>
      </c>
      <c r="DE68" s="78">
        <v>300</v>
      </c>
      <c r="DF68" s="78">
        <v>90</v>
      </c>
      <c r="DG68" s="78">
        <v>0</v>
      </c>
      <c r="DH68" s="78">
        <v>0</v>
      </c>
      <c r="DI68" s="78">
        <f t="shared" si="13"/>
        <v>700</v>
      </c>
      <c r="DJ68" s="78">
        <f t="shared" si="13"/>
        <v>0</v>
      </c>
      <c r="DK68" s="78">
        <v>700</v>
      </c>
      <c r="DL68" s="78">
        <v>0</v>
      </c>
      <c r="DM68" s="78">
        <v>0</v>
      </c>
      <c r="DN68" s="78">
        <v>0</v>
      </c>
      <c r="DO68" s="78">
        <v>0</v>
      </c>
      <c r="DP68" s="78">
        <v>0</v>
      </c>
    </row>
    <row r="69" spans="1:120" ht="16.5" customHeight="1">
      <c r="A69" s="76">
        <v>59</v>
      </c>
      <c r="B69" s="79" t="s">
        <v>141</v>
      </c>
      <c r="C69" s="78">
        <f t="shared" si="8"/>
        <v>18792.8</v>
      </c>
      <c r="D69" s="78">
        <f t="shared" si="9"/>
        <v>5529.642</v>
      </c>
      <c r="E69" s="78">
        <f t="shared" si="10"/>
        <v>15100.5</v>
      </c>
      <c r="F69" s="78">
        <f t="shared" si="11"/>
        <v>5256.142</v>
      </c>
      <c r="G69" s="78">
        <f t="shared" si="12"/>
        <v>3692.3</v>
      </c>
      <c r="H69" s="78">
        <f t="shared" si="12"/>
        <v>273.5</v>
      </c>
      <c r="I69" s="78">
        <v>12195</v>
      </c>
      <c r="J69" s="78">
        <v>3980.142</v>
      </c>
      <c r="K69" s="78">
        <v>350</v>
      </c>
      <c r="L69" s="78">
        <v>0</v>
      </c>
      <c r="M69" s="78">
        <v>11842</v>
      </c>
      <c r="N69" s="78">
        <v>3900.142</v>
      </c>
      <c r="O69" s="78">
        <v>350</v>
      </c>
      <c r="P69" s="78">
        <v>0</v>
      </c>
      <c r="Q69" s="78">
        <v>281</v>
      </c>
      <c r="R69" s="78">
        <v>80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78">
        <v>0</v>
      </c>
      <c r="AB69" s="78">
        <v>0</v>
      </c>
      <c r="AC69" s="78">
        <v>28</v>
      </c>
      <c r="AD69" s="78">
        <v>14</v>
      </c>
      <c r="AE69" s="78">
        <v>0</v>
      </c>
      <c r="AF69" s="78">
        <v>-97.26</v>
      </c>
      <c r="AG69" s="78">
        <v>28</v>
      </c>
      <c r="AH69" s="78">
        <v>14</v>
      </c>
      <c r="AI69" s="78">
        <v>0</v>
      </c>
      <c r="AJ69" s="78">
        <v>0</v>
      </c>
      <c r="AK69" s="78">
        <v>0</v>
      </c>
      <c r="AL69" s="78">
        <v>0</v>
      </c>
      <c r="AM69" s="78">
        <v>0</v>
      </c>
      <c r="AN69" s="78">
        <v>0</v>
      </c>
      <c r="AO69" s="78">
        <v>0</v>
      </c>
      <c r="AP69" s="78">
        <v>0</v>
      </c>
      <c r="AQ69" s="78">
        <v>0</v>
      </c>
      <c r="AR69" s="78">
        <v>0</v>
      </c>
      <c r="AS69" s="78">
        <v>0</v>
      </c>
      <c r="AT69" s="78">
        <v>0</v>
      </c>
      <c r="AU69" s="78">
        <v>0</v>
      </c>
      <c r="AV69" s="78">
        <v>-97.26</v>
      </c>
      <c r="AW69" s="78">
        <v>12</v>
      </c>
      <c r="AX69" s="78">
        <v>6</v>
      </c>
      <c r="AY69" s="78">
        <v>0</v>
      </c>
      <c r="AZ69" s="78">
        <v>0</v>
      </c>
      <c r="BA69" s="78">
        <v>12</v>
      </c>
      <c r="BB69" s="78">
        <v>6</v>
      </c>
      <c r="BC69" s="78">
        <v>0</v>
      </c>
      <c r="BD69" s="78">
        <v>0</v>
      </c>
      <c r="BE69" s="78">
        <v>0</v>
      </c>
      <c r="BF69" s="78">
        <v>0</v>
      </c>
      <c r="BG69" s="78">
        <v>0</v>
      </c>
      <c r="BH69" s="78">
        <v>0</v>
      </c>
      <c r="BI69" s="78">
        <v>1099.5</v>
      </c>
      <c r="BJ69" s="78">
        <v>906</v>
      </c>
      <c r="BK69" s="78">
        <v>0</v>
      </c>
      <c r="BL69" s="78">
        <v>0</v>
      </c>
      <c r="BM69" s="78">
        <v>0</v>
      </c>
      <c r="BN69" s="78">
        <v>0</v>
      </c>
      <c r="BO69" s="78">
        <v>0</v>
      </c>
      <c r="BP69" s="78">
        <v>0</v>
      </c>
      <c r="BQ69" s="78">
        <v>0</v>
      </c>
      <c r="BR69" s="78">
        <v>0</v>
      </c>
      <c r="BS69" s="78">
        <v>0</v>
      </c>
      <c r="BT69" s="78">
        <v>0</v>
      </c>
      <c r="BU69" s="78">
        <v>12</v>
      </c>
      <c r="BV69" s="78">
        <v>6</v>
      </c>
      <c r="BW69" s="78">
        <v>0</v>
      </c>
      <c r="BX69" s="78">
        <v>0</v>
      </c>
      <c r="BY69" s="78">
        <v>1087.5</v>
      </c>
      <c r="BZ69" s="78">
        <v>900</v>
      </c>
      <c r="CA69" s="78">
        <v>0</v>
      </c>
      <c r="CB69" s="78">
        <v>0</v>
      </c>
      <c r="CC69" s="78">
        <v>0</v>
      </c>
      <c r="CD69" s="78">
        <v>0</v>
      </c>
      <c r="CE69" s="78">
        <v>0</v>
      </c>
      <c r="CF69" s="78">
        <v>0</v>
      </c>
      <c r="CG69" s="78">
        <v>0</v>
      </c>
      <c r="CH69" s="78">
        <v>0</v>
      </c>
      <c r="CI69" s="78">
        <v>0</v>
      </c>
      <c r="CJ69" s="78">
        <v>0</v>
      </c>
      <c r="CK69" s="78">
        <v>100</v>
      </c>
      <c r="CL69" s="78">
        <v>0</v>
      </c>
      <c r="CM69" s="78">
        <v>0</v>
      </c>
      <c r="CN69" s="78">
        <v>0</v>
      </c>
      <c r="CO69" s="78">
        <v>100</v>
      </c>
      <c r="CP69" s="78">
        <v>0</v>
      </c>
      <c r="CQ69" s="78">
        <v>0</v>
      </c>
      <c r="CR69" s="78">
        <v>0</v>
      </c>
      <c r="CS69" s="78">
        <v>0</v>
      </c>
      <c r="CT69" s="78">
        <v>0</v>
      </c>
      <c r="CU69" s="78">
        <v>0</v>
      </c>
      <c r="CV69" s="78">
        <v>0</v>
      </c>
      <c r="CW69" s="78">
        <v>0</v>
      </c>
      <c r="CX69" s="78">
        <v>0</v>
      </c>
      <c r="CY69" s="78">
        <v>3342.3</v>
      </c>
      <c r="CZ69" s="78">
        <v>370.76</v>
      </c>
      <c r="DA69" s="78">
        <v>0</v>
      </c>
      <c r="DB69" s="78">
        <v>0</v>
      </c>
      <c r="DC69" s="78">
        <v>0</v>
      </c>
      <c r="DD69" s="78">
        <v>0</v>
      </c>
      <c r="DE69" s="78">
        <v>916</v>
      </c>
      <c r="DF69" s="78">
        <v>350</v>
      </c>
      <c r="DG69" s="78">
        <v>0</v>
      </c>
      <c r="DH69" s="78">
        <v>0</v>
      </c>
      <c r="DI69" s="78">
        <f t="shared" si="13"/>
        <v>750</v>
      </c>
      <c r="DJ69" s="78">
        <f t="shared" si="13"/>
        <v>0</v>
      </c>
      <c r="DK69" s="78">
        <v>750</v>
      </c>
      <c r="DL69" s="78">
        <v>0</v>
      </c>
      <c r="DM69" s="78">
        <v>0</v>
      </c>
      <c r="DN69" s="78">
        <v>0</v>
      </c>
      <c r="DO69" s="78">
        <v>0</v>
      </c>
      <c r="DP69" s="78">
        <v>0</v>
      </c>
    </row>
    <row r="70" spans="1:120" ht="16.5" customHeight="1">
      <c r="A70" s="76">
        <v>60</v>
      </c>
      <c r="B70" s="79" t="s">
        <v>142</v>
      </c>
      <c r="C70" s="78">
        <f t="shared" si="8"/>
        <v>25904</v>
      </c>
      <c r="D70" s="78">
        <f t="shared" si="9"/>
        <v>8640.31</v>
      </c>
      <c r="E70" s="78">
        <f t="shared" si="10"/>
        <v>24404</v>
      </c>
      <c r="F70" s="78">
        <f t="shared" si="11"/>
        <v>12300.41</v>
      </c>
      <c r="G70" s="78">
        <f t="shared" si="12"/>
        <v>4990</v>
      </c>
      <c r="H70" s="78">
        <f t="shared" si="12"/>
        <v>-170.1</v>
      </c>
      <c r="I70" s="78">
        <v>17533</v>
      </c>
      <c r="J70" s="78">
        <v>7370.41</v>
      </c>
      <c r="K70" s="78">
        <v>4500</v>
      </c>
      <c r="L70" s="78">
        <v>0</v>
      </c>
      <c r="M70" s="78">
        <v>17038</v>
      </c>
      <c r="N70" s="78">
        <v>7185.41</v>
      </c>
      <c r="O70" s="78">
        <v>4500</v>
      </c>
      <c r="P70" s="78">
        <v>0</v>
      </c>
      <c r="Q70" s="78">
        <v>495</v>
      </c>
      <c r="R70" s="78">
        <v>185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78">
        <v>0</v>
      </c>
      <c r="AB70" s="78">
        <v>0</v>
      </c>
      <c r="AC70" s="78">
        <v>35</v>
      </c>
      <c r="AD70" s="78">
        <v>17.5</v>
      </c>
      <c r="AE70" s="78">
        <v>0</v>
      </c>
      <c r="AF70" s="78">
        <v>-170.1</v>
      </c>
      <c r="AG70" s="78">
        <v>35</v>
      </c>
      <c r="AH70" s="78">
        <v>17.5</v>
      </c>
      <c r="AI70" s="78">
        <v>0</v>
      </c>
      <c r="AJ70" s="78">
        <v>0</v>
      </c>
      <c r="AK70" s="78">
        <v>0</v>
      </c>
      <c r="AL70" s="78">
        <v>0</v>
      </c>
      <c r="AM70" s="78">
        <v>0</v>
      </c>
      <c r="AN70" s="78">
        <v>0</v>
      </c>
      <c r="AO70" s="78">
        <v>0</v>
      </c>
      <c r="AP70" s="78">
        <v>0</v>
      </c>
      <c r="AQ70" s="78">
        <v>0</v>
      </c>
      <c r="AR70" s="78">
        <v>0</v>
      </c>
      <c r="AS70" s="78">
        <v>0</v>
      </c>
      <c r="AT70" s="78">
        <v>0</v>
      </c>
      <c r="AU70" s="78">
        <v>0</v>
      </c>
      <c r="AV70" s="78">
        <v>-170.1</v>
      </c>
      <c r="AW70" s="78">
        <v>672</v>
      </c>
      <c r="AX70" s="78">
        <v>281</v>
      </c>
      <c r="AY70" s="78">
        <v>0</v>
      </c>
      <c r="AZ70" s="78">
        <v>0</v>
      </c>
      <c r="BA70" s="78">
        <v>672</v>
      </c>
      <c r="BB70" s="78">
        <v>281</v>
      </c>
      <c r="BC70" s="78">
        <v>0</v>
      </c>
      <c r="BD70" s="78">
        <v>0</v>
      </c>
      <c r="BE70" s="78">
        <v>0</v>
      </c>
      <c r="BF70" s="78">
        <v>0</v>
      </c>
      <c r="BG70" s="78">
        <v>0</v>
      </c>
      <c r="BH70" s="78">
        <v>0</v>
      </c>
      <c r="BI70" s="78">
        <v>438</v>
      </c>
      <c r="BJ70" s="78">
        <v>51.5</v>
      </c>
      <c r="BK70" s="78">
        <v>490</v>
      </c>
      <c r="BL70" s="78">
        <v>0</v>
      </c>
      <c r="BM70" s="78">
        <v>0</v>
      </c>
      <c r="BN70" s="78">
        <v>0</v>
      </c>
      <c r="BO70" s="78">
        <v>0</v>
      </c>
      <c r="BP70" s="78">
        <v>0</v>
      </c>
      <c r="BQ70" s="78">
        <v>0</v>
      </c>
      <c r="BR70" s="78">
        <v>0</v>
      </c>
      <c r="BS70" s="78">
        <v>0</v>
      </c>
      <c r="BT70" s="78">
        <v>0</v>
      </c>
      <c r="BU70" s="78">
        <v>288</v>
      </c>
      <c r="BV70" s="78">
        <v>4</v>
      </c>
      <c r="BW70" s="78">
        <v>490</v>
      </c>
      <c r="BX70" s="78">
        <v>0</v>
      </c>
      <c r="BY70" s="78">
        <v>150</v>
      </c>
      <c r="BZ70" s="78">
        <v>47.5</v>
      </c>
      <c r="CA70" s="78">
        <v>0</v>
      </c>
      <c r="CB70" s="78">
        <v>0</v>
      </c>
      <c r="CC70" s="78">
        <v>0</v>
      </c>
      <c r="CD70" s="78">
        <v>0</v>
      </c>
      <c r="CE70" s="78">
        <v>0</v>
      </c>
      <c r="CF70" s="78">
        <v>0</v>
      </c>
      <c r="CG70" s="78">
        <v>0</v>
      </c>
      <c r="CH70" s="78">
        <v>0</v>
      </c>
      <c r="CI70" s="78">
        <v>0</v>
      </c>
      <c r="CJ70" s="78">
        <v>0</v>
      </c>
      <c r="CK70" s="78">
        <v>300</v>
      </c>
      <c r="CL70" s="78">
        <v>150</v>
      </c>
      <c r="CM70" s="78">
        <v>0</v>
      </c>
      <c r="CN70" s="78">
        <v>0</v>
      </c>
      <c r="CO70" s="78">
        <v>300</v>
      </c>
      <c r="CP70" s="78">
        <v>150</v>
      </c>
      <c r="CQ70" s="78">
        <v>0</v>
      </c>
      <c r="CR70" s="78">
        <v>0</v>
      </c>
      <c r="CS70" s="78">
        <v>0</v>
      </c>
      <c r="CT70" s="78">
        <v>0</v>
      </c>
      <c r="CU70" s="78">
        <v>0</v>
      </c>
      <c r="CV70" s="78">
        <v>0</v>
      </c>
      <c r="CW70" s="78">
        <v>0</v>
      </c>
      <c r="CX70" s="78">
        <v>0</v>
      </c>
      <c r="CY70" s="78">
        <v>0</v>
      </c>
      <c r="CZ70" s="78">
        <v>0</v>
      </c>
      <c r="DA70" s="78">
        <v>0</v>
      </c>
      <c r="DB70" s="78">
        <v>0</v>
      </c>
      <c r="DC70" s="78">
        <v>0</v>
      </c>
      <c r="DD70" s="78">
        <v>0</v>
      </c>
      <c r="DE70" s="78">
        <v>1910</v>
      </c>
      <c r="DF70" s="78">
        <v>940</v>
      </c>
      <c r="DG70" s="78">
        <v>0</v>
      </c>
      <c r="DH70" s="78">
        <v>0</v>
      </c>
      <c r="DI70" s="78">
        <f t="shared" si="13"/>
        <v>26</v>
      </c>
      <c r="DJ70" s="78">
        <f t="shared" si="13"/>
        <v>0</v>
      </c>
      <c r="DK70" s="78">
        <v>3516</v>
      </c>
      <c r="DL70" s="78">
        <v>3490</v>
      </c>
      <c r="DM70" s="78">
        <v>0</v>
      </c>
      <c r="DN70" s="78">
        <v>0</v>
      </c>
      <c r="DO70" s="78">
        <v>3490</v>
      </c>
      <c r="DP70" s="78">
        <v>3490</v>
      </c>
    </row>
    <row r="71" spans="1:120" ht="16.5" customHeight="1">
      <c r="A71" s="76">
        <v>61</v>
      </c>
      <c r="B71" s="79" t="s">
        <v>146</v>
      </c>
      <c r="C71" s="78">
        <f t="shared" si="8"/>
        <v>18825</v>
      </c>
      <c r="D71" s="78">
        <f t="shared" si="9"/>
        <v>5811.396</v>
      </c>
      <c r="E71" s="78">
        <f t="shared" si="10"/>
        <v>16319.6</v>
      </c>
      <c r="F71" s="78">
        <f t="shared" si="11"/>
        <v>5711.396</v>
      </c>
      <c r="G71" s="78">
        <f t="shared" si="12"/>
        <v>2505.4</v>
      </c>
      <c r="H71" s="78">
        <f t="shared" si="12"/>
        <v>100</v>
      </c>
      <c r="I71" s="78">
        <v>10470</v>
      </c>
      <c r="J71" s="78">
        <v>4231.396</v>
      </c>
      <c r="K71" s="78">
        <v>600</v>
      </c>
      <c r="L71" s="78">
        <v>0</v>
      </c>
      <c r="M71" s="78">
        <v>10057</v>
      </c>
      <c r="N71" s="78">
        <v>4231.396</v>
      </c>
      <c r="O71" s="78">
        <v>300</v>
      </c>
      <c r="P71" s="78">
        <v>0</v>
      </c>
      <c r="Q71" s="78">
        <v>413</v>
      </c>
      <c r="R71" s="78">
        <v>0</v>
      </c>
      <c r="S71" s="78">
        <v>300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0</v>
      </c>
      <c r="AC71" s="78">
        <v>40</v>
      </c>
      <c r="AD71" s="78">
        <v>20</v>
      </c>
      <c r="AE71" s="78">
        <v>1905.4</v>
      </c>
      <c r="AF71" s="78">
        <v>100</v>
      </c>
      <c r="AG71" s="78">
        <v>40</v>
      </c>
      <c r="AH71" s="78">
        <v>20</v>
      </c>
      <c r="AI71" s="78">
        <v>100</v>
      </c>
      <c r="AJ71" s="78">
        <v>100</v>
      </c>
      <c r="AK71" s="78">
        <v>0</v>
      </c>
      <c r="AL71" s="78">
        <v>0</v>
      </c>
      <c r="AM71" s="78">
        <v>1805.4</v>
      </c>
      <c r="AN71" s="78">
        <v>0</v>
      </c>
      <c r="AO71" s="78">
        <v>0</v>
      </c>
      <c r="AP71" s="78">
        <v>0</v>
      </c>
      <c r="AQ71" s="78">
        <v>0</v>
      </c>
      <c r="AR71" s="78">
        <v>0</v>
      </c>
      <c r="AS71" s="78">
        <v>0</v>
      </c>
      <c r="AT71" s="78">
        <v>0</v>
      </c>
      <c r="AU71" s="78">
        <v>0</v>
      </c>
      <c r="AV71" s="78">
        <v>0</v>
      </c>
      <c r="AW71" s="78">
        <v>309.6</v>
      </c>
      <c r="AX71" s="78">
        <v>80</v>
      </c>
      <c r="AY71" s="78">
        <v>0</v>
      </c>
      <c r="AZ71" s="78">
        <v>0</v>
      </c>
      <c r="BA71" s="78">
        <v>309.6</v>
      </c>
      <c r="BB71" s="78">
        <v>80</v>
      </c>
      <c r="BC71" s="78">
        <v>0</v>
      </c>
      <c r="BD71" s="78">
        <v>0</v>
      </c>
      <c r="BE71" s="78">
        <v>0</v>
      </c>
      <c r="BF71" s="78">
        <v>0</v>
      </c>
      <c r="BG71" s="78">
        <v>0</v>
      </c>
      <c r="BH71" s="78">
        <v>0</v>
      </c>
      <c r="BI71" s="78">
        <v>60</v>
      </c>
      <c r="BJ71" s="78">
        <v>0</v>
      </c>
      <c r="BK71" s="78">
        <v>0</v>
      </c>
      <c r="BL71" s="78">
        <v>0</v>
      </c>
      <c r="BM71" s="78">
        <v>0</v>
      </c>
      <c r="BN71" s="78">
        <v>0</v>
      </c>
      <c r="BO71" s="78">
        <v>0</v>
      </c>
      <c r="BP71" s="78">
        <v>0</v>
      </c>
      <c r="BQ71" s="78">
        <v>0</v>
      </c>
      <c r="BR71" s="78">
        <v>0</v>
      </c>
      <c r="BS71" s="78">
        <v>0</v>
      </c>
      <c r="BT71" s="78">
        <v>0</v>
      </c>
      <c r="BU71" s="78">
        <v>0</v>
      </c>
      <c r="BV71" s="78">
        <v>0</v>
      </c>
      <c r="BW71" s="78">
        <v>0</v>
      </c>
      <c r="BX71" s="78">
        <v>0</v>
      </c>
      <c r="BY71" s="78">
        <v>60</v>
      </c>
      <c r="BZ71" s="78">
        <v>0</v>
      </c>
      <c r="CA71" s="78">
        <v>0</v>
      </c>
      <c r="CB71" s="78">
        <v>0</v>
      </c>
      <c r="CC71" s="78">
        <v>0</v>
      </c>
      <c r="CD71" s="78">
        <v>0</v>
      </c>
      <c r="CE71" s="78">
        <v>0</v>
      </c>
      <c r="CF71" s="78">
        <v>0</v>
      </c>
      <c r="CG71" s="78">
        <v>0</v>
      </c>
      <c r="CH71" s="78">
        <v>0</v>
      </c>
      <c r="CI71" s="78">
        <v>0</v>
      </c>
      <c r="CJ71" s="78">
        <v>0</v>
      </c>
      <c r="CK71" s="78">
        <v>150</v>
      </c>
      <c r="CL71" s="78">
        <v>0</v>
      </c>
      <c r="CM71" s="78">
        <v>0</v>
      </c>
      <c r="CN71" s="78">
        <v>0</v>
      </c>
      <c r="CO71" s="78">
        <v>150</v>
      </c>
      <c r="CP71" s="78">
        <v>0</v>
      </c>
      <c r="CQ71" s="78">
        <v>0</v>
      </c>
      <c r="CR71" s="78">
        <v>0</v>
      </c>
      <c r="CS71" s="78">
        <v>0</v>
      </c>
      <c r="CT71" s="78">
        <v>0</v>
      </c>
      <c r="CU71" s="78">
        <v>0</v>
      </c>
      <c r="CV71" s="78">
        <v>0</v>
      </c>
      <c r="CW71" s="78">
        <v>4000</v>
      </c>
      <c r="CX71" s="78">
        <v>1280</v>
      </c>
      <c r="CY71" s="78">
        <v>0</v>
      </c>
      <c r="CZ71" s="78">
        <v>0</v>
      </c>
      <c r="DA71" s="78">
        <v>4000</v>
      </c>
      <c r="DB71" s="78">
        <v>1280</v>
      </c>
      <c r="DC71" s="78">
        <v>0</v>
      </c>
      <c r="DD71" s="78">
        <v>0</v>
      </c>
      <c r="DE71" s="78">
        <v>550</v>
      </c>
      <c r="DF71" s="78">
        <v>100</v>
      </c>
      <c r="DG71" s="78">
        <v>0</v>
      </c>
      <c r="DH71" s="78">
        <v>0</v>
      </c>
      <c r="DI71" s="78">
        <f t="shared" si="13"/>
        <v>740</v>
      </c>
      <c r="DJ71" s="78">
        <f t="shared" si="13"/>
        <v>0</v>
      </c>
      <c r="DK71" s="78">
        <v>740</v>
      </c>
      <c r="DL71" s="78">
        <v>0</v>
      </c>
      <c r="DM71" s="78">
        <v>0</v>
      </c>
      <c r="DN71" s="78">
        <v>0</v>
      </c>
      <c r="DO71" s="78">
        <v>0</v>
      </c>
      <c r="DP71" s="78">
        <v>0</v>
      </c>
    </row>
    <row r="72" spans="1:120" ht="16.5" customHeight="1">
      <c r="A72" s="76">
        <v>62</v>
      </c>
      <c r="B72" s="79" t="s">
        <v>147</v>
      </c>
      <c r="C72" s="78">
        <f t="shared" si="8"/>
        <v>11080.300000000001</v>
      </c>
      <c r="D72" s="78">
        <f t="shared" si="9"/>
        <v>5104.707</v>
      </c>
      <c r="E72" s="78">
        <f t="shared" si="10"/>
        <v>10300.2</v>
      </c>
      <c r="F72" s="78">
        <f t="shared" si="11"/>
        <v>4504.707</v>
      </c>
      <c r="G72" s="78">
        <f t="shared" si="12"/>
        <v>780.1</v>
      </c>
      <c r="H72" s="78">
        <f t="shared" si="12"/>
        <v>600</v>
      </c>
      <c r="I72" s="78">
        <v>8860</v>
      </c>
      <c r="J72" s="78">
        <v>3815.707</v>
      </c>
      <c r="K72" s="78">
        <v>180.1</v>
      </c>
      <c r="L72" s="78">
        <v>0</v>
      </c>
      <c r="M72" s="78">
        <v>8670</v>
      </c>
      <c r="N72" s="78">
        <v>3775.707</v>
      </c>
      <c r="O72" s="78">
        <v>180.1</v>
      </c>
      <c r="P72" s="78">
        <v>0</v>
      </c>
      <c r="Q72" s="78">
        <v>190</v>
      </c>
      <c r="R72" s="78">
        <v>40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20</v>
      </c>
      <c r="AD72" s="78">
        <v>10</v>
      </c>
      <c r="AE72" s="78">
        <v>600</v>
      </c>
      <c r="AF72" s="78">
        <v>600</v>
      </c>
      <c r="AG72" s="78">
        <v>20</v>
      </c>
      <c r="AH72" s="78">
        <v>10</v>
      </c>
      <c r="AI72" s="78">
        <v>600</v>
      </c>
      <c r="AJ72" s="78">
        <v>600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0</v>
      </c>
      <c r="AQ72" s="78">
        <v>0</v>
      </c>
      <c r="AR72" s="78">
        <v>0</v>
      </c>
      <c r="AS72" s="78">
        <v>0</v>
      </c>
      <c r="AT72" s="78">
        <v>0</v>
      </c>
      <c r="AU72" s="78">
        <v>0</v>
      </c>
      <c r="AV72" s="78">
        <v>0</v>
      </c>
      <c r="AW72" s="78">
        <v>10</v>
      </c>
      <c r="AX72" s="78">
        <v>3.6</v>
      </c>
      <c r="AY72" s="78">
        <v>0</v>
      </c>
      <c r="AZ72" s="78">
        <v>0</v>
      </c>
      <c r="BA72" s="78">
        <v>10</v>
      </c>
      <c r="BB72" s="78">
        <v>3.6</v>
      </c>
      <c r="BC72" s="78">
        <v>0</v>
      </c>
      <c r="BD72" s="78">
        <v>0</v>
      </c>
      <c r="BE72" s="78">
        <v>0</v>
      </c>
      <c r="BF72" s="78">
        <v>0</v>
      </c>
      <c r="BG72" s="78">
        <v>0</v>
      </c>
      <c r="BH72" s="78">
        <v>0</v>
      </c>
      <c r="BI72" s="78">
        <v>195</v>
      </c>
      <c r="BJ72" s="78">
        <v>90.4</v>
      </c>
      <c r="BK72" s="78">
        <v>0</v>
      </c>
      <c r="BL72" s="78">
        <v>0</v>
      </c>
      <c r="BM72" s="78">
        <v>0</v>
      </c>
      <c r="BN72" s="78">
        <v>0</v>
      </c>
      <c r="BO72" s="78">
        <v>0</v>
      </c>
      <c r="BP72" s="78">
        <v>0</v>
      </c>
      <c r="BQ72" s="78">
        <v>0</v>
      </c>
      <c r="BR72" s="78">
        <v>0</v>
      </c>
      <c r="BS72" s="78">
        <v>0</v>
      </c>
      <c r="BT72" s="78">
        <v>0</v>
      </c>
      <c r="BU72" s="78">
        <v>195</v>
      </c>
      <c r="BV72" s="78">
        <v>90.4</v>
      </c>
      <c r="BW72" s="78">
        <v>0</v>
      </c>
      <c r="BX72" s="78">
        <v>0</v>
      </c>
      <c r="BY72" s="78">
        <v>0</v>
      </c>
      <c r="BZ72" s="78">
        <v>0</v>
      </c>
      <c r="CA72" s="78">
        <v>0</v>
      </c>
      <c r="CB72" s="78">
        <v>0</v>
      </c>
      <c r="CC72" s="78">
        <v>0</v>
      </c>
      <c r="CD72" s="78">
        <v>0</v>
      </c>
      <c r="CE72" s="78">
        <v>0</v>
      </c>
      <c r="CF72" s="78">
        <v>0</v>
      </c>
      <c r="CG72" s="78">
        <v>0</v>
      </c>
      <c r="CH72" s="78">
        <v>0</v>
      </c>
      <c r="CI72" s="78">
        <v>0</v>
      </c>
      <c r="CJ72" s="78">
        <v>0</v>
      </c>
      <c r="CK72" s="78">
        <v>60</v>
      </c>
      <c r="CL72" s="78">
        <v>0</v>
      </c>
      <c r="CM72" s="78">
        <v>0</v>
      </c>
      <c r="CN72" s="78">
        <v>0</v>
      </c>
      <c r="CO72" s="78">
        <v>60</v>
      </c>
      <c r="CP72" s="78">
        <v>0</v>
      </c>
      <c r="CQ72" s="78">
        <v>0</v>
      </c>
      <c r="CR72" s="78">
        <v>0</v>
      </c>
      <c r="CS72" s="78">
        <v>0</v>
      </c>
      <c r="CT72" s="78">
        <v>0</v>
      </c>
      <c r="CU72" s="78">
        <v>0</v>
      </c>
      <c r="CV72" s="78">
        <v>0</v>
      </c>
      <c r="CW72" s="78">
        <v>0</v>
      </c>
      <c r="CX72" s="78">
        <v>0</v>
      </c>
      <c r="CY72" s="78">
        <v>0</v>
      </c>
      <c r="CZ72" s="78">
        <v>0</v>
      </c>
      <c r="DA72" s="78">
        <v>0</v>
      </c>
      <c r="DB72" s="78">
        <v>0</v>
      </c>
      <c r="DC72" s="78">
        <v>0</v>
      </c>
      <c r="DD72" s="78">
        <v>0</v>
      </c>
      <c r="DE72" s="78">
        <v>1060</v>
      </c>
      <c r="DF72" s="78">
        <v>585</v>
      </c>
      <c r="DG72" s="78">
        <v>0</v>
      </c>
      <c r="DH72" s="78">
        <v>0</v>
      </c>
      <c r="DI72" s="78">
        <f t="shared" si="13"/>
        <v>95.2</v>
      </c>
      <c r="DJ72" s="78">
        <f t="shared" si="13"/>
        <v>0</v>
      </c>
      <c r="DK72" s="78">
        <v>95.2</v>
      </c>
      <c r="DL72" s="78">
        <v>0</v>
      </c>
      <c r="DM72" s="78">
        <v>0</v>
      </c>
      <c r="DN72" s="78">
        <v>0</v>
      </c>
      <c r="DO72" s="78">
        <v>0</v>
      </c>
      <c r="DP72" s="78">
        <v>0</v>
      </c>
    </row>
    <row r="73" spans="1:120" ht="20.25" customHeight="1">
      <c r="A73" s="80"/>
      <c r="B73" s="79" t="s">
        <v>154</v>
      </c>
      <c r="C73" s="78">
        <f aca="true" t="shared" si="14" ref="C73:AH73">SUM(C11:C72)</f>
        <v>2657403.7191999983</v>
      </c>
      <c r="D73" s="78">
        <f t="shared" si="14"/>
        <v>877032.6505000003</v>
      </c>
      <c r="E73" s="78">
        <f t="shared" si="14"/>
        <v>2326483.0560000003</v>
      </c>
      <c r="F73" s="78">
        <f t="shared" si="14"/>
        <v>975720.7000000003</v>
      </c>
      <c r="G73" s="78">
        <f t="shared" si="14"/>
        <v>335220.66320000007</v>
      </c>
      <c r="H73" s="78">
        <f t="shared" si="14"/>
        <v>-94388.04950000004</v>
      </c>
      <c r="I73" s="78">
        <f t="shared" si="14"/>
        <v>1049408.8399999999</v>
      </c>
      <c r="J73" s="78">
        <f t="shared" si="14"/>
        <v>438645.99100000015</v>
      </c>
      <c r="K73" s="78">
        <f t="shared" si="14"/>
        <v>141643.559</v>
      </c>
      <c r="L73" s="78">
        <f t="shared" si="14"/>
        <v>19037.022</v>
      </c>
      <c r="M73" s="78">
        <f t="shared" si="14"/>
        <v>998326</v>
      </c>
      <c r="N73" s="78">
        <f t="shared" si="14"/>
        <v>423606.676</v>
      </c>
      <c r="O73" s="78">
        <f t="shared" si="14"/>
        <v>126809.95900000002</v>
      </c>
      <c r="P73" s="78">
        <f t="shared" si="14"/>
        <v>18293.96</v>
      </c>
      <c r="Q73" s="78">
        <f t="shared" si="14"/>
        <v>42359.3</v>
      </c>
      <c r="R73" s="78">
        <f t="shared" si="14"/>
        <v>11877.64</v>
      </c>
      <c r="S73" s="78">
        <f t="shared" si="14"/>
        <v>14833.6</v>
      </c>
      <c r="T73" s="78">
        <f t="shared" si="14"/>
        <v>743.062</v>
      </c>
      <c r="U73" s="78">
        <f t="shared" si="14"/>
        <v>120</v>
      </c>
      <c r="V73" s="78">
        <f t="shared" si="14"/>
        <v>120</v>
      </c>
      <c r="W73" s="78">
        <f t="shared" si="14"/>
        <v>0</v>
      </c>
      <c r="X73" s="78">
        <f t="shared" si="14"/>
        <v>0</v>
      </c>
      <c r="Y73" s="78">
        <f t="shared" si="14"/>
        <v>0</v>
      </c>
      <c r="Z73" s="78">
        <f t="shared" si="14"/>
        <v>0</v>
      </c>
      <c r="AA73" s="78">
        <f t="shared" si="14"/>
        <v>0</v>
      </c>
      <c r="AB73" s="78">
        <f t="shared" si="14"/>
        <v>0</v>
      </c>
      <c r="AC73" s="78">
        <f t="shared" si="14"/>
        <v>26338.7</v>
      </c>
      <c r="AD73" s="78">
        <f t="shared" si="14"/>
        <v>5986.3</v>
      </c>
      <c r="AE73" s="78">
        <f t="shared" si="14"/>
        <v>-105693.11779999999</v>
      </c>
      <c r="AF73" s="78">
        <f t="shared" si="14"/>
        <v>-185421.54550000004</v>
      </c>
      <c r="AG73" s="78">
        <f t="shared" si="14"/>
        <v>8004</v>
      </c>
      <c r="AH73" s="78">
        <f t="shared" si="14"/>
        <v>3851.6</v>
      </c>
      <c r="AI73" s="78">
        <f aca="true" t="shared" si="15" ref="AI73:BN73">SUM(AI11:AI72)</f>
        <v>14620.5485</v>
      </c>
      <c r="AJ73" s="78">
        <f t="shared" si="15"/>
        <v>1260</v>
      </c>
      <c r="AK73" s="78">
        <f t="shared" si="15"/>
        <v>4.8</v>
      </c>
      <c r="AL73" s="78">
        <f t="shared" si="15"/>
        <v>0</v>
      </c>
      <c r="AM73" s="78">
        <f t="shared" si="15"/>
        <v>7371.8297</v>
      </c>
      <c r="AN73" s="78">
        <f t="shared" si="15"/>
        <v>527.008</v>
      </c>
      <c r="AO73" s="78">
        <f t="shared" si="15"/>
        <v>18329.9</v>
      </c>
      <c r="AP73" s="78">
        <f t="shared" si="15"/>
        <v>2134.7</v>
      </c>
      <c r="AQ73" s="78">
        <f t="shared" si="15"/>
        <v>162398.774</v>
      </c>
      <c r="AR73" s="78">
        <f t="shared" si="15"/>
        <v>39159.384999999995</v>
      </c>
      <c r="AS73" s="78">
        <f t="shared" si="15"/>
        <v>0</v>
      </c>
      <c r="AT73" s="78">
        <f t="shared" si="15"/>
        <v>0</v>
      </c>
      <c r="AU73" s="78">
        <f t="shared" si="15"/>
        <v>-290084.27</v>
      </c>
      <c r="AV73" s="78">
        <f t="shared" si="15"/>
        <v>-226367.93850000005</v>
      </c>
      <c r="AW73" s="78">
        <f t="shared" si="15"/>
        <v>228011.5</v>
      </c>
      <c r="AX73" s="78">
        <f t="shared" si="15"/>
        <v>104463.34</v>
      </c>
      <c r="AY73" s="78">
        <f t="shared" si="15"/>
        <v>39000</v>
      </c>
      <c r="AZ73" s="78">
        <f t="shared" si="15"/>
        <v>37000</v>
      </c>
      <c r="BA73" s="78">
        <f t="shared" si="15"/>
        <v>227511.5</v>
      </c>
      <c r="BB73" s="78">
        <f t="shared" si="15"/>
        <v>104350.84</v>
      </c>
      <c r="BC73" s="78">
        <f t="shared" si="15"/>
        <v>2000</v>
      </c>
      <c r="BD73" s="78">
        <f t="shared" si="15"/>
        <v>0</v>
      </c>
      <c r="BE73" s="78">
        <f t="shared" si="15"/>
        <v>300</v>
      </c>
      <c r="BF73" s="78">
        <f t="shared" si="15"/>
        <v>112.5</v>
      </c>
      <c r="BG73" s="78">
        <f t="shared" si="15"/>
        <v>0</v>
      </c>
      <c r="BH73" s="78">
        <f t="shared" si="15"/>
        <v>0</v>
      </c>
      <c r="BI73" s="78">
        <f t="shared" si="15"/>
        <v>84197.39999999998</v>
      </c>
      <c r="BJ73" s="78">
        <f t="shared" si="15"/>
        <v>31759.349000000006</v>
      </c>
      <c r="BK73" s="78">
        <f t="shared" si="15"/>
        <v>133597.82200000001</v>
      </c>
      <c r="BL73" s="78">
        <f t="shared" si="15"/>
        <v>26204.349</v>
      </c>
      <c r="BM73" s="78">
        <f t="shared" si="15"/>
        <v>0</v>
      </c>
      <c r="BN73" s="78">
        <f t="shared" si="15"/>
        <v>0</v>
      </c>
      <c r="BO73" s="78">
        <f aca="true" t="shared" si="16" ref="BO73:CT73">SUM(BO11:BO72)</f>
        <v>74000</v>
      </c>
      <c r="BP73" s="78">
        <f t="shared" si="16"/>
        <v>14093.696</v>
      </c>
      <c r="BQ73" s="78">
        <f t="shared" si="16"/>
        <v>1820.1999999999998</v>
      </c>
      <c r="BR73" s="78">
        <f t="shared" si="16"/>
        <v>1048.241</v>
      </c>
      <c r="BS73" s="78">
        <f t="shared" si="16"/>
        <v>16210</v>
      </c>
      <c r="BT73" s="78">
        <f t="shared" si="16"/>
        <v>710</v>
      </c>
      <c r="BU73" s="78">
        <f t="shared" si="16"/>
        <v>14494.900000000001</v>
      </c>
      <c r="BV73" s="78">
        <f t="shared" si="16"/>
        <v>3590.45</v>
      </c>
      <c r="BW73" s="78">
        <f t="shared" si="16"/>
        <v>18109.422</v>
      </c>
      <c r="BX73" s="78">
        <f t="shared" si="16"/>
        <v>4080.3199999999997</v>
      </c>
      <c r="BY73" s="78">
        <f t="shared" si="16"/>
        <v>48125.3</v>
      </c>
      <c r="BZ73" s="78">
        <f t="shared" si="16"/>
        <v>20275.558</v>
      </c>
      <c r="CA73" s="78">
        <f t="shared" si="16"/>
        <v>20278.4</v>
      </c>
      <c r="CB73" s="78">
        <f t="shared" si="16"/>
        <v>3320.333</v>
      </c>
      <c r="CC73" s="78">
        <f t="shared" si="16"/>
        <v>19757</v>
      </c>
      <c r="CD73" s="78">
        <f t="shared" si="16"/>
        <v>6845.1</v>
      </c>
      <c r="CE73" s="78">
        <f t="shared" si="16"/>
        <v>5000</v>
      </c>
      <c r="CF73" s="78">
        <f t="shared" si="16"/>
        <v>4000</v>
      </c>
      <c r="CG73" s="78">
        <f t="shared" si="16"/>
        <v>300</v>
      </c>
      <c r="CH73" s="78">
        <f t="shared" si="16"/>
        <v>0</v>
      </c>
      <c r="CI73" s="78">
        <f t="shared" si="16"/>
        <v>0</v>
      </c>
      <c r="CJ73" s="78">
        <f t="shared" si="16"/>
        <v>0</v>
      </c>
      <c r="CK73" s="78">
        <f t="shared" si="16"/>
        <v>196267.016</v>
      </c>
      <c r="CL73" s="78">
        <f t="shared" si="16"/>
        <v>83593.444</v>
      </c>
      <c r="CM73" s="78">
        <f t="shared" si="16"/>
        <v>28072.5</v>
      </c>
      <c r="CN73" s="78">
        <f t="shared" si="16"/>
        <v>3169.665</v>
      </c>
      <c r="CO73" s="78">
        <f t="shared" si="16"/>
        <v>184460.016</v>
      </c>
      <c r="CP73" s="78">
        <f t="shared" si="16"/>
        <v>78622.89700000001</v>
      </c>
      <c r="CQ73" s="78">
        <f t="shared" si="16"/>
        <v>17822.5</v>
      </c>
      <c r="CR73" s="78">
        <f t="shared" si="16"/>
        <v>3169.665</v>
      </c>
      <c r="CS73" s="78">
        <f t="shared" si="16"/>
        <v>92350.916</v>
      </c>
      <c r="CT73" s="78">
        <f t="shared" si="16"/>
        <v>41182.565</v>
      </c>
      <c r="CU73" s="78">
        <f aca="true" t="shared" si="17" ref="CU73:DZ73">SUM(CU11:CU72)</f>
        <v>5822.5</v>
      </c>
      <c r="CV73" s="78">
        <f t="shared" si="17"/>
        <v>2365.2</v>
      </c>
      <c r="CW73" s="78">
        <f t="shared" si="17"/>
        <v>599293.7</v>
      </c>
      <c r="CX73" s="78">
        <f t="shared" si="17"/>
        <v>274979.976</v>
      </c>
      <c r="CY73" s="78">
        <f t="shared" si="17"/>
        <v>62917.3</v>
      </c>
      <c r="CZ73" s="78">
        <f t="shared" si="17"/>
        <v>5622.46</v>
      </c>
      <c r="DA73" s="78">
        <f t="shared" si="17"/>
        <v>394981.1</v>
      </c>
      <c r="DB73" s="78">
        <f t="shared" si="17"/>
        <v>178259.927</v>
      </c>
      <c r="DC73" s="78">
        <f t="shared" si="17"/>
        <v>16025</v>
      </c>
      <c r="DD73" s="78">
        <f t="shared" si="17"/>
        <v>2424.9</v>
      </c>
      <c r="DE73" s="78">
        <f t="shared" si="17"/>
        <v>62270</v>
      </c>
      <c r="DF73" s="78">
        <f t="shared" si="17"/>
        <v>28994</v>
      </c>
      <c r="DG73" s="78">
        <f t="shared" si="17"/>
        <v>0</v>
      </c>
      <c r="DH73" s="78">
        <f t="shared" si="17"/>
        <v>0</v>
      </c>
      <c r="DI73" s="78">
        <f t="shared" si="17"/>
        <v>111658.5</v>
      </c>
      <c r="DJ73" s="78">
        <f t="shared" si="17"/>
        <v>2878.2999999999997</v>
      </c>
      <c r="DK73" s="78">
        <f t="shared" si="17"/>
        <v>80275.90000000001</v>
      </c>
      <c r="DL73" s="78">
        <f t="shared" si="17"/>
        <v>7178.299999999999</v>
      </c>
      <c r="DM73" s="78">
        <f t="shared" si="17"/>
        <v>35682.6</v>
      </c>
      <c r="DN73" s="78">
        <f t="shared" si="17"/>
        <v>0</v>
      </c>
      <c r="DO73" s="78">
        <f t="shared" si="17"/>
        <v>4300</v>
      </c>
      <c r="DP73" s="78">
        <f t="shared" si="17"/>
        <v>4300</v>
      </c>
    </row>
    <row r="74" spans="3:120" ht="17.25"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</row>
    <row r="75" spans="3:120" ht="17.25"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</row>
    <row r="76" spans="3:120" ht="17.25"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</row>
    <row r="77" spans="3:120" ht="17.25"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</row>
    <row r="78" spans="3:120" ht="17.25"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</row>
    <row r="79" spans="3:120" ht="17.25"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</row>
    <row r="80" spans="3:120" ht="17.25"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</row>
    <row r="81" spans="3:120" ht="17.25"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</row>
    <row r="82" spans="3:120" ht="17.25"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</row>
    <row r="83" spans="3:120" ht="17.25"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</row>
    <row r="84" spans="3:120" ht="17.25"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</row>
    <row r="85" spans="3:120" ht="17.25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</row>
    <row r="86" spans="3:120" ht="17.25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</row>
    <row r="87" spans="3:120" ht="17.25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</row>
    <row r="88" spans="3:120" ht="17.25"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</row>
    <row r="89" spans="3:120" ht="17.25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</row>
    <row r="90" spans="3:120" ht="17.25"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</row>
    <row r="91" spans="3:120" ht="17.25"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</row>
    <row r="92" spans="3:120" ht="17.25"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</row>
    <row r="93" spans="3:120" ht="17.25"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</row>
    <row r="94" spans="3:120" ht="17.25"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</row>
    <row r="95" spans="3:120" ht="17.25"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</row>
    <row r="96" spans="3:120" ht="17.25"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</row>
    <row r="97" spans="3:120" ht="17.25"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</row>
    <row r="98" spans="3:120" ht="17.25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</row>
    <row r="99" spans="3:120" ht="17.25"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</row>
    <row r="100" spans="3:120" ht="17.2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</row>
    <row r="101" spans="3:120" ht="17.2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</row>
    <row r="102" spans="3:120" ht="17.2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</row>
    <row r="103" spans="3:120" ht="17.2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</row>
    <row r="104" spans="3:120" ht="17.2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</row>
    <row r="105" spans="3:120" ht="17.2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</row>
    <row r="106" spans="3:120" ht="17.2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</row>
    <row r="107" spans="3:120" ht="17.2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</row>
    <row r="108" spans="3:120" ht="17.2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</row>
    <row r="109" spans="3:120" ht="17.2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</row>
    <row r="110" spans="3:120" ht="17.2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</row>
    <row r="111" spans="3:120" ht="17.2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</row>
    <row r="112" spans="3:120" ht="17.2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</row>
    <row r="113" spans="3:120" ht="17.25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</row>
    <row r="114" spans="3:120" ht="17.25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</row>
    <row r="115" spans="3:120" ht="17.25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</row>
    <row r="116" spans="3:120" ht="17.25"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</row>
    <row r="117" spans="3:120" ht="17.25"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</row>
    <row r="118" spans="3:120" ht="17.25"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</row>
    <row r="119" spans="3:120" ht="17.25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</row>
    <row r="120" spans="3:120" ht="17.25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</row>
    <row r="121" spans="3:120" ht="17.25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</row>
    <row r="122" spans="3:120" ht="17.25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</row>
    <row r="123" spans="3:120" ht="17.25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</row>
    <row r="124" spans="3:120" ht="17.25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</row>
    <row r="125" spans="3:120" ht="17.25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</row>
    <row r="126" spans="3:120" ht="17.25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</row>
    <row r="127" spans="3:120" ht="17.25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</row>
    <row r="128" spans="3:120" ht="17.25"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</row>
    <row r="129" spans="3:120" ht="17.25"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</row>
    <row r="130" spans="3:120" ht="17.25"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</row>
    <row r="131" spans="3:120" ht="17.25"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</row>
    <row r="132" spans="3:120" ht="17.25"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</row>
    <row r="133" spans="3:120" ht="17.25"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</row>
    <row r="134" spans="3:120" ht="17.25"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</row>
    <row r="135" spans="3:120" ht="17.25"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</row>
    <row r="136" spans="3:120" ht="17.25"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</row>
    <row r="137" spans="3:120" ht="17.25"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</row>
    <row r="138" spans="3:120" ht="17.25"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</row>
    <row r="139" spans="3:120" ht="17.25"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</row>
    <row r="140" spans="3:120" ht="17.25"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</row>
    <row r="141" spans="3:120" ht="17.25"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</row>
    <row r="142" spans="3:120" ht="17.25"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</row>
    <row r="143" spans="3:120" ht="17.25"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</row>
    <row r="144" spans="3:120" ht="17.25"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</row>
    <row r="145" spans="3:120" ht="17.25"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</row>
    <row r="146" spans="3:120" ht="17.25"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</row>
    <row r="147" spans="3:120" ht="17.25"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</row>
    <row r="148" spans="3:120" ht="17.25"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</row>
    <row r="149" spans="3:120" ht="17.25"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</row>
    <row r="150" spans="3:120" ht="17.25"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</row>
    <row r="151" spans="3:120" ht="17.25"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</row>
    <row r="152" spans="3:120" ht="17.25"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</row>
    <row r="153" spans="3:120" ht="17.25"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</row>
    <row r="154" spans="3:120" ht="17.25"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</row>
    <row r="155" spans="3:120" ht="17.25"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</row>
    <row r="156" spans="3:120" ht="17.25"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</row>
    <row r="157" spans="3:120" ht="17.25"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</row>
    <row r="158" spans="3:120" ht="17.25"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</row>
    <row r="159" spans="3:120" ht="17.25"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</row>
    <row r="160" spans="3:120" ht="17.25"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</row>
    <row r="161" spans="3:120" ht="17.25"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</row>
    <row r="162" spans="3:120" ht="17.25"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</row>
    <row r="163" spans="3:120" ht="17.25"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</row>
    <row r="164" spans="3:120" ht="17.25"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</row>
    <row r="165" spans="3:120" ht="17.25"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</row>
    <row r="166" spans="3:120" ht="17.25"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</row>
    <row r="167" spans="3:120" ht="17.25"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</row>
    <row r="168" spans="3:120" ht="17.25"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</row>
    <row r="169" spans="3:120" ht="17.25"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</row>
    <row r="170" spans="3:120" ht="17.25"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</row>
    <row r="171" spans="3:120" ht="17.25"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</row>
    <row r="172" spans="3:120" ht="17.25"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</row>
    <row r="173" spans="3:120" ht="17.25"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</row>
    <row r="174" spans="3:120" ht="17.25"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</row>
    <row r="175" spans="3:120" ht="17.25"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</row>
    <row r="176" spans="3:120" ht="17.25"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</row>
    <row r="177" spans="3:120" ht="17.25"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</row>
    <row r="178" spans="3:120" ht="17.25"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</row>
    <row r="179" spans="3:120" ht="17.25"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</row>
    <row r="180" spans="3:120" ht="17.25"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</row>
    <row r="181" spans="3:120" ht="17.25"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</row>
    <row r="182" spans="3:120" ht="17.25"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</row>
    <row r="183" spans="3:120" ht="17.25"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</row>
    <row r="184" spans="3:120" ht="17.25"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</row>
    <row r="185" spans="3:120" ht="17.25"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</row>
    <row r="186" spans="3:120" ht="17.25"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</row>
    <row r="187" spans="3:120" ht="17.25"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</row>
    <row r="188" spans="3:120" ht="17.25"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</row>
    <row r="189" spans="3:120" ht="17.25"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</row>
    <row r="190" spans="3:120" ht="17.25"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</row>
    <row r="191" spans="3:120" ht="17.25"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</row>
    <row r="192" spans="3:120" ht="17.25"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</row>
    <row r="193" spans="3:120" ht="17.25"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</row>
    <row r="194" spans="3:120" ht="17.25"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</row>
    <row r="195" spans="3:120" ht="17.25"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</row>
    <row r="196" spans="3:120" ht="17.25"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</row>
    <row r="197" spans="3:120" ht="17.25"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</row>
    <row r="198" spans="3:120" ht="17.25"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</row>
    <row r="199" spans="3:120" ht="17.25"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</row>
    <row r="200" spans="3:120" ht="17.25"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</row>
    <row r="201" spans="3:120" ht="17.25"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</row>
    <row r="202" spans="3:120" ht="17.25"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</row>
    <row r="203" spans="3:120" ht="17.25"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</row>
    <row r="204" spans="3:120" ht="17.25"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</row>
    <row r="205" spans="3:120" ht="17.25"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</row>
    <row r="206" spans="3:120" ht="17.25"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</row>
    <row r="207" spans="3:120" ht="17.25"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</row>
    <row r="208" spans="3:120" ht="17.25"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</row>
    <row r="209" spans="3:120" ht="17.25"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</row>
    <row r="210" spans="3:120" ht="17.25"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</row>
    <row r="211" spans="3:120" ht="17.25"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</row>
    <row r="212" spans="3:120" ht="17.25"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</row>
    <row r="213" spans="3:120" ht="17.25"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</row>
    <row r="214" spans="3:120" ht="17.25"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</row>
    <row r="215" spans="3:120" ht="17.25"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</row>
    <row r="216" spans="3:120" ht="17.25"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</row>
    <row r="217" spans="3:120" ht="17.25"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</row>
    <row r="218" spans="3:120" ht="17.25"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</row>
    <row r="219" spans="3:120" ht="17.25"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  <c r="DK219" s="81"/>
      <c r="DL219" s="81"/>
      <c r="DM219" s="81"/>
      <c r="DN219" s="81"/>
      <c r="DO219" s="81"/>
      <c r="DP219" s="81"/>
    </row>
    <row r="220" spans="3:120" ht="17.25"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</row>
    <row r="221" spans="3:120" ht="17.25"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</row>
  </sheetData>
  <sheetProtection/>
  <mergeCells count="98">
    <mergeCell ref="DG8:DH8"/>
    <mergeCell ref="DI8:DJ8"/>
    <mergeCell ref="DK8:DL8"/>
    <mergeCell ref="DM8:DN8"/>
    <mergeCell ref="DO8:DP8"/>
    <mergeCell ref="CU8:CV8"/>
    <mergeCell ref="CW8:CX8"/>
    <mergeCell ref="CY8:CZ8"/>
    <mergeCell ref="DA8:DB8"/>
    <mergeCell ref="DC8:DD8"/>
    <mergeCell ref="DE8:DF8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BU7:BX7"/>
    <mergeCell ref="BY7:CB7"/>
    <mergeCell ref="CC7:CF7"/>
    <mergeCell ref="CO7:CR7"/>
    <mergeCell ref="CS7:CV7"/>
    <mergeCell ref="DA7:DD7"/>
    <mergeCell ref="CG6:CJ7"/>
    <mergeCell ref="CK6:CN7"/>
    <mergeCell ref="CW6:CZ7"/>
    <mergeCell ref="AC6:AF7"/>
    <mergeCell ref="AG6:AH6"/>
    <mergeCell ref="AW6:AZ7"/>
    <mergeCell ref="BI6:BL7"/>
    <mergeCell ref="CA6:CF6"/>
    <mergeCell ref="BA7:BD7"/>
    <mergeCell ref="AG7:AJ7"/>
    <mergeCell ref="AK7:AN7"/>
    <mergeCell ref="AO7:AR7"/>
    <mergeCell ref="AS7:AV7"/>
    <mergeCell ref="BE7:BH7"/>
    <mergeCell ref="BM7:BP7"/>
    <mergeCell ref="BQ7:BT7"/>
    <mergeCell ref="A5:A9"/>
    <mergeCell ref="B5:B9"/>
    <mergeCell ref="C5:H7"/>
    <mergeCell ref="I5:DP5"/>
    <mergeCell ref="DE6:DH7"/>
    <mergeCell ref="DI6:DN7"/>
    <mergeCell ref="DO6:DP7"/>
    <mergeCell ref="AA4:AB4"/>
    <mergeCell ref="I6:L7"/>
    <mergeCell ref="M6:T6"/>
    <mergeCell ref="U6:X7"/>
    <mergeCell ref="C1:R1"/>
    <mergeCell ref="C2:R2"/>
    <mergeCell ref="C3:R3"/>
    <mergeCell ref="Y6:AB7"/>
    <mergeCell ref="M7:P7"/>
    <mergeCell ref="Q7:T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75"/>
  <sheetViews>
    <sheetView zoomScalePageLayoutView="0" workbookViewId="0" topLeftCell="A1">
      <selection activeCell="E11" sqref="E11"/>
    </sheetView>
  </sheetViews>
  <sheetFormatPr defaultColWidth="8.796875" defaultRowHeight="15"/>
  <cols>
    <col min="1" max="1" width="5.09765625" style="40" customWidth="1"/>
    <col min="2" max="2" width="16.0976562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2:118" ht="15.75" customHeight="1">
      <c r="B1" s="82"/>
      <c r="C1" s="132" t="s">
        <v>192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83"/>
      <c r="R1" s="83"/>
      <c r="S1" s="82"/>
      <c r="T1" s="82"/>
      <c r="U1" s="82"/>
      <c r="V1" s="82"/>
      <c r="W1" s="82"/>
      <c r="X1" s="82"/>
      <c r="Y1" s="84"/>
      <c r="Z1" s="84"/>
      <c r="AA1" s="84"/>
      <c r="AB1" s="84"/>
      <c r="AC1" s="38"/>
      <c r="AD1" s="38"/>
      <c r="AE1" s="85"/>
      <c r="AF1" s="85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85"/>
      <c r="BH1" s="85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</row>
    <row r="2" spans="2:118" ht="15" customHeight="1">
      <c r="B2" s="61"/>
      <c r="C2" s="133" t="s">
        <v>193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86"/>
      <c r="R2" s="86"/>
      <c r="S2" s="60"/>
      <c r="T2" s="60"/>
      <c r="U2" s="61"/>
      <c r="V2" s="61"/>
      <c r="W2" s="61"/>
      <c r="X2" s="61"/>
      <c r="Y2" s="87"/>
      <c r="Z2" s="87"/>
      <c r="AA2" s="87"/>
      <c r="AB2" s="87"/>
      <c r="AC2" s="42"/>
      <c r="AD2" s="42"/>
      <c r="AE2" s="88"/>
      <c r="AF2" s="88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88"/>
      <c r="BH2" s="88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62"/>
      <c r="DF2" s="62"/>
      <c r="DG2" s="62"/>
      <c r="DH2" s="62"/>
      <c r="DI2" s="62"/>
      <c r="DJ2" s="62"/>
      <c r="DK2" s="62"/>
      <c r="DL2" s="62"/>
      <c r="DM2" s="62"/>
      <c r="DN2" s="62"/>
    </row>
    <row r="3" spans="2:118" ht="12.75" customHeight="1">
      <c r="B3" s="60"/>
      <c r="C3" s="134" t="s">
        <v>194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42"/>
      <c r="R3" s="42"/>
      <c r="S3" s="60"/>
      <c r="T3" s="60"/>
      <c r="U3" s="61"/>
      <c r="V3" s="61"/>
      <c r="W3" s="61"/>
      <c r="X3" s="61"/>
      <c r="Y3" s="87"/>
      <c r="Z3" s="87"/>
      <c r="AA3" s="87"/>
      <c r="AB3" s="87"/>
      <c r="AC3" s="42"/>
      <c r="AD3" s="42"/>
      <c r="AE3" s="88"/>
      <c r="AF3" s="88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88"/>
      <c r="BH3" s="88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62"/>
      <c r="DF3" s="62"/>
      <c r="DG3" s="62"/>
      <c r="DH3" s="62"/>
      <c r="DI3" s="62"/>
      <c r="DJ3" s="62"/>
      <c r="DK3" s="62"/>
      <c r="DL3" s="62"/>
      <c r="DM3" s="62"/>
      <c r="DN3" s="62"/>
    </row>
    <row r="4" spans="1:66" ht="13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7"/>
      <c r="AJ4" s="37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</row>
    <row r="5" spans="1:66" ht="19.5" customHeight="1">
      <c r="A5" s="167"/>
      <c r="B5" s="167"/>
      <c r="C5" s="167"/>
      <c r="D5" s="167"/>
      <c r="E5" s="167"/>
      <c r="F5" s="167"/>
      <c r="G5" s="167"/>
      <c r="H5" s="167"/>
      <c r="I5" s="41"/>
      <c r="J5" s="41"/>
      <c r="K5" s="41"/>
      <c r="L5" s="41"/>
      <c r="M5" s="41"/>
      <c r="N5" s="41"/>
      <c r="O5" s="49" t="s">
        <v>191</v>
      </c>
      <c r="P5" s="48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</row>
    <row r="6" spans="1:66" s="46" customFormat="1" ht="15" customHeight="1">
      <c r="A6" s="176" t="s">
        <v>60</v>
      </c>
      <c r="B6" s="94" t="s">
        <v>59</v>
      </c>
      <c r="C6" s="143" t="s">
        <v>67</v>
      </c>
      <c r="D6" s="144"/>
      <c r="E6" s="144"/>
      <c r="F6" s="144"/>
      <c r="G6" s="144"/>
      <c r="H6" s="145"/>
      <c r="I6" s="151" t="s">
        <v>66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3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</row>
    <row r="7" spans="1:66" s="46" customFormat="1" ht="25.5" customHeight="1">
      <c r="A7" s="176"/>
      <c r="B7" s="94"/>
      <c r="C7" s="146"/>
      <c r="D7" s="147"/>
      <c r="E7" s="147"/>
      <c r="F7" s="147"/>
      <c r="G7" s="147"/>
      <c r="H7" s="148"/>
      <c r="I7" s="173" t="s">
        <v>70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5"/>
      <c r="BC7" s="159" t="s">
        <v>71</v>
      </c>
      <c r="BD7" s="160"/>
      <c r="BE7" s="160"/>
      <c r="BF7" s="160"/>
      <c r="BG7" s="160"/>
      <c r="BH7" s="160"/>
      <c r="BI7" s="137" t="s">
        <v>72</v>
      </c>
      <c r="BJ7" s="137"/>
      <c r="BK7" s="137"/>
      <c r="BL7" s="137"/>
      <c r="BM7" s="137"/>
      <c r="BN7" s="137"/>
    </row>
    <row r="8" spans="1:66" s="46" customFormat="1" ht="0.75" customHeight="1" hidden="1">
      <c r="A8" s="176"/>
      <c r="B8" s="94"/>
      <c r="C8" s="146"/>
      <c r="D8" s="147"/>
      <c r="E8" s="147"/>
      <c r="F8" s="147"/>
      <c r="G8" s="147"/>
      <c r="H8" s="148"/>
      <c r="I8" s="161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8"/>
      <c r="BC8" s="161"/>
      <c r="BD8" s="162"/>
      <c r="BE8" s="162"/>
      <c r="BF8" s="162"/>
      <c r="BG8" s="137" t="s">
        <v>83</v>
      </c>
      <c r="BH8" s="137"/>
      <c r="BI8" s="137" t="s">
        <v>87</v>
      </c>
      <c r="BJ8" s="137"/>
      <c r="BK8" s="137" t="s">
        <v>84</v>
      </c>
      <c r="BL8" s="137"/>
      <c r="BM8" s="137"/>
      <c r="BN8" s="137"/>
    </row>
    <row r="9" spans="1:66" s="46" customFormat="1" ht="13.5" customHeight="1">
      <c r="A9" s="176"/>
      <c r="B9" s="94"/>
      <c r="C9" s="146"/>
      <c r="D9" s="147"/>
      <c r="E9" s="147"/>
      <c r="F9" s="147"/>
      <c r="G9" s="147"/>
      <c r="H9" s="148"/>
      <c r="I9" s="137" t="s">
        <v>58</v>
      </c>
      <c r="J9" s="137"/>
      <c r="K9" s="137"/>
      <c r="L9" s="137"/>
      <c r="M9" s="169" t="s">
        <v>73</v>
      </c>
      <c r="N9" s="170"/>
      <c r="O9" s="104" t="s">
        <v>49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6"/>
      <c r="AE9" s="95" t="s">
        <v>68</v>
      </c>
      <c r="AF9" s="96"/>
      <c r="AG9" s="95" t="s">
        <v>89</v>
      </c>
      <c r="AH9" s="96"/>
      <c r="AI9" s="129" t="s">
        <v>55</v>
      </c>
      <c r="AJ9" s="130"/>
      <c r="AK9" s="135" t="s">
        <v>77</v>
      </c>
      <c r="AL9" s="94"/>
      <c r="AM9" s="129" t="s">
        <v>55</v>
      </c>
      <c r="AN9" s="130"/>
      <c r="AO9" s="118" t="s">
        <v>78</v>
      </c>
      <c r="AP9" s="118"/>
      <c r="AQ9" s="138" t="s">
        <v>80</v>
      </c>
      <c r="AR9" s="139"/>
      <c r="AS9" s="139"/>
      <c r="AT9" s="139"/>
      <c r="AU9" s="139"/>
      <c r="AV9" s="140"/>
      <c r="AW9" s="129" t="s">
        <v>79</v>
      </c>
      <c r="AX9" s="136"/>
      <c r="AY9" s="136"/>
      <c r="AZ9" s="136"/>
      <c r="BA9" s="136"/>
      <c r="BB9" s="130"/>
      <c r="BC9" s="163" t="s">
        <v>81</v>
      </c>
      <c r="BD9" s="164"/>
      <c r="BE9" s="163" t="s">
        <v>82</v>
      </c>
      <c r="BF9" s="164"/>
      <c r="BG9" s="137"/>
      <c r="BH9" s="137"/>
      <c r="BI9" s="137"/>
      <c r="BJ9" s="137"/>
      <c r="BK9" s="137"/>
      <c r="BL9" s="137"/>
      <c r="BM9" s="137"/>
      <c r="BN9" s="137"/>
    </row>
    <row r="10" spans="1:66" s="46" customFormat="1" ht="98.25" customHeight="1">
      <c r="A10" s="176"/>
      <c r="B10" s="94"/>
      <c r="C10" s="131" t="s">
        <v>65</v>
      </c>
      <c r="D10" s="131"/>
      <c r="E10" s="149" t="s">
        <v>63</v>
      </c>
      <c r="F10" s="149"/>
      <c r="G10" s="150" t="s">
        <v>64</v>
      </c>
      <c r="H10" s="150"/>
      <c r="I10" s="94" t="s">
        <v>69</v>
      </c>
      <c r="J10" s="94"/>
      <c r="K10" s="94" t="s">
        <v>74</v>
      </c>
      <c r="L10" s="94"/>
      <c r="M10" s="171"/>
      <c r="N10" s="172"/>
      <c r="O10" s="129" t="s">
        <v>50</v>
      </c>
      <c r="P10" s="130"/>
      <c r="Q10" s="92" t="s">
        <v>88</v>
      </c>
      <c r="R10" s="93"/>
      <c r="S10" s="129" t="s">
        <v>51</v>
      </c>
      <c r="T10" s="130"/>
      <c r="U10" s="129" t="s">
        <v>52</v>
      </c>
      <c r="V10" s="130"/>
      <c r="W10" s="129" t="s">
        <v>53</v>
      </c>
      <c r="X10" s="130"/>
      <c r="Y10" s="154" t="s">
        <v>54</v>
      </c>
      <c r="Z10" s="155"/>
      <c r="AA10" s="129" t="s">
        <v>56</v>
      </c>
      <c r="AB10" s="130"/>
      <c r="AC10" s="129" t="s">
        <v>57</v>
      </c>
      <c r="AD10" s="130"/>
      <c r="AE10" s="97"/>
      <c r="AF10" s="98"/>
      <c r="AG10" s="97"/>
      <c r="AH10" s="98"/>
      <c r="AI10" s="92" t="s">
        <v>75</v>
      </c>
      <c r="AJ10" s="93"/>
      <c r="AK10" s="94"/>
      <c r="AL10" s="94"/>
      <c r="AM10" s="92" t="s">
        <v>76</v>
      </c>
      <c r="AN10" s="93"/>
      <c r="AO10" s="118"/>
      <c r="AP10" s="118"/>
      <c r="AQ10" s="131" t="s">
        <v>65</v>
      </c>
      <c r="AR10" s="131"/>
      <c r="AS10" s="131" t="s">
        <v>63</v>
      </c>
      <c r="AT10" s="131"/>
      <c r="AU10" s="131" t="s">
        <v>64</v>
      </c>
      <c r="AV10" s="131"/>
      <c r="AW10" s="131" t="s">
        <v>90</v>
      </c>
      <c r="AX10" s="131"/>
      <c r="AY10" s="141" t="s">
        <v>91</v>
      </c>
      <c r="AZ10" s="142"/>
      <c r="BA10" s="156" t="s">
        <v>92</v>
      </c>
      <c r="BB10" s="157"/>
      <c r="BC10" s="165"/>
      <c r="BD10" s="166"/>
      <c r="BE10" s="165"/>
      <c r="BF10" s="166"/>
      <c r="BG10" s="137"/>
      <c r="BH10" s="137"/>
      <c r="BI10" s="137"/>
      <c r="BJ10" s="137"/>
      <c r="BK10" s="137" t="s">
        <v>85</v>
      </c>
      <c r="BL10" s="137"/>
      <c r="BM10" s="137" t="s">
        <v>86</v>
      </c>
      <c r="BN10" s="137"/>
    </row>
    <row r="11" spans="1:66" s="46" customFormat="1" ht="30" customHeight="1">
      <c r="A11" s="176"/>
      <c r="B11" s="94"/>
      <c r="C11" s="47" t="s">
        <v>61</v>
      </c>
      <c r="D11" s="35" t="s">
        <v>62</v>
      </c>
      <c r="E11" s="47" t="s">
        <v>61</v>
      </c>
      <c r="F11" s="35" t="s">
        <v>62</v>
      </c>
      <c r="G11" s="47" t="s">
        <v>61</v>
      </c>
      <c r="H11" s="35" t="s">
        <v>62</v>
      </c>
      <c r="I11" s="47" t="s">
        <v>61</v>
      </c>
      <c r="J11" s="35" t="s">
        <v>62</v>
      </c>
      <c r="K11" s="47" t="s">
        <v>61</v>
      </c>
      <c r="L11" s="35" t="s">
        <v>62</v>
      </c>
      <c r="M11" s="47" t="s">
        <v>61</v>
      </c>
      <c r="N11" s="35" t="s">
        <v>62</v>
      </c>
      <c r="O11" s="47" t="s">
        <v>61</v>
      </c>
      <c r="P11" s="35" t="s">
        <v>62</v>
      </c>
      <c r="Q11" s="47" t="s">
        <v>61</v>
      </c>
      <c r="R11" s="35" t="s">
        <v>62</v>
      </c>
      <c r="S11" s="47" t="s">
        <v>61</v>
      </c>
      <c r="T11" s="35" t="s">
        <v>62</v>
      </c>
      <c r="U11" s="47" t="s">
        <v>61</v>
      </c>
      <c r="V11" s="35" t="s">
        <v>62</v>
      </c>
      <c r="W11" s="47" t="s">
        <v>61</v>
      </c>
      <c r="X11" s="35" t="s">
        <v>62</v>
      </c>
      <c r="Y11" s="47" t="s">
        <v>61</v>
      </c>
      <c r="Z11" s="35" t="s">
        <v>62</v>
      </c>
      <c r="AA11" s="47" t="s">
        <v>61</v>
      </c>
      <c r="AB11" s="35" t="s">
        <v>62</v>
      </c>
      <c r="AC11" s="47" t="s">
        <v>61</v>
      </c>
      <c r="AD11" s="35" t="s">
        <v>62</v>
      </c>
      <c r="AE11" s="47" t="s">
        <v>61</v>
      </c>
      <c r="AF11" s="35" t="s">
        <v>62</v>
      </c>
      <c r="AG11" s="47" t="s">
        <v>61</v>
      </c>
      <c r="AH11" s="35" t="s">
        <v>62</v>
      </c>
      <c r="AI11" s="47" t="s">
        <v>61</v>
      </c>
      <c r="AJ11" s="35" t="s">
        <v>62</v>
      </c>
      <c r="AK11" s="47" t="s">
        <v>61</v>
      </c>
      <c r="AL11" s="35" t="s">
        <v>62</v>
      </c>
      <c r="AM11" s="47" t="s">
        <v>61</v>
      </c>
      <c r="AN11" s="35" t="s">
        <v>62</v>
      </c>
      <c r="AO11" s="47" t="s">
        <v>61</v>
      </c>
      <c r="AP11" s="35" t="s">
        <v>62</v>
      </c>
      <c r="AQ11" s="47" t="s">
        <v>61</v>
      </c>
      <c r="AR11" s="35" t="s">
        <v>62</v>
      </c>
      <c r="AS11" s="47" t="s">
        <v>61</v>
      </c>
      <c r="AT11" s="35" t="s">
        <v>62</v>
      </c>
      <c r="AU11" s="47" t="s">
        <v>61</v>
      </c>
      <c r="AV11" s="35" t="s">
        <v>62</v>
      </c>
      <c r="AW11" s="47" t="s">
        <v>61</v>
      </c>
      <c r="AX11" s="35" t="s">
        <v>62</v>
      </c>
      <c r="AY11" s="47" t="s">
        <v>61</v>
      </c>
      <c r="AZ11" s="35" t="s">
        <v>62</v>
      </c>
      <c r="BA11" s="47" t="s">
        <v>61</v>
      </c>
      <c r="BB11" s="35" t="s">
        <v>62</v>
      </c>
      <c r="BC11" s="47" t="s">
        <v>61</v>
      </c>
      <c r="BD11" s="35" t="s">
        <v>62</v>
      </c>
      <c r="BE11" s="47" t="s">
        <v>61</v>
      </c>
      <c r="BF11" s="35" t="s">
        <v>62</v>
      </c>
      <c r="BG11" s="47" t="s">
        <v>61</v>
      </c>
      <c r="BH11" s="35" t="s">
        <v>62</v>
      </c>
      <c r="BI11" s="47" t="s">
        <v>61</v>
      </c>
      <c r="BJ11" s="35" t="s">
        <v>62</v>
      </c>
      <c r="BK11" s="47" t="s">
        <v>61</v>
      </c>
      <c r="BL11" s="35" t="s">
        <v>62</v>
      </c>
      <c r="BM11" s="47" t="s">
        <v>61</v>
      </c>
      <c r="BN11" s="35" t="s">
        <v>62</v>
      </c>
    </row>
    <row r="12" spans="1:66" s="46" customFormat="1" ht="10.5" customHeight="1">
      <c r="A12" s="54"/>
      <c r="B12" s="45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  <c r="L12" s="45">
        <v>11</v>
      </c>
      <c r="M12" s="45">
        <v>12</v>
      </c>
      <c r="N12" s="45">
        <v>13</v>
      </c>
      <c r="O12" s="45">
        <v>14</v>
      </c>
      <c r="P12" s="45">
        <v>15</v>
      </c>
      <c r="Q12" s="45">
        <v>16</v>
      </c>
      <c r="R12" s="45">
        <v>17</v>
      </c>
      <c r="S12" s="45">
        <v>18</v>
      </c>
      <c r="T12" s="45">
        <v>19</v>
      </c>
      <c r="U12" s="45">
        <v>20</v>
      </c>
      <c r="V12" s="45">
        <v>21</v>
      </c>
      <c r="W12" s="45">
        <v>22</v>
      </c>
      <c r="X12" s="45">
        <v>23</v>
      </c>
      <c r="Y12" s="45">
        <v>24</v>
      </c>
      <c r="Z12" s="45">
        <v>25</v>
      </c>
      <c r="AA12" s="45">
        <v>26</v>
      </c>
      <c r="AB12" s="45">
        <v>27</v>
      </c>
      <c r="AC12" s="45">
        <v>28</v>
      </c>
      <c r="AD12" s="45">
        <v>29</v>
      </c>
      <c r="AE12" s="45">
        <v>30</v>
      </c>
      <c r="AF12" s="45">
        <v>31</v>
      </c>
      <c r="AG12" s="45">
        <v>32</v>
      </c>
      <c r="AH12" s="45">
        <v>33</v>
      </c>
      <c r="AI12" s="45">
        <v>34</v>
      </c>
      <c r="AJ12" s="45">
        <v>35</v>
      </c>
      <c r="AK12" s="45">
        <v>36</v>
      </c>
      <c r="AL12" s="45">
        <v>37</v>
      </c>
      <c r="AM12" s="45">
        <v>38</v>
      </c>
      <c r="AN12" s="45">
        <v>39</v>
      </c>
      <c r="AO12" s="45">
        <v>40</v>
      </c>
      <c r="AP12" s="45">
        <v>41</v>
      </c>
      <c r="AQ12" s="45">
        <v>42</v>
      </c>
      <c r="AR12" s="45">
        <v>43</v>
      </c>
      <c r="AS12" s="45">
        <v>44</v>
      </c>
      <c r="AT12" s="45">
        <v>45</v>
      </c>
      <c r="AU12" s="45">
        <v>46</v>
      </c>
      <c r="AV12" s="45">
        <v>47</v>
      </c>
      <c r="AW12" s="45">
        <v>48</v>
      </c>
      <c r="AX12" s="45">
        <v>49</v>
      </c>
      <c r="AY12" s="45">
        <v>50</v>
      </c>
      <c r="AZ12" s="45">
        <v>51</v>
      </c>
      <c r="BA12" s="45">
        <v>52</v>
      </c>
      <c r="BB12" s="45">
        <v>53</v>
      </c>
      <c r="BC12" s="45">
        <v>54</v>
      </c>
      <c r="BD12" s="45">
        <v>55</v>
      </c>
      <c r="BE12" s="45">
        <v>56</v>
      </c>
      <c r="BF12" s="45">
        <v>57</v>
      </c>
      <c r="BG12" s="45">
        <v>58</v>
      </c>
      <c r="BH12" s="45">
        <v>59</v>
      </c>
      <c r="BI12" s="45">
        <v>60</v>
      </c>
      <c r="BJ12" s="45">
        <v>61</v>
      </c>
      <c r="BK12" s="45">
        <v>62</v>
      </c>
      <c r="BL12" s="45">
        <v>63</v>
      </c>
      <c r="BM12" s="45">
        <v>64</v>
      </c>
      <c r="BN12" s="45">
        <v>65</v>
      </c>
    </row>
    <row r="13" spans="1:66" s="44" customFormat="1" ht="18" customHeight="1">
      <c r="A13" s="57">
        <v>1</v>
      </c>
      <c r="B13" s="53" t="s">
        <v>93</v>
      </c>
      <c r="C13" s="50">
        <f aca="true" t="shared" si="0" ref="C13:C44">E13+G13-BA13</f>
        <v>363747.39999999997</v>
      </c>
      <c r="D13" s="50">
        <f aca="true" t="shared" si="1" ref="D13:D44">F13+H13-BB13</f>
        <v>167111.186</v>
      </c>
      <c r="E13" s="50">
        <f aca="true" t="shared" si="2" ref="E13:E44">I13+K13+M13+AE13+AG13+AK13+AO13+AS13</f>
        <v>355465.3</v>
      </c>
      <c r="F13" s="50">
        <f aca="true" t="shared" si="3" ref="F13:F44">J13+L13+N13+AF13+AH13+AL13+AP13+AT13</f>
        <v>170196.813</v>
      </c>
      <c r="G13" s="50">
        <f aca="true" t="shared" si="4" ref="G13:G44">AY13+BC13+BE13+BG13+BI13+BK13+BM13</f>
        <v>8282.099999999999</v>
      </c>
      <c r="H13" s="50">
        <f aca="true" t="shared" si="5" ref="H13:H44">AZ13+BD13+BF13+BH13+BJ13+BL13+BN13</f>
        <v>-3085.6269999999995</v>
      </c>
      <c r="I13" s="51">
        <v>125816</v>
      </c>
      <c r="J13" s="51">
        <v>61345.542</v>
      </c>
      <c r="K13" s="51">
        <v>0</v>
      </c>
      <c r="L13" s="51">
        <v>0</v>
      </c>
      <c r="M13" s="51">
        <v>67754.3</v>
      </c>
      <c r="N13" s="51">
        <v>31182.27</v>
      </c>
      <c r="O13" s="51">
        <v>9387</v>
      </c>
      <c r="P13" s="51">
        <v>3628.64</v>
      </c>
      <c r="Q13" s="51">
        <v>1660</v>
      </c>
      <c r="R13" s="51">
        <v>810</v>
      </c>
      <c r="S13" s="51">
        <v>2031</v>
      </c>
      <c r="T13" s="51">
        <v>623</v>
      </c>
      <c r="U13" s="51">
        <v>310</v>
      </c>
      <c r="V13" s="51">
        <v>51</v>
      </c>
      <c r="W13" s="51">
        <v>8466</v>
      </c>
      <c r="X13" s="51">
        <v>3517.4</v>
      </c>
      <c r="Y13" s="51">
        <v>5710</v>
      </c>
      <c r="Z13" s="51">
        <v>2509.9</v>
      </c>
      <c r="AA13" s="51">
        <v>5451</v>
      </c>
      <c r="AB13" s="51">
        <v>2383.7</v>
      </c>
      <c r="AC13" s="51">
        <v>35496.3</v>
      </c>
      <c r="AD13" s="51">
        <v>17110.01</v>
      </c>
      <c r="AE13" s="51">
        <v>0</v>
      </c>
      <c r="AF13" s="51">
        <v>0</v>
      </c>
      <c r="AG13" s="51">
        <v>65157</v>
      </c>
      <c r="AH13" s="51">
        <v>31285.7</v>
      </c>
      <c r="AI13" s="51">
        <v>65157</v>
      </c>
      <c r="AJ13" s="51">
        <v>31285.7</v>
      </c>
      <c r="AK13" s="51">
        <v>84488</v>
      </c>
      <c r="AL13" s="51">
        <v>40003.3</v>
      </c>
      <c r="AM13" s="51">
        <v>0</v>
      </c>
      <c r="AN13" s="51">
        <v>0</v>
      </c>
      <c r="AO13" s="51">
        <v>4900</v>
      </c>
      <c r="AP13" s="51">
        <v>2400</v>
      </c>
      <c r="AQ13" s="50">
        <f aca="true" t="shared" si="6" ref="AQ13:AQ44">AS13+AU13-BA13</f>
        <v>7350</v>
      </c>
      <c r="AR13" s="50">
        <f aca="true" t="shared" si="7" ref="AR13:AR44">AT13+AV13-BB13</f>
        <v>3980.001</v>
      </c>
      <c r="AS13" s="51">
        <v>7350</v>
      </c>
      <c r="AT13" s="51">
        <v>3980.001</v>
      </c>
      <c r="AU13" s="51">
        <v>0</v>
      </c>
      <c r="AV13" s="51">
        <v>0</v>
      </c>
      <c r="AW13" s="51">
        <v>4850</v>
      </c>
      <c r="AX13" s="51">
        <v>2522.7</v>
      </c>
      <c r="AY13" s="51">
        <v>0</v>
      </c>
      <c r="AZ13" s="51">
        <v>0</v>
      </c>
      <c r="BA13" s="51">
        <v>0</v>
      </c>
      <c r="BB13" s="51">
        <v>0</v>
      </c>
      <c r="BC13" s="51">
        <v>28007.1</v>
      </c>
      <c r="BD13" s="51">
        <v>486.826</v>
      </c>
      <c r="BE13" s="51">
        <v>10275</v>
      </c>
      <c r="BF13" s="51">
        <v>5035</v>
      </c>
      <c r="BG13" s="51">
        <v>0</v>
      </c>
      <c r="BH13" s="51">
        <v>0</v>
      </c>
      <c r="BI13" s="51">
        <v>-6000</v>
      </c>
      <c r="BJ13" s="51">
        <v>-2948.651</v>
      </c>
      <c r="BK13" s="51">
        <v>-24000</v>
      </c>
      <c r="BL13" s="51">
        <v>-5658.802</v>
      </c>
      <c r="BM13" s="51">
        <v>0</v>
      </c>
      <c r="BN13" s="51">
        <v>0</v>
      </c>
    </row>
    <row r="14" spans="1:66" s="44" customFormat="1" ht="18" customHeight="1">
      <c r="A14" s="57">
        <v>2</v>
      </c>
      <c r="B14" s="53" t="s">
        <v>97</v>
      </c>
      <c r="C14" s="50">
        <f t="shared" si="0"/>
        <v>44789.4</v>
      </c>
      <c r="D14" s="50">
        <f t="shared" si="1"/>
        <v>21236.374999999996</v>
      </c>
      <c r="E14" s="50">
        <f t="shared" si="2"/>
        <v>44778.9</v>
      </c>
      <c r="F14" s="50">
        <f t="shared" si="3"/>
        <v>21264.076999999997</v>
      </c>
      <c r="G14" s="50">
        <f t="shared" si="4"/>
        <v>10.5</v>
      </c>
      <c r="H14" s="50">
        <f t="shared" si="5"/>
        <v>-27.702</v>
      </c>
      <c r="I14" s="51">
        <v>13014</v>
      </c>
      <c r="J14" s="51">
        <v>6236.143</v>
      </c>
      <c r="K14" s="51">
        <v>0</v>
      </c>
      <c r="L14" s="51">
        <v>0</v>
      </c>
      <c r="M14" s="51">
        <v>9593.4</v>
      </c>
      <c r="N14" s="51">
        <v>4592.134</v>
      </c>
      <c r="O14" s="51">
        <v>313.5</v>
      </c>
      <c r="P14" s="51">
        <v>154.416</v>
      </c>
      <c r="Q14" s="51">
        <v>5880</v>
      </c>
      <c r="R14" s="51">
        <v>2927</v>
      </c>
      <c r="S14" s="51">
        <v>200</v>
      </c>
      <c r="T14" s="51">
        <v>108.493</v>
      </c>
      <c r="U14" s="51">
        <v>100</v>
      </c>
      <c r="V14" s="51">
        <v>39.8</v>
      </c>
      <c r="W14" s="51">
        <v>45</v>
      </c>
      <c r="X14" s="51">
        <v>7</v>
      </c>
      <c r="Y14" s="51">
        <v>0</v>
      </c>
      <c r="Z14" s="51">
        <v>0</v>
      </c>
      <c r="AA14" s="51">
        <v>35</v>
      </c>
      <c r="AB14" s="51">
        <v>12</v>
      </c>
      <c r="AC14" s="51">
        <v>2764.9</v>
      </c>
      <c r="AD14" s="51">
        <v>1229.3</v>
      </c>
      <c r="AE14" s="51">
        <v>0</v>
      </c>
      <c r="AF14" s="51">
        <v>0</v>
      </c>
      <c r="AG14" s="51">
        <v>19010</v>
      </c>
      <c r="AH14" s="51">
        <v>8965.8</v>
      </c>
      <c r="AI14" s="51">
        <v>19010</v>
      </c>
      <c r="AJ14" s="51">
        <v>8965.8</v>
      </c>
      <c r="AK14" s="51">
        <v>0</v>
      </c>
      <c r="AL14" s="51">
        <v>0</v>
      </c>
      <c r="AM14" s="51">
        <v>0</v>
      </c>
      <c r="AN14" s="51">
        <v>0</v>
      </c>
      <c r="AO14" s="51">
        <v>3000</v>
      </c>
      <c r="AP14" s="51">
        <v>1425</v>
      </c>
      <c r="AQ14" s="50">
        <f t="shared" si="6"/>
        <v>161.5</v>
      </c>
      <c r="AR14" s="50">
        <f t="shared" si="7"/>
        <v>45</v>
      </c>
      <c r="AS14" s="51">
        <v>161.5</v>
      </c>
      <c r="AT14" s="51">
        <v>45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10.5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-27.702</v>
      </c>
      <c r="BM14" s="51">
        <v>0</v>
      </c>
      <c r="BN14" s="51">
        <v>0</v>
      </c>
    </row>
    <row r="15" spans="1:66" s="44" customFormat="1" ht="18" customHeight="1">
      <c r="A15" s="57">
        <v>3</v>
      </c>
      <c r="B15" s="53" t="s">
        <v>98</v>
      </c>
      <c r="C15" s="50">
        <f t="shared" si="0"/>
        <v>8403.800000000001</v>
      </c>
      <c r="D15" s="50">
        <f t="shared" si="1"/>
        <v>3384.8759999999997</v>
      </c>
      <c r="E15" s="50">
        <f t="shared" si="2"/>
        <v>7725.6</v>
      </c>
      <c r="F15" s="50">
        <f t="shared" si="3"/>
        <v>3384.8759999999997</v>
      </c>
      <c r="G15" s="50">
        <f t="shared" si="4"/>
        <v>678.2</v>
      </c>
      <c r="H15" s="50">
        <f t="shared" si="5"/>
        <v>0</v>
      </c>
      <c r="I15" s="51">
        <v>6528</v>
      </c>
      <c r="J15" s="51">
        <v>3191.276</v>
      </c>
      <c r="K15" s="51">
        <v>0</v>
      </c>
      <c r="L15" s="51">
        <v>0</v>
      </c>
      <c r="M15" s="51">
        <v>376</v>
      </c>
      <c r="N15" s="51">
        <v>145</v>
      </c>
      <c r="O15" s="51">
        <v>350</v>
      </c>
      <c r="P15" s="51">
        <v>132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26</v>
      </c>
      <c r="X15" s="51">
        <v>13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336.6</v>
      </c>
      <c r="AP15" s="51">
        <v>0</v>
      </c>
      <c r="AQ15" s="50">
        <f t="shared" si="6"/>
        <v>485</v>
      </c>
      <c r="AR15" s="50">
        <f t="shared" si="7"/>
        <v>48.6</v>
      </c>
      <c r="AS15" s="51">
        <v>485</v>
      </c>
      <c r="AT15" s="51">
        <v>48.6</v>
      </c>
      <c r="AU15" s="51">
        <v>0</v>
      </c>
      <c r="AV15" s="51">
        <v>0</v>
      </c>
      <c r="AW15" s="51">
        <v>387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678.2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</row>
    <row r="16" spans="1:66" s="44" customFormat="1" ht="19.5" customHeight="1">
      <c r="A16" s="57">
        <v>4</v>
      </c>
      <c r="B16" s="53" t="s">
        <v>100</v>
      </c>
      <c r="C16" s="50">
        <f t="shared" si="0"/>
        <v>3989.4</v>
      </c>
      <c r="D16" s="50">
        <f t="shared" si="1"/>
        <v>1872.218</v>
      </c>
      <c r="E16" s="50">
        <f t="shared" si="2"/>
        <v>3989.4</v>
      </c>
      <c r="F16" s="50">
        <f t="shared" si="3"/>
        <v>1872.218</v>
      </c>
      <c r="G16" s="50">
        <f t="shared" si="4"/>
        <v>0</v>
      </c>
      <c r="H16" s="50">
        <f t="shared" si="5"/>
        <v>0</v>
      </c>
      <c r="I16" s="51">
        <v>3639.4</v>
      </c>
      <c r="J16" s="51">
        <v>1818.218</v>
      </c>
      <c r="K16" s="51">
        <v>0</v>
      </c>
      <c r="L16" s="51">
        <v>0</v>
      </c>
      <c r="M16" s="51">
        <v>290</v>
      </c>
      <c r="N16" s="51">
        <v>28.2</v>
      </c>
      <c r="O16" s="51">
        <v>50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70</v>
      </c>
      <c r="V16" s="51">
        <v>28.2</v>
      </c>
      <c r="W16" s="51">
        <v>50</v>
      </c>
      <c r="X16" s="51">
        <v>0</v>
      </c>
      <c r="Y16" s="51">
        <v>40</v>
      </c>
      <c r="Z16" s="51">
        <v>0</v>
      </c>
      <c r="AA16" s="51">
        <v>0</v>
      </c>
      <c r="AB16" s="51">
        <v>0</v>
      </c>
      <c r="AC16" s="51">
        <v>120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0">
        <f t="shared" si="6"/>
        <v>60</v>
      </c>
      <c r="AR16" s="50">
        <f t="shared" si="7"/>
        <v>25.8</v>
      </c>
      <c r="AS16" s="51">
        <v>60</v>
      </c>
      <c r="AT16" s="51">
        <v>25.8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</row>
    <row r="17" spans="1:66" s="44" customFormat="1" ht="19.5" customHeight="1">
      <c r="A17" s="57">
        <v>5</v>
      </c>
      <c r="B17" s="53" t="s">
        <v>101</v>
      </c>
      <c r="C17" s="50">
        <f t="shared" si="0"/>
        <v>69039.4</v>
      </c>
      <c r="D17" s="50">
        <f t="shared" si="1"/>
        <v>22339.939000000002</v>
      </c>
      <c r="E17" s="50">
        <f t="shared" si="2"/>
        <v>55674.2</v>
      </c>
      <c r="F17" s="50">
        <f t="shared" si="3"/>
        <v>24062.082000000002</v>
      </c>
      <c r="G17" s="50">
        <f t="shared" si="4"/>
        <v>13365.2</v>
      </c>
      <c r="H17" s="50">
        <f t="shared" si="5"/>
        <v>-1722.143</v>
      </c>
      <c r="I17" s="51">
        <v>20300</v>
      </c>
      <c r="J17" s="51">
        <v>9817.287</v>
      </c>
      <c r="K17" s="51">
        <v>0</v>
      </c>
      <c r="L17" s="51">
        <v>0</v>
      </c>
      <c r="M17" s="51">
        <v>6130</v>
      </c>
      <c r="N17" s="51">
        <v>1905.795</v>
      </c>
      <c r="O17" s="51">
        <v>600</v>
      </c>
      <c r="P17" s="51">
        <v>213.821</v>
      </c>
      <c r="Q17" s="51">
        <v>0</v>
      </c>
      <c r="R17" s="51">
        <v>0</v>
      </c>
      <c r="S17" s="51">
        <v>400</v>
      </c>
      <c r="T17" s="51">
        <v>47.474</v>
      </c>
      <c r="U17" s="51">
        <v>300</v>
      </c>
      <c r="V17" s="51">
        <v>109.2</v>
      </c>
      <c r="W17" s="51">
        <v>1130</v>
      </c>
      <c r="X17" s="51">
        <v>608.8</v>
      </c>
      <c r="Y17" s="51">
        <v>900</v>
      </c>
      <c r="Z17" s="51">
        <v>500</v>
      </c>
      <c r="AA17" s="51">
        <v>1000</v>
      </c>
      <c r="AB17" s="51">
        <v>0</v>
      </c>
      <c r="AC17" s="51">
        <v>1700</v>
      </c>
      <c r="AD17" s="51">
        <v>388</v>
      </c>
      <c r="AE17" s="51">
        <v>0</v>
      </c>
      <c r="AF17" s="51">
        <v>0</v>
      </c>
      <c r="AG17" s="51">
        <v>18700</v>
      </c>
      <c r="AH17" s="51">
        <v>9300</v>
      </c>
      <c r="AI17" s="51">
        <v>18700</v>
      </c>
      <c r="AJ17" s="51">
        <v>9300</v>
      </c>
      <c r="AK17" s="51">
        <v>0</v>
      </c>
      <c r="AL17" s="51">
        <v>0</v>
      </c>
      <c r="AM17" s="51">
        <v>0</v>
      </c>
      <c r="AN17" s="51">
        <v>0</v>
      </c>
      <c r="AO17" s="51">
        <v>5500</v>
      </c>
      <c r="AP17" s="51">
        <v>2700</v>
      </c>
      <c r="AQ17" s="50">
        <f t="shared" si="6"/>
        <v>8309.4</v>
      </c>
      <c r="AR17" s="50">
        <f t="shared" si="7"/>
        <v>339</v>
      </c>
      <c r="AS17" s="51">
        <v>5044.2</v>
      </c>
      <c r="AT17" s="51">
        <v>339</v>
      </c>
      <c r="AU17" s="51">
        <v>3265.2</v>
      </c>
      <c r="AV17" s="51">
        <v>0</v>
      </c>
      <c r="AW17" s="51">
        <v>4214.2</v>
      </c>
      <c r="AX17" s="51">
        <v>0</v>
      </c>
      <c r="AY17" s="51">
        <v>3265.2</v>
      </c>
      <c r="AZ17" s="51">
        <v>0</v>
      </c>
      <c r="BA17" s="51">
        <v>0</v>
      </c>
      <c r="BB17" s="51">
        <v>0</v>
      </c>
      <c r="BC17" s="51">
        <v>6000</v>
      </c>
      <c r="BD17" s="51">
        <v>0</v>
      </c>
      <c r="BE17" s="51">
        <v>5100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-1000</v>
      </c>
      <c r="BL17" s="51">
        <v>-1722.143</v>
      </c>
      <c r="BM17" s="51">
        <v>0</v>
      </c>
      <c r="BN17" s="51">
        <v>0</v>
      </c>
    </row>
    <row r="18" spans="1:66" s="44" customFormat="1" ht="19.5" customHeight="1">
      <c r="A18" s="57">
        <v>6</v>
      </c>
      <c r="B18" s="53" t="s">
        <v>105</v>
      </c>
      <c r="C18" s="50">
        <f t="shared" si="0"/>
        <v>75735.6</v>
      </c>
      <c r="D18" s="50">
        <f t="shared" si="1"/>
        <v>34598.586</v>
      </c>
      <c r="E18" s="50">
        <f t="shared" si="2"/>
        <v>75420</v>
      </c>
      <c r="F18" s="50">
        <f t="shared" si="3"/>
        <v>34355.356</v>
      </c>
      <c r="G18" s="50">
        <f t="shared" si="4"/>
        <v>315.59999999999854</v>
      </c>
      <c r="H18" s="50">
        <f t="shared" si="5"/>
        <v>243.23000000000002</v>
      </c>
      <c r="I18" s="51">
        <v>31100</v>
      </c>
      <c r="J18" s="51">
        <v>14682.461</v>
      </c>
      <c r="K18" s="51">
        <v>0</v>
      </c>
      <c r="L18" s="51">
        <v>0</v>
      </c>
      <c r="M18" s="51">
        <v>11740</v>
      </c>
      <c r="N18" s="51">
        <v>4500.395</v>
      </c>
      <c r="O18" s="51">
        <v>900</v>
      </c>
      <c r="P18" s="51">
        <v>354</v>
      </c>
      <c r="Q18" s="51">
        <v>3200</v>
      </c>
      <c r="R18" s="51">
        <v>1500</v>
      </c>
      <c r="S18" s="51">
        <v>300</v>
      </c>
      <c r="T18" s="51">
        <v>159.2</v>
      </c>
      <c r="U18" s="51">
        <v>150</v>
      </c>
      <c r="V18" s="51">
        <v>57.2</v>
      </c>
      <c r="W18" s="51">
        <v>3990</v>
      </c>
      <c r="X18" s="51">
        <v>1621.645</v>
      </c>
      <c r="Y18" s="51">
        <v>3300</v>
      </c>
      <c r="Z18" s="51">
        <v>1350</v>
      </c>
      <c r="AA18" s="51">
        <v>200</v>
      </c>
      <c r="AB18" s="51">
        <v>43</v>
      </c>
      <c r="AC18" s="51">
        <v>2350</v>
      </c>
      <c r="AD18" s="51">
        <v>705.35</v>
      </c>
      <c r="AE18" s="51">
        <v>0</v>
      </c>
      <c r="AF18" s="51">
        <v>0</v>
      </c>
      <c r="AG18" s="51">
        <v>29500</v>
      </c>
      <c r="AH18" s="51">
        <v>15074</v>
      </c>
      <c r="AI18" s="51">
        <v>29500</v>
      </c>
      <c r="AJ18" s="51">
        <v>15074</v>
      </c>
      <c r="AK18" s="51">
        <v>0</v>
      </c>
      <c r="AL18" s="51">
        <v>0</v>
      </c>
      <c r="AM18" s="51">
        <v>0</v>
      </c>
      <c r="AN18" s="51">
        <v>0</v>
      </c>
      <c r="AO18" s="51">
        <v>600</v>
      </c>
      <c r="AP18" s="51">
        <v>85</v>
      </c>
      <c r="AQ18" s="50">
        <f t="shared" si="6"/>
        <v>2480</v>
      </c>
      <c r="AR18" s="50">
        <f t="shared" si="7"/>
        <v>13.5</v>
      </c>
      <c r="AS18" s="51">
        <v>2480</v>
      </c>
      <c r="AT18" s="51">
        <v>13.5</v>
      </c>
      <c r="AU18" s="51">
        <v>0</v>
      </c>
      <c r="AV18" s="51">
        <v>0</v>
      </c>
      <c r="AW18" s="51">
        <v>2000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16500</v>
      </c>
      <c r="BD18" s="51">
        <v>0</v>
      </c>
      <c r="BE18" s="51">
        <v>1815.6</v>
      </c>
      <c r="BF18" s="51">
        <v>194.4</v>
      </c>
      <c r="BG18" s="51">
        <v>0</v>
      </c>
      <c r="BH18" s="51">
        <v>0</v>
      </c>
      <c r="BI18" s="51">
        <v>-1000</v>
      </c>
      <c r="BJ18" s="51">
        <v>0</v>
      </c>
      <c r="BK18" s="51">
        <v>-17000</v>
      </c>
      <c r="BL18" s="51">
        <v>48.83</v>
      </c>
      <c r="BM18" s="51">
        <v>0</v>
      </c>
      <c r="BN18" s="51">
        <v>0</v>
      </c>
    </row>
    <row r="19" spans="1:66" s="44" customFormat="1" ht="19.5" customHeight="1">
      <c r="A19" s="57">
        <v>7</v>
      </c>
      <c r="B19" s="53" t="s">
        <v>112</v>
      </c>
      <c r="C19" s="50">
        <f t="shared" si="0"/>
        <v>8693.800000000001</v>
      </c>
      <c r="D19" s="50">
        <f t="shared" si="1"/>
        <v>3847.07</v>
      </c>
      <c r="E19" s="50">
        <f t="shared" si="2"/>
        <v>8674.2</v>
      </c>
      <c r="F19" s="50">
        <f t="shared" si="3"/>
        <v>3847.07</v>
      </c>
      <c r="G19" s="50">
        <f t="shared" si="4"/>
        <v>19.6</v>
      </c>
      <c r="H19" s="50">
        <f t="shared" si="5"/>
        <v>0</v>
      </c>
      <c r="I19" s="52">
        <v>6163.5</v>
      </c>
      <c r="J19" s="52">
        <v>2896.77</v>
      </c>
      <c r="K19" s="52">
        <v>0</v>
      </c>
      <c r="L19" s="52">
        <v>0</v>
      </c>
      <c r="M19" s="52">
        <v>1612</v>
      </c>
      <c r="N19" s="52">
        <v>588.5</v>
      </c>
      <c r="O19" s="52">
        <v>150</v>
      </c>
      <c r="P19" s="52">
        <v>78</v>
      </c>
      <c r="Q19" s="52">
        <v>0</v>
      </c>
      <c r="R19" s="52">
        <v>0</v>
      </c>
      <c r="S19" s="52">
        <v>114</v>
      </c>
      <c r="T19" s="52">
        <v>42.5</v>
      </c>
      <c r="U19" s="52">
        <v>100</v>
      </c>
      <c r="V19" s="52">
        <v>45</v>
      </c>
      <c r="W19" s="52">
        <v>44</v>
      </c>
      <c r="X19" s="52">
        <v>23</v>
      </c>
      <c r="Y19" s="52">
        <v>0</v>
      </c>
      <c r="Z19" s="52">
        <v>0</v>
      </c>
      <c r="AA19" s="52">
        <v>424</v>
      </c>
      <c r="AB19" s="52">
        <v>0</v>
      </c>
      <c r="AC19" s="52">
        <v>780</v>
      </c>
      <c r="AD19" s="52">
        <v>400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320</v>
      </c>
      <c r="AP19" s="52">
        <v>250</v>
      </c>
      <c r="AQ19" s="50">
        <f t="shared" si="6"/>
        <v>598.3000000000001</v>
      </c>
      <c r="AR19" s="50">
        <f t="shared" si="7"/>
        <v>111.8</v>
      </c>
      <c r="AS19" s="52">
        <v>578.7</v>
      </c>
      <c r="AT19" s="52">
        <v>111.8</v>
      </c>
      <c r="AU19" s="52">
        <v>19.6</v>
      </c>
      <c r="AV19" s="52">
        <v>0</v>
      </c>
      <c r="AW19" s="52">
        <v>433.7</v>
      </c>
      <c r="AX19" s="52">
        <v>41</v>
      </c>
      <c r="AY19" s="52">
        <v>19.6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</row>
    <row r="20" spans="1:66" s="44" customFormat="1" ht="19.5" customHeight="1">
      <c r="A20" s="57">
        <v>8</v>
      </c>
      <c r="B20" s="53" t="s">
        <v>113</v>
      </c>
      <c r="C20" s="50">
        <f t="shared" si="0"/>
        <v>57641.9</v>
      </c>
      <c r="D20" s="50">
        <f t="shared" si="1"/>
        <v>23244.824</v>
      </c>
      <c r="E20" s="50">
        <f t="shared" si="2"/>
        <v>54617.3</v>
      </c>
      <c r="F20" s="50">
        <f t="shared" si="3"/>
        <v>23470.146</v>
      </c>
      <c r="G20" s="50">
        <f t="shared" si="4"/>
        <v>3024.6</v>
      </c>
      <c r="H20" s="50">
        <f t="shared" si="5"/>
        <v>-225.322</v>
      </c>
      <c r="I20" s="52">
        <v>21500</v>
      </c>
      <c r="J20" s="52">
        <v>9347.214</v>
      </c>
      <c r="K20" s="52">
        <v>0</v>
      </c>
      <c r="L20" s="52">
        <v>0</v>
      </c>
      <c r="M20" s="52">
        <v>5725</v>
      </c>
      <c r="N20" s="52">
        <v>2223.296</v>
      </c>
      <c r="O20" s="52">
        <v>700</v>
      </c>
      <c r="P20" s="52">
        <v>245.92</v>
      </c>
      <c r="Q20" s="52">
        <v>0</v>
      </c>
      <c r="R20" s="52">
        <v>0</v>
      </c>
      <c r="S20" s="52">
        <v>650</v>
      </c>
      <c r="T20" s="52">
        <v>204.358</v>
      </c>
      <c r="U20" s="52">
        <v>400</v>
      </c>
      <c r="V20" s="52">
        <v>135</v>
      </c>
      <c r="W20" s="52">
        <v>1230</v>
      </c>
      <c r="X20" s="52">
        <v>497.3</v>
      </c>
      <c r="Y20" s="52">
        <v>800</v>
      </c>
      <c r="Z20" s="52">
        <v>400</v>
      </c>
      <c r="AA20" s="52">
        <v>400</v>
      </c>
      <c r="AB20" s="52">
        <v>200</v>
      </c>
      <c r="AC20" s="52">
        <v>2230</v>
      </c>
      <c r="AD20" s="52">
        <v>900</v>
      </c>
      <c r="AE20" s="52">
        <v>0</v>
      </c>
      <c r="AF20" s="52">
        <v>0</v>
      </c>
      <c r="AG20" s="52">
        <v>20100</v>
      </c>
      <c r="AH20" s="52">
        <v>10034.636</v>
      </c>
      <c r="AI20" s="52">
        <v>20100</v>
      </c>
      <c r="AJ20" s="52">
        <v>10034.636</v>
      </c>
      <c r="AK20" s="52">
        <v>300</v>
      </c>
      <c r="AL20" s="52">
        <v>0</v>
      </c>
      <c r="AM20" s="52">
        <v>300</v>
      </c>
      <c r="AN20" s="52">
        <v>0</v>
      </c>
      <c r="AO20" s="52">
        <v>3500</v>
      </c>
      <c r="AP20" s="52">
        <v>1665</v>
      </c>
      <c r="AQ20" s="50">
        <f t="shared" si="6"/>
        <v>4492.3</v>
      </c>
      <c r="AR20" s="50">
        <f t="shared" si="7"/>
        <v>200</v>
      </c>
      <c r="AS20" s="52">
        <v>3492.3</v>
      </c>
      <c r="AT20" s="52">
        <v>200</v>
      </c>
      <c r="AU20" s="52">
        <v>1000</v>
      </c>
      <c r="AV20" s="52">
        <v>0</v>
      </c>
      <c r="AW20" s="52">
        <v>2957.3</v>
      </c>
      <c r="AX20" s="52">
        <v>0</v>
      </c>
      <c r="AY20" s="52">
        <v>1000</v>
      </c>
      <c r="AZ20" s="52">
        <v>0</v>
      </c>
      <c r="BA20" s="52">
        <v>0</v>
      </c>
      <c r="BB20" s="52">
        <v>0</v>
      </c>
      <c r="BC20" s="52">
        <v>2624.6</v>
      </c>
      <c r="BD20" s="52">
        <v>0</v>
      </c>
      <c r="BE20" s="52">
        <v>400</v>
      </c>
      <c r="BF20" s="52">
        <v>0</v>
      </c>
      <c r="BG20" s="52">
        <v>0</v>
      </c>
      <c r="BH20" s="52">
        <v>0</v>
      </c>
      <c r="BI20" s="52">
        <v>0</v>
      </c>
      <c r="BJ20" s="52">
        <v>-93.72</v>
      </c>
      <c r="BK20" s="52">
        <v>-1000</v>
      </c>
      <c r="BL20" s="52">
        <v>-131.602</v>
      </c>
      <c r="BM20" s="52">
        <v>0</v>
      </c>
      <c r="BN20" s="52">
        <v>0</v>
      </c>
    </row>
    <row r="21" spans="1:66" s="44" customFormat="1" ht="19.5" customHeight="1">
      <c r="A21" s="57">
        <v>9</v>
      </c>
      <c r="B21" s="53" t="s">
        <v>114</v>
      </c>
      <c r="C21" s="50">
        <f t="shared" si="0"/>
        <v>32929</v>
      </c>
      <c r="D21" s="50">
        <f t="shared" si="1"/>
        <v>12265.204</v>
      </c>
      <c r="E21" s="50">
        <f t="shared" si="2"/>
        <v>32928.9</v>
      </c>
      <c r="F21" s="50">
        <f t="shared" si="3"/>
        <v>15952.064</v>
      </c>
      <c r="G21" s="50">
        <f t="shared" si="4"/>
        <v>810.0999999999985</v>
      </c>
      <c r="H21" s="50">
        <f t="shared" si="5"/>
        <v>-2876.8600000000006</v>
      </c>
      <c r="I21" s="52">
        <v>13966</v>
      </c>
      <c r="J21" s="52">
        <v>6493.004</v>
      </c>
      <c r="K21" s="52">
        <v>0</v>
      </c>
      <c r="L21" s="52">
        <v>0</v>
      </c>
      <c r="M21" s="52">
        <v>4225</v>
      </c>
      <c r="N21" s="52">
        <v>2050.06</v>
      </c>
      <c r="O21" s="52">
        <v>950</v>
      </c>
      <c r="P21" s="52">
        <v>531.44</v>
      </c>
      <c r="Q21" s="52">
        <v>500</v>
      </c>
      <c r="R21" s="52">
        <v>200</v>
      </c>
      <c r="S21" s="52">
        <v>412.99</v>
      </c>
      <c r="T21" s="52">
        <v>81.61</v>
      </c>
      <c r="U21" s="52">
        <v>35</v>
      </c>
      <c r="V21" s="52">
        <v>0</v>
      </c>
      <c r="W21" s="52">
        <v>645</v>
      </c>
      <c r="X21" s="52">
        <v>425</v>
      </c>
      <c r="Y21" s="52">
        <v>500</v>
      </c>
      <c r="Z21" s="52">
        <v>350.2</v>
      </c>
      <c r="AA21" s="52">
        <v>600</v>
      </c>
      <c r="AB21" s="52">
        <v>300</v>
      </c>
      <c r="AC21" s="52">
        <v>1050</v>
      </c>
      <c r="AD21" s="52">
        <v>480</v>
      </c>
      <c r="AE21" s="52">
        <v>0</v>
      </c>
      <c r="AF21" s="52">
        <v>0</v>
      </c>
      <c r="AG21" s="52">
        <v>10414.9</v>
      </c>
      <c r="AH21" s="52">
        <v>5210</v>
      </c>
      <c r="AI21" s="52">
        <v>10414.9</v>
      </c>
      <c r="AJ21" s="52">
        <v>5210</v>
      </c>
      <c r="AK21" s="52">
        <v>0</v>
      </c>
      <c r="AL21" s="52">
        <v>0</v>
      </c>
      <c r="AM21" s="52">
        <v>0</v>
      </c>
      <c r="AN21" s="52">
        <v>0</v>
      </c>
      <c r="AO21" s="52">
        <v>2700</v>
      </c>
      <c r="AP21" s="52">
        <v>1005</v>
      </c>
      <c r="AQ21" s="50">
        <f t="shared" si="6"/>
        <v>813</v>
      </c>
      <c r="AR21" s="50">
        <f t="shared" si="7"/>
        <v>384</v>
      </c>
      <c r="AS21" s="52">
        <v>1623</v>
      </c>
      <c r="AT21" s="52">
        <v>1194</v>
      </c>
      <c r="AU21" s="52">
        <v>0</v>
      </c>
      <c r="AV21" s="52">
        <v>0</v>
      </c>
      <c r="AW21" s="52">
        <v>810</v>
      </c>
      <c r="AX21" s="52">
        <v>810</v>
      </c>
      <c r="AY21" s="52">
        <v>0</v>
      </c>
      <c r="AZ21" s="52">
        <v>0</v>
      </c>
      <c r="BA21" s="52">
        <v>810</v>
      </c>
      <c r="BB21" s="52">
        <v>810</v>
      </c>
      <c r="BC21" s="52">
        <v>10930</v>
      </c>
      <c r="BD21" s="52">
        <v>8890.74</v>
      </c>
      <c r="BE21" s="52">
        <v>7376.1</v>
      </c>
      <c r="BF21" s="52">
        <v>5790</v>
      </c>
      <c r="BG21" s="52">
        <v>0</v>
      </c>
      <c r="BH21" s="52">
        <v>0</v>
      </c>
      <c r="BI21" s="52">
        <v>-7420</v>
      </c>
      <c r="BJ21" s="52">
        <v>-7420</v>
      </c>
      <c r="BK21" s="52">
        <v>-10076</v>
      </c>
      <c r="BL21" s="52">
        <v>-10137.6</v>
      </c>
      <c r="BM21" s="52">
        <v>0</v>
      </c>
      <c r="BN21" s="52">
        <v>0</v>
      </c>
    </row>
    <row r="22" spans="1:66" s="44" customFormat="1" ht="19.5" customHeight="1">
      <c r="A22" s="57">
        <v>10</v>
      </c>
      <c r="B22" s="55" t="s">
        <v>118</v>
      </c>
      <c r="C22" s="50">
        <f t="shared" si="0"/>
        <v>6135.2</v>
      </c>
      <c r="D22" s="50">
        <f t="shared" si="1"/>
        <v>2880.24</v>
      </c>
      <c r="E22" s="50">
        <f t="shared" si="2"/>
        <v>5900.2</v>
      </c>
      <c r="F22" s="50">
        <f t="shared" si="3"/>
        <v>2880.24</v>
      </c>
      <c r="G22" s="50">
        <f t="shared" si="4"/>
        <v>235</v>
      </c>
      <c r="H22" s="50">
        <f t="shared" si="5"/>
        <v>0</v>
      </c>
      <c r="I22" s="52">
        <v>4545.5</v>
      </c>
      <c r="J22" s="52">
        <v>2181.98</v>
      </c>
      <c r="K22" s="52">
        <v>0</v>
      </c>
      <c r="L22" s="52">
        <v>0</v>
      </c>
      <c r="M22" s="52">
        <v>683.9</v>
      </c>
      <c r="N22" s="52">
        <v>275.76</v>
      </c>
      <c r="O22" s="52">
        <v>170</v>
      </c>
      <c r="P22" s="52">
        <v>17.1</v>
      </c>
      <c r="Q22" s="52">
        <v>0</v>
      </c>
      <c r="R22" s="52">
        <v>0</v>
      </c>
      <c r="S22" s="52">
        <v>173.6</v>
      </c>
      <c r="T22" s="52">
        <v>71.04</v>
      </c>
      <c r="U22" s="52">
        <v>50</v>
      </c>
      <c r="V22" s="52">
        <v>25.6</v>
      </c>
      <c r="W22" s="52">
        <v>15</v>
      </c>
      <c r="X22" s="52">
        <v>6.8</v>
      </c>
      <c r="Y22" s="52">
        <v>0</v>
      </c>
      <c r="Z22" s="52">
        <v>0</v>
      </c>
      <c r="AA22" s="52">
        <v>0</v>
      </c>
      <c r="AB22" s="52">
        <v>0</v>
      </c>
      <c r="AC22" s="52">
        <v>250</v>
      </c>
      <c r="AD22" s="52">
        <v>130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400</v>
      </c>
      <c r="AP22" s="52">
        <v>250</v>
      </c>
      <c r="AQ22" s="50">
        <f t="shared" si="6"/>
        <v>270.8</v>
      </c>
      <c r="AR22" s="50">
        <f t="shared" si="7"/>
        <v>172.5</v>
      </c>
      <c r="AS22" s="52">
        <v>270.8</v>
      </c>
      <c r="AT22" s="52">
        <v>172.5</v>
      </c>
      <c r="AU22" s="52">
        <v>0</v>
      </c>
      <c r="AV22" s="52">
        <v>0</v>
      </c>
      <c r="AW22" s="52">
        <v>182.3</v>
      </c>
      <c r="AX22" s="52">
        <v>130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235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</row>
    <row r="23" spans="1:66" s="44" customFormat="1" ht="19.5" customHeight="1">
      <c r="A23" s="57">
        <v>11</v>
      </c>
      <c r="B23" s="55" t="s">
        <v>120</v>
      </c>
      <c r="C23" s="50">
        <f t="shared" si="0"/>
        <v>17294.699999999997</v>
      </c>
      <c r="D23" s="50">
        <f t="shared" si="1"/>
        <v>4677.844</v>
      </c>
      <c r="E23" s="50">
        <f t="shared" si="2"/>
        <v>9702.599999999999</v>
      </c>
      <c r="F23" s="50">
        <f t="shared" si="3"/>
        <v>4677.844</v>
      </c>
      <c r="G23" s="50">
        <f t="shared" si="4"/>
        <v>7592.1</v>
      </c>
      <c r="H23" s="50">
        <f t="shared" si="5"/>
        <v>0</v>
      </c>
      <c r="I23" s="52">
        <v>7540.9</v>
      </c>
      <c r="J23" s="52">
        <v>3375.274</v>
      </c>
      <c r="K23" s="52">
        <v>0</v>
      </c>
      <c r="L23" s="52">
        <v>0</v>
      </c>
      <c r="M23" s="52">
        <v>411.7</v>
      </c>
      <c r="N23" s="52">
        <v>77.77</v>
      </c>
      <c r="O23" s="52">
        <v>331.7</v>
      </c>
      <c r="P23" s="52">
        <v>38.27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80</v>
      </c>
      <c r="X23" s="52">
        <v>39.5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1590</v>
      </c>
      <c r="AP23" s="52">
        <v>1150</v>
      </c>
      <c r="AQ23" s="50">
        <f t="shared" si="6"/>
        <v>160</v>
      </c>
      <c r="AR23" s="50">
        <f t="shared" si="7"/>
        <v>74.8</v>
      </c>
      <c r="AS23" s="52">
        <v>160</v>
      </c>
      <c r="AT23" s="52">
        <v>74.8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892.1</v>
      </c>
      <c r="BD23" s="52">
        <v>0</v>
      </c>
      <c r="BE23" s="52">
        <v>6700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</row>
    <row r="24" spans="1:66" s="44" customFormat="1" ht="19.5" customHeight="1">
      <c r="A24" s="57">
        <v>12</v>
      </c>
      <c r="B24" s="55" t="s">
        <v>125</v>
      </c>
      <c r="C24" s="50">
        <f t="shared" si="0"/>
        <v>6202.4</v>
      </c>
      <c r="D24" s="50">
        <f t="shared" si="1"/>
        <v>2908</v>
      </c>
      <c r="E24" s="50">
        <f t="shared" si="2"/>
        <v>6175.2</v>
      </c>
      <c r="F24" s="50">
        <f t="shared" si="3"/>
        <v>2908</v>
      </c>
      <c r="G24" s="50">
        <f t="shared" si="4"/>
        <v>27.2</v>
      </c>
      <c r="H24" s="50">
        <f t="shared" si="5"/>
        <v>0</v>
      </c>
      <c r="I24" s="52">
        <v>5220</v>
      </c>
      <c r="J24" s="52">
        <v>2610</v>
      </c>
      <c r="K24" s="52">
        <v>0</v>
      </c>
      <c r="L24" s="52">
        <v>0</v>
      </c>
      <c r="M24" s="52">
        <v>202.2</v>
      </c>
      <c r="N24" s="52">
        <v>56</v>
      </c>
      <c r="O24" s="52">
        <v>46.9</v>
      </c>
      <c r="P24" s="52">
        <v>0</v>
      </c>
      <c r="Q24" s="52">
        <v>0</v>
      </c>
      <c r="R24" s="52">
        <v>0</v>
      </c>
      <c r="S24" s="52">
        <v>106</v>
      </c>
      <c r="T24" s="52">
        <v>35.2</v>
      </c>
      <c r="U24" s="52">
        <v>0</v>
      </c>
      <c r="V24" s="52">
        <v>0</v>
      </c>
      <c r="W24" s="52">
        <v>49.3</v>
      </c>
      <c r="X24" s="52">
        <v>20.8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370</v>
      </c>
      <c r="AP24" s="52">
        <v>170</v>
      </c>
      <c r="AQ24" s="50">
        <f t="shared" si="6"/>
        <v>383</v>
      </c>
      <c r="AR24" s="50">
        <f t="shared" si="7"/>
        <v>72</v>
      </c>
      <c r="AS24" s="52">
        <v>383</v>
      </c>
      <c r="AT24" s="52">
        <v>72</v>
      </c>
      <c r="AU24" s="52">
        <v>0</v>
      </c>
      <c r="AV24" s="52">
        <v>0</v>
      </c>
      <c r="AW24" s="52">
        <v>310</v>
      </c>
      <c r="AX24" s="52">
        <v>40.6</v>
      </c>
      <c r="AY24" s="52">
        <v>0</v>
      </c>
      <c r="AZ24" s="52">
        <v>0</v>
      </c>
      <c r="BA24" s="52">
        <v>0</v>
      </c>
      <c r="BB24" s="52">
        <v>0</v>
      </c>
      <c r="BC24" s="52">
        <v>0</v>
      </c>
      <c r="BD24" s="52">
        <v>0</v>
      </c>
      <c r="BE24" s="52">
        <v>27.2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</v>
      </c>
    </row>
    <row r="25" spans="1:66" s="44" customFormat="1" ht="19.5" customHeight="1">
      <c r="A25" s="57">
        <v>13</v>
      </c>
      <c r="B25" s="55" t="s">
        <v>126</v>
      </c>
      <c r="C25" s="50">
        <f t="shared" si="0"/>
        <v>12076.2</v>
      </c>
      <c r="D25" s="50">
        <f t="shared" si="1"/>
        <v>4596.168000000001</v>
      </c>
      <c r="E25" s="50">
        <f t="shared" si="2"/>
        <v>11587</v>
      </c>
      <c r="F25" s="50">
        <f t="shared" si="3"/>
        <v>4619.194</v>
      </c>
      <c r="G25" s="50">
        <f t="shared" si="4"/>
        <v>489.2</v>
      </c>
      <c r="H25" s="50">
        <f t="shared" si="5"/>
        <v>-23.026</v>
      </c>
      <c r="I25" s="52">
        <v>9158.4</v>
      </c>
      <c r="J25" s="52">
        <v>4235.018</v>
      </c>
      <c r="K25" s="52">
        <v>0</v>
      </c>
      <c r="L25" s="52">
        <v>0</v>
      </c>
      <c r="M25" s="52">
        <v>1600.6</v>
      </c>
      <c r="N25" s="52">
        <v>145.176</v>
      </c>
      <c r="O25" s="52">
        <v>250.6</v>
      </c>
      <c r="P25" s="52">
        <v>58.356</v>
      </c>
      <c r="Q25" s="52">
        <v>0</v>
      </c>
      <c r="R25" s="52">
        <v>0</v>
      </c>
      <c r="S25" s="52">
        <v>140</v>
      </c>
      <c r="T25" s="52">
        <v>31.27</v>
      </c>
      <c r="U25" s="52">
        <v>180</v>
      </c>
      <c r="V25" s="52">
        <v>0</v>
      </c>
      <c r="W25" s="52">
        <v>380</v>
      </c>
      <c r="X25" s="52">
        <v>7.5</v>
      </c>
      <c r="Y25" s="52">
        <v>250</v>
      </c>
      <c r="Z25" s="52">
        <v>0</v>
      </c>
      <c r="AA25" s="52">
        <v>20</v>
      </c>
      <c r="AB25" s="52">
        <v>0</v>
      </c>
      <c r="AC25" s="52">
        <v>480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600</v>
      </c>
      <c r="AP25" s="52">
        <v>200</v>
      </c>
      <c r="AQ25" s="50">
        <f t="shared" si="6"/>
        <v>228</v>
      </c>
      <c r="AR25" s="50">
        <f t="shared" si="7"/>
        <v>39</v>
      </c>
      <c r="AS25" s="52">
        <v>228</v>
      </c>
      <c r="AT25" s="52">
        <v>39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2">
        <v>0</v>
      </c>
      <c r="BA25" s="52">
        <v>0</v>
      </c>
      <c r="BB25" s="52">
        <v>0</v>
      </c>
      <c r="BC25" s="52">
        <v>0</v>
      </c>
      <c r="BD25" s="52">
        <v>0</v>
      </c>
      <c r="BE25" s="52">
        <v>489.2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-23.026</v>
      </c>
      <c r="BM25" s="52">
        <v>0</v>
      </c>
      <c r="BN25" s="52">
        <v>0</v>
      </c>
    </row>
    <row r="26" spans="1:66" s="44" customFormat="1" ht="19.5" customHeight="1">
      <c r="A26" s="57">
        <v>14</v>
      </c>
      <c r="B26" s="55" t="s">
        <v>127</v>
      </c>
      <c r="C26" s="50">
        <f t="shared" si="0"/>
        <v>30378.7</v>
      </c>
      <c r="D26" s="50">
        <f t="shared" si="1"/>
        <v>12787.184000000001</v>
      </c>
      <c r="E26" s="50">
        <f t="shared" si="2"/>
        <v>29421.8</v>
      </c>
      <c r="F26" s="50">
        <f t="shared" si="3"/>
        <v>12787.184000000001</v>
      </c>
      <c r="G26" s="50">
        <f t="shared" si="4"/>
        <v>956.9</v>
      </c>
      <c r="H26" s="50">
        <f t="shared" si="5"/>
        <v>0</v>
      </c>
      <c r="I26" s="52">
        <v>15320</v>
      </c>
      <c r="J26" s="52">
        <v>7286.888</v>
      </c>
      <c r="K26" s="52">
        <v>0</v>
      </c>
      <c r="L26" s="52">
        <v>0</v>
      </c>
      <c r="M26" s="52">
        <v>3898</v>
      </c>
      <c r="N26" s="52">
        <v>558.6</v>
      </c>
      <c r="O26" s="52">
        <v>600</v>
      </c>
      <c r="P26" s="52">
        <v>9.2</v>
      </c>
      <c r="Q26" s="52">
        <v>0</v>
      </c>
      <c r="R26" s="52">
        <v>0</v>
      </c>
      <c r="S26" s="52">
        <v>0</v>
      </c>
      <c r="T26" s="52">
        <v>0</v>
      </c>
      <c r="U26" s="52">
        <v>200</v>
      </c>
      <c r="V26" s="52">
        <v>12.3</v>
      </c>
      <c r="W26" s="52">
        <v>1508</v>
      </c>
      <c r="X26" s="52">
        <v>27.1</v>
      </c>
      <c r="Y26" s="52">
        <v>750</v>
      </c>
      <c r="Z26" s="52">
        <v>0</v>
      </c>
      <c r="AA26" s="52">
        <v>200</v>
      </c>
      <c r="AB26" s="52">
        <v>0</v>
      </c>
      <c r="AC26" s="52">
        <v>1300</v>
      </c>
      <c r="AD26" s="52">
        <v>510</v>
      </c>
      <c r="AE26" s="52">
        <v>0</v>
      </c>
      <c r="AF26" s="52">
        <v>0</v>
      </c>
      <c r="AG26" s="52">
        <v>7430</v>
      </c>
      <c r="AH26" s="52">
        <v>3591.696</v>
      </c>
      <c r="AI26" s="52">
        <v>7430</v>
      </c>
      <c r="AJ26" s="52">
        <v>3591.696</v>
      </c>
      <c r="AK26" s="52">
        <v>0</v>
      </c>
      <c r="AL26" s="52">
        <v>0</v>
      </c>
      <c r="AM26" s="52">
        <v>0</v>
      </c>
      <c r="AN26" s="52">
        <v>0</v>
      </c>
      <c r="AO26" s="52">
        <v>2000</v>
      </c>
      <c r="AP26" s="52">
        <v>1200</v>
      </c>
      <c r="AQ26" s="50">
        <f t="shared" si="6"/>
        <v>773.8</v>
      </c>
      <c r="AR26" s="50">
        <f t="shared" si="7"/>
        <v>150</v>
      </c>
      <c r="AS26" s="52">
        <v>773.8</v>
      </c>
      <c r="AT26" s="52">
        <v>150</v>
      </c>
      <c r="AU26" s="52">
        <v>0</v>
      </c>
      <c r="AV26" s="52">
        <v>0</v>
      </c>
      <c r="AW26" s="52">
        <v>523.8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956.9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</row>
    <row r="27" spans="1:66" s="44" customFormat="1" ht="21" customHeight="1">
      <c r="A27" s="57">
        <v>15</v>
      </c>
      <c r="B27" s="55" t="s">
        <v>129</v>
      </c>
      <c r="C27" s="50">
        <f t="shared" si="0"/>
        <v>14416</v>
      </c>
      <c r="D27" s="50">
        <f t="shared" si="1"/>
        <v>4189</v>
      </c>
      <c r="E27" s="50">
        <f t="shared" si="2"/>
        <v>9251.3</v>
      </c>
      <c r="F27" s="50">
        <f t="shared" si="3"/>
        <v>4189</v>
      </c>
      <c r="G27" s="50">
        <f t="shared" si="4"/>
        <v>5164.7</v>
      </c>
      <c r="H27" s="50">
        <f t="shared" si="5"/>
        <v>0</v>
      </c>
      <c r="I27" s="52">
        <v>7481.5</v>
      </c>
      <c r="J27" s="52">
        <v>3471</v>
      </c>
      <c r="K27" s="52">
        <v>0</v>
      </c>
      <c r="L27" s="52">
        <v>0</v>
      </c>
      <c r="M27" s="52">
        <v>796</v>
      </c>
      <c r="N27" s="52">
        <v>296</v>
      </c>
      <c r="O27" s="52">
        <v>150</v>
      </c>
      <c r="P27" s="52">
        <v>7</v>
      </c>
      <c r="Q27" s="52">
        <v>0</v>
      </c>
      <c r="R27" s="52">
        <v>0</v>
      </c>
      <c r="S27" s="52">
        <v>205</v>
      </c>
      <c r="T27" s="52">
        <v>74</v>
      </c>
      <c r="U27" s="52">
        <v>60</v>
      </c>
      <c r="V27" s="52">
        <v>30</v>
      </c>
      <c r="W27" s="52">
        <v>331</v>
      </c>
      <c r="X27" s="52">
        <v>160</v>
      </c>
      <c r="Y27" s="52">
        <v>300</v>
      </c>
      <c r="Z27" s="52">
        <v>160</v>
      </c>
      <c r="AA27" s="52">
        <v>0</v>
      </c>
      <c r="AB27" s="52">
        <v>0</v>
      </c>
      <c r="AC27" s="52">
        <v>50</v>
      </c>
      <c r="AD27" s="52">
        <v>25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650</v>
      </c>
      <c r="AP27" s="52">
        <v>370</v>
      </c>
      <c r="AQ27" s="50">
        <f t="shared" si="6"/>
        <v>323.8</v>
      </c>
      <c r="AR27" s="50">
        <f t="shared" si="7"/>
        <v>52</v>
      </c>
      <c r="AS27" s="52">
        <v>323.8</v>
      </c>
      <c r="AT27" s="52">
        <v>52</v>
      </c>
      <c r="AU27" s="52">
        <v>0</v>
      </c>
      <c r="AV27" s="52">
        <v>0</v>
      </c>
      <c r="AW27" s="52">
        <v>223.8</v>
      </c>
      <c r="AX27" s="52">
        <v>0</v>
      </c>
      <c r="AY27" s="52">
        <v>0</v>
      </c>
      <c r="AZ27" s="52">
        <v>0</v>
      </c>
      <c r="BA27" s="52">
        <v>0</v>
      </c>
      <c r="BB27" s="52">
        <v>0</v>
      </c>
      <c r="BC27" s="52">
        <v>0</v>
      </c>
      <c r="BD27" s="52">
        <v>0</v>
      </c>
      <c r="BE27" s="52">
        <v>5164.7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0</v>
      </c>
    </row>
    <row r="28" spans="1:66" s="44" customFormat="1" ht="19.5" customHeight="1">
      <c r="A28" s="57">
        <v>16</v>
      </c>
      <c r="B28" s="55" t="s">
        <v>131</v>
      </c>
      <c r="C28" s="50">
        <f t="shared" si="0"/>
        <v>10550.099999999999</v>
      </c>
      <c r="D28" s="50">
        <f t="shared" si="1"/>
        <v>2298</v>
      </c>
      <c r="E28" s="50">
        <f t="shared" si="2"/>
        <v>5202.3</v>
      </c>
      <c r="F28" s="50">
        <f t="shared" si="3"/>
        <v>2410</v>
      </c>
      <c r="G28" s="50">
        <f t="shared" si="4"/>
        <v>5347.799999999999</v>
      </c>
      <c r="H28" s="50">
        <f t="shared" si="5"/>
        <v>-112</v>
      </c>
      <c r="I28" s="52">
        <v>4447.3</v>
      </c>
      <c r="J28" s="52">
        <v>2265</v>
      </c>
      <c r="K28" s="52">
        <v>0</v>
      </c>
      <c r="L28" s="52">
        <v>0</v>
      </c>
      <c r="M28" s="52">
        <v>545</v>
      </c>
      <c r="N28" s="52">
        <v>125</v>
      </c>
      <c r="O28" s="52">
        <v>50</v>
      </c>
      <c r="P28" s="52">
        <v>0</v>
      </c>
      <c r="Q28" s="52">
        <v>0</v>
      </c>
      <c r="R28" s="52">
        <v>0</v>
      </c>
      <c r="S28" s="52">
        <v>40</v>
      </c>
      <c r="T28" s="52">
        <v>0</v>
      </c>
      <c r="U28" s="52">
        <v>60</v>
      </c>
      <c r="V28" s="52">
        <v>0</v>
      </c>
      <c r="W28" s="52">
        <v>40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55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160</v>
      </c>
      <c r="AP28" s="52">
        <v>0</v>
      </c>
      <c r="AQ28" s="50">
        <f t="shared" si="6"/>
        <v>50</v>
      </c>
      <c r="AR28" s="50">
        <f t="shared" si="7"/>
        <v>20</v>
      </c>
      <c r="AS28" s="52">
        <v>50</v>
      </c>
      <c r="AT28" s="52">
        <v>20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2">
        <v>0</v>
      </c>
      <c r="BA28" s="52">
        <v>0</v>
      </c>
      <c r="BB28" s="52">
        <v>0</v>
      </c>
      <c r="BC28" s="52">
        <v>3323.7</v>
      </c>
      <c r="BD28" s="52">
        <v>0</v>
      </c>
      <c r="BE28" s="52">
        <v>2024.1</v>
      </c>
      <c r="BF28" s="52">
        <v>0</v>
      </c>
      <c r="BG28" s="52">
        <v>0</v>
      </c>
      <c r="BH28" s="52">
        <v>0</v>
      </c>
      <c r="BI28" s="52">
        <v>0</v>
      </c>
      <c r="BJ28" s="52">
        <v>-112</v>
      </c>
      <c r="BK28" s="52">
        <v>0</v>
      </c>
      <c r="BL28" s="52">
        <v>0</v>
      </c>
      <c r="BM28" s="52">
        <v>0</v>
      </c>
      <c r="BN28" s="52">
        <v>0</v>
      </c>
    </row>
    <row r="29" spans="1:66" s="44" customFormat="1" ht="19.5" customHeight="1">
      <c r="A29" s="57">
        <v>17</v>
      </c>
      <c r="B29" s="55" t="s">
        <v>136</v>
      </c>
      <c r="C29" s="50">
        <f t="shared" si="0"/>
        <v>15282.900000000001</v>
      </c>
      <c r="D29" s="50">
        <f t="shared" si="1"/>
        <v>4243.187</v>
      </c>
      <c r="E29" s="50">
        <f t="shared" si="2"/>
        <v>6421.3</v>
      </c>
      <c r="F29" s="50">
        <f t="shared" si="3"/>
        <v>2673.907</v>
      </c>
      <c r="G29" s="50">
        <f t="shared" si="4"/>
        <v>8861.6</v>
      </c>
      <c r="H29" s="50">
        <f t="shared" si="5"/>
        <v>1569.28</v>
      </c>
      <c r="I29" s="52">
        <v>4929</v>
      </c>
      <c r="J29" s="52">
        <v>2412.744</v>
      </c>
      <c r="K29" s="52">
        <v>0</v>
      </c>
      <c r="L29" s="52">
        <v>0</v>
      </c>
      <c r="M29" s="52">
        <v>1162.3</v>
      </c>
      <c r="N29" s="52">
        <v>145.163</v>
      </c>
      <c r="O29" s="52">
        <v>140</v>
      </c>
      <c r="P29" s="52">
        <v>39.163</v>
      </c>
      <c r="Q29" s="52">
        <v>0</v>
      </c>
      <c r="R29" s="52">
        <v>0</v>
      </c>
      <c r="S29" s="52">
        <v>120</v>
      </c>
      <c r="T29" s="52">
        <v>48</v>
      </c>
      <c r="U29" s="52">
        <v>80</v>
      </c>
      <c r="V29" s="52">
        <v>18</v>
      </c>
      <c r="W29" s="52">
        <v>296.3</v>
      </c>
      <c r="X29" s="52">
        <v>40</v>
      </c>
      <c r="Y29" s="52">
        <v>226.3</v>
      </c>
      <c r="Z29" s="52">
        <v>0</v>
      </c>
      <c r="AA29" s="52">
        <v>0</v>
      </c>
      <c r="AB29" s="52">
        <v>0</v>
      </c>
      <c r="AC29" s="52">
        <v>500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200</v>
      </c>
      <c r="AP29" s="52">
        <v>100</v>
      </c>
      <c r="AQ29" s="50">
        <f t="shared" si="6"/>
        <v>130</v>
      </c>
      <c r="AR29" s="50">
        <f t="shared" si="7"/>
        <v>16</v>
      </c>
      <c r="AS29" s="52">
        <v>130</v>
      </c>
      <c r="AT29" s="52">
        <v>16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52">
        <v>0</v>
      </c>
      <c r="BA29" s="52">
        <v>0</v>
      </c>
      <c r="BB29" s="52">
        <v>0</v>
      </c>
      <c r="BC29" s="52">
        <v>4000</v>
      </c>
      <c r="BD29" s="52">
        <v>1569.28</v>
      </c>
      <c r="BE29" s="52">
        <v>4861.6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</row>
    <row r="30" spans="1:66" s="44" customFormat="1" ht="21" customHeight="1">
      <c r="A30" s="57">
        <v>18</v>
      </c>
      <c r="B30" s="55" t="s">
        <v>148</v>
      </c>
      <c r="C30" s="50">
        <f t="shared" si="0"/>
        <v>21133.2</v>
      </c>
      <c r="D30" s="50">
        <f t="shared" si="1"/>
        <v>10254.438000000002</v>
      </c>
      <c r="E30" s="50">
        <f t="shared" si="2"/>
        <v>20423.2</v>
      </c>
      <c r="F30" s="50">
        <f t="shared" si="3"/>
        <v>9621.938000000002</v>
      </c>
      <c r="G30" s="50">
        <f t="shared" si="4"/>
        <v>710</v>
      </c>
      <c r="H30" s="50">
        <f t="shared" si="5"/>
        <v>632.5</v>
      </c>
      <c r="I30" s="52">
        <v>11769.2</v>
      </c>
      <c r="J30" s="52">
        <v>5474.104</v>
      </c>
      <c r="K30" s="52">
        <v>0</v>
      </c>
      <c r="L30" s="52">
        <v>0</v>
      </c>
      <c r="M30" s="52">
        <v>2363</v>
      </c>
      <c r="N30" s="52">
        <v>1317.134</v>
      </c>
      <c r="O30" s="52">
        <v>150</v>
      </c>
      <c r="P30" s="52">
        <v>53.293</v>
      </c>
      <c r="Q30" s="52">
        <v>0</v>
      </c>
      <c r="R30" s="52">
        <v>0</v>
      </c>
      <c r="S30" s="52">
        <v>168</v>
      </c>
      <c r="T30" s="52">
        <v>64</v>
      </c>
      <c r="U30" s="52">
        <v>0</v>
      </c>
      <c r="V30" s="52">
        <v>0</v>
      </c>
      <c r="W30" s="52">
        <v>759.7</v>
      </c>
      <c r="X30" s="52">
        <v>376.6</v>
      </c>
      <c r="Y30" s="52">
        <v>452.7</v>
      </c>
      <c r="Z30" s="52">
        <v>356</v>
      </c>
      <c r="AA30" s="52">
        <v>0</v>
      </c>
      <c r="AB30" s="52">
        <v>0</v>
      </c>
      <c r="AC30" s="52">
        <v>562</v>
      </c>
      <c r="AD30" s="52">
        <v>220</v>
      </c>
      <c r="AE30" s="52">
        <v>0</v>
      </c>
      <c r="AF30" s="52">
        <v>0</v>
      </c>
      <c r="AG30" s="52">
        <v>4706</v>
      </c>
      <c r="AH30" s="52">
        <v>2150</v>
      </c>
      <c r="AI30" s="52">
        <v>4706</v>
      </c>
      <c r="AJ30" s="52">
        <v>2150</v>
      </c>
      <c r="AK30" s="52">
        <v>0</v>
      </c>
      <c r="AL30" s="52">
        <v>0</v>
      </c>
      <c r="AM30" s="52">
        <v>0</v>
      </c>
      <c r="AN30" s="52">
        <v>0</v>
      </c>
      <c r="AO30" s="52">
        <v>800</v>
      </c>
      <c r="AP30" s="52">
        <v>360</v>
      </c>
      <c r="AQ30" s="50">
        <f t="shared" si="6"/>
        <v>785</v>
      </c>
      <c r="AR30" s="50">
        <f t="shared" si="7"/>
        <v>320.7</v>
      </c>
      <c r="AS30" s="52">
        <v>785</v>
      </c>
      <c r="AT30" s="52">
        <v>320.7</v>
      </c>
      <c r="AU30" s="52">
        <v>0</v>
      </c>
      <c r="AV30" s="52">
        <v>0</v>
      </c>
      <c r="AW30" s="52">
        <v>400</v>
      </c>
      <c r="AX30" s="52">
        <v>144</v>
      </c>
      <c r="AY30" s="52">
        <v>0</v>
      </c>
      <c r="AZ30" s="52">
        <v>0</v>
      </c>
      <c r="BA30" s="52">
        <v>0</v>
      </c>
      <c r="BB30" s="52">
        <v>0</v>
      </c>
      <c r="BC30" s="52">
        <v>710</v>
      </c>
      <c r="BD30" s="52">
        <v>710</v>
      </c>
      <c r="BE30" s="52">
        <v>1000</v>
      </c>
      <c r="BF30" s="52">
        <v>0</v>
      </c>
      <c r="BG30" s="52">
        <v>0</v>
      </c>
      <c r="BH30" s="52">
        <v>0</v>
      </c>
      <c r="BI30" s="52">
        <v>0</v>
      </c>
      <c r="BJ30" s="52">
        <v>0</v>
      </c>
      <c r="BK30" s="52">
        <v>-1000</v>
      </c>
      <c r="BL30" s="52">
        <v>-77.5</v>
      </c>
      <c r="BM30" s="52">
        <v>0</v>
      </c>
      <c r="BN30" s="52">
        <v>0</v>
      </c>
    </row>
    <row r="31" spans="1:66" s="44" customFormat="1" ht="21" customHeight="1">
      <c r="A31" s="57">
        <v>19</v>
      </c>
      <c r="B31" s="55" t="s">
        <v>149</v>
      </c>
      <c r="C31" s="50">
        <f t="shared" si="0"/>
        <v>39330.1</v>
      </c>
      <c r="D31" s="50">
        <f t="shared" si="1"/>
        <v>12099.202</v>
      </c>
      <c r="E31" s="50">
        <f t="shared" si="2"/>
        <v>36419.1</v>
      </c>
      <c r="F31" s="50">
        <f t="shared" si="3"/>
        <v>12700.978</v>
      </c>
      <c r="G31" s="50">
        <f t="shared" si="4"/>
        <v>2911</v>
      </c>
      <c r="H31" s="50">
        <f t="shared" si="5"/>
        <v>-601.776</v>
      </c>
      <c r="I31" s="52">
        <v>14769</v>
      </c>
      <c r="J31" s="52">
        <v>6066.6</v>
      </c>
      <c r="K31" s="52">
        <v>0</v>
      </c>
      <c r="L31" s="52">
        <v>0</v>
      </c>
      <c r="M31" s="52">
        <v>7994</v>
      </c>
      <c r="N31" s="52">
        <v>1664.878</v>
      </c>
      <c r="O31" s="52">
        <v>900</v>
      </c>
      <c r="P31" s="52">
        <v>276.048</v>
      </c>
      <c r="Q31" s="52">
        <v>300</v>
      </c>
      <c r="R31" s="52">
        <v>250</v>
      </c>
      <c r="S31" s="52">
        <v>250</v>
      </c>
      <c r="T31" s="52">
        <v>112.1</v>
      </c>
      <c r="U31" s="52">
        <v>150</v>
      </c>
      <c r="V31" s="52">
        <v>0</v>
      </c>
      <c r="W31" s="52">
        <v>1194</v>
      </c>
      <c r="X31" s="52">
        <v>181.4</v>
      </c>
      <c r="Y31" s="52">
        <v>809</v>
      </c>
      <c r="Z31" s="52">
        <v>0</v>
      </c>
      <c r="AA31" s="52">
        <v>2700</v>
      </c>
      <c r="AB31" s="52">
        <v>208</v>
      </c>
      <c r="AC31" s="52">
        <v>2250</v>
      </c>
      <c r="AD31" s="52">
        <v>601.6</v>
      </c>
      <c r="AE31" s="52">
        <v>0</v>
      </c>
      <c r="AF31" s="52">
        <v>0</v>
      </c>
      <c r="AG31" s="52">
        <v>8688</v>
      </c>
      <c r="AH31" s="52">
        <v>4344</v>
      </c>
      <c r="AI31" s="52">
        <v>8688</v>
      </c>
      <c r="AJ31" s="52">
        <v>4344</v>
      </c>
      <c r="AK31" s="52">
        <v>0</v>
      </c>
      <c r="AL31" s="52">
        <v>0</v>
      </c>
      <c r="AM31" s="52">
        <v>0</v>
      </c>
      <c r="AN31" s="52">
        <v>0</v>
      </c>
      <c r="AO31" s="52">
        <v>1500</v>
      </c>
      <c r="AP31" s="52">
        <v>450</v>
      </c>
      <c r="AQ31" s="50">
        <f t="shared" si="6"/>
        <v>3468.1</v>
      </c>
      <c r="AR31" s="50">
        <f t="shared" si="7"/>
        <v>175.5</v>
      </c>
      <c r="AS31" s="52">
        <v>3468.1</v>
      </c>
      <c r="AT31" s="52">
        <v>175.5</v>
      </c>
      <c r="AU31" s="52">
        <v>0</v>
      </c>
      <c r="AV31" s="52">
        <v>0</v>
      </c>
      <c r="AW31" s="52">
        <v>2968.1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2911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0</v>
      </c>
      <c r="BK31" s="52">
        <v>0</v>
      </c>
      <c r="BL31" s="52">
        <v>-601.776</v>
      </c>
      <c r="BM31" s="52">
        <v>0</v>
      </c>
      <c r="BN31" s="52">
        <v>0</v>
      </c>
    </row>
    <row r="32" spans="1:66" s="44" customFormat="1" ht="21" customHeight="1">
      <c r="A32" s="57">
        <v>20</v>
      </c>
      <c r="B32" s="55" t="s">
        <v>150</v>
      </c>
      <c r="C32" s="50">
        <f t="shared" si="0"/>
        <v>19157.6</v>
      </c>
      <c r="D32" s="50">
        <f t="shared" si="1"/>
        <v>5731.81</v>
      </c>
      <c r="E32" s="50">
        <f t="shared" si="2"/>
        <v>13602.599999999999</v>
      </c>
      <c r="F32" s="50">
        <f t="shared" si="3"/>
        <v>5731.81</v>
      </c>
      <c r="G32" s="50">
        <f t="shared" si="4"/>
        <v>5555</v>
      </c>
      <c r="H32" s="50">
        <f t="shared" si="5"/>
        <v>0</v>
      </c>
      <c r="I32" s="52">
        <v>9812.4</v>
      </c>
      <c r="J32" s="52">
        <v>4590.06</v>
      </c>
      <c r="K32" s="52">
        <v>0</v>
      </c>
      <c r="L32" s="52">
        <v>0</v>
      </c>
      <c r="M32" s="52">
        <v>3296.2</v>
      </c>
      <c r="N32" s="52">
        <v>893.75</v>
      </c>
      <c r="O32" s="52">
        <v>380</v>
      </c>
      <c r="P32" s="52">
        <v>111.7</v>
      </c>
      <c r="Q32" s="52">
        <v>200</v>
      </c>
      <c r="R32" s="52">
        <v>0</v>
      </c>
      <c r="S32" s="52">
        <v>330</v>
      </c>
      <c r="T32" s="52">
        <v>56.4</v>
      </c>
      <c r="U32" s="52">
        <v>100</v>
      </c>
      <c r="V32" s="52">
        <v>46</v>
      </c>
      <c r="W32" s="52">
        <v>160</v>
      </c>
      <c r="X32" s="52">
        <v>4.8</v>
      </c>
      <c r="Y32" s="52">
        <v>120</v>
      </c>
      <c r="Z32" s="52">
        <v>0</v>
      </c>
      <c r="AA32" s="52">
        <v>200</v>
      </c>
      <c r="AB32" s="52">
        <v>0</v>
      </c>
      <c r="AC32" s="52">
        <v>1823.2</v>
      </c>
      <c r="AD32" s="52">
        <v>662.35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300</v>
      </c>
      <c r="AP32" s="52">
        <v>175</v>
      </c>
      <c r="AQ32" s="50">
        <f t="shared" si="6"/>
        <v>194</v>
      </c>
      <c r="AR32" s="50">
        <f t="shared" si="7"/>
        <v>73</v>
      </c>
      <c r="AS32" s="52">
        <v>194</v>
      </c>
      <c r="AT32" s="52">
        <v>73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5555</v>
      </c>
      <c r="BF32" s="52">
        <v>0</v>
      </c>
      <c r="BG32" s="52">
        <v>0</v>
      </c>
      <c r="BH32" s="52">
        <v>0</v>
      </c>
      <c r="BI32" s="52">
        <v>0</v>
      </c>
      <c r="BJ32" s="52">
        <v>0</v>
      </c>
      <c r="BK32" s="52">
        <v>0</v>
      </c>
      <c r="BL32" s="52">
        <v>0</v>
      </c>
      <c r="BM32" s="52">
        <v>0</v>
      </c>
      <c r="BN32" s="52">
        <v>0</v>
      </c>
    </row>
    <row r="33" spans="1:66" s="44" customFormat="1" ht="21" customHeight="1">
      <c r="A33" s="57">
        <v>21</v>
      </c>
      <c r="B33" s="53" t="s">
        <v>95</v>
      </c>
      <c r="C33" s="50">
        <f t="shared" si="0"/>
        <v>476363.47</v>
      </c>
      <c r="D33" s="50">
        <f t="shared" si="1"/>
        <v>50199.743</v>
      </c>
      <c r="E33" s="50">
        <f t="shared" si="2"/>
        <v>337787.47</v>
      </c>
      <c r="F33" s="50">
        <f t="shared" si="3"/>
        <v>137829.728</v>
      </c>
      <c r="G33" s="50">
        <f t="shared" si="4"/>
        <v>138576</v>
      </c>
      <c r="H33" s="50">
        <f t="shared" si="5"/>
        <v>-87629.985</v>
      </c>
      <c r="I33" s="51">
        <v>60013.4</v>
      </c>
      <c r="J33" s="51">
        <v>21737.745</v>
      </c>
      <c r="K33" s="51">
        <v>0</v>
      </c>
      <c r="L33" s="51">
        <v>0</v>
      </c>
      <c r="M33" s="51">
        <v>96222.27</v>
      </c>
      <c r="N33" s="51">
        <v>40960.727</v>
      </c>
      <c r="O33" s="51">
        <v>30495.47</v>
      </c>
      <c r="P33" s="51">
        <v>14616.86</v>
      </c>
      <c r="Q33" s="51">
        <v>49936</v>
      </c>
      <c r="R33" s="51">
        <v>18791.69</v>
      </c>
      <c r="S33" s="51">
        <v>4029</v>
      </c>
      <c r="T33" s="51">
        <v>1362.36</v>
      </c>
      <c r="U33" s="51">
        <v>139</v>
      </c>
      <c r="V33" s="51">
        <v>63</v>
      </c>
      <c r="W33" s="51">
        <v>2460.8</v>
      </c>
      <c r="X33" s="51">
        <v>1593.097</v>
      </c>
      <c r="Y33" s="51">
        <v>0</v>
      </c>
      <c r="Z33" s="51">
        <v>0</v>
      </c>
      <c r="AA33" s="51">
        <v>450</v>
      </c>
      <c r="AB33" s="51">
        <v>141</v>
      </c>
      <c r="AC33" s="51">
        <v>7470</v>
      </c>
      <c r="AD33" s="51">
        <v>4100.22</v>
      </c>
      <c r="AE33" s="51">
        <v>0</v>
      </c>
      <c r="AF33" s="51">
        <v>0</v>
      </c>
      <c r="AG33" s="51">
        <v>164492.8</v>
      </c>
      <c r="AH33" s="51">
        <v>72532.256</v>
      </c>
      <c r="AI33" s="51">
        <v>164492.8</v>
      </c>
      <c r="AJ33" s="51">
        <v>72532.256</v>
      </c>
      <c r="AK33" s="51">
        <v>1723</v>
      </c>
      <c r="AL33" s="51">
        <v>327</v>
      </c>
      <c r="AM33" s="51">
        <v>0</v>
      </c>
      <c r="AN33" s="51">
        <v>0</v>
      </c>
      <c r="AO33" s="51">
        <v>3423.3</v>
      </c>
      <c r="AP33" s="51">
        <v>2253</v>
      </c>
      <c r="AQ33" s="50">
        <f t="shared" si="6"/>
        <v>36212.7</v>
      </c>
      <c r="AR33" s="50">
        <f t="shared" si="7"/>
        <v>19</v>
      </c>
      <c r="AS33" s="51">
        <v>11912.7</v>
      </c>
      <c r="AT33" s="51">
        <v>19</v>
      </c>
      <c r="AU33" s="51">
        <v>24300</v>
      </c>
      <c r="AV33" s="51">
        <v>0</v>
      </c>
      <c r="AW33" s="51">
        <v>11862.7</v>
      </c>
      <c r="AX33" s="51">
        <v>0</v>
      </c>
      <c r="AY33" s="51">
        <v>24300</v>
      </c>
      <c r="AZ33" s="51">
        <v>0</v>
      </c>
      <c r="BA33" s="51">
        <v>0</v>
      </c>
      <c r="BB33" s="51">
        <v>0</v>
      </c>
      <c r="BC33" s="51">
        <v>288576</v>
      </c>
      <c r="BD33" s="51">
        <v>86633.579</v>
      </c>
      <c r="BE33" s="51">
        <v>25700</v>
      </c>
      <c r="BF33" s="51">
        <v>9492.7</v>
      </c>
      <c r="BG33" s="51">
        <v>0</v>
      </c>
      <c r="BH33" s="51">
        <v>0</v>
      </c>
      <c r="BI33" s="51">
        <v>-6000</v>
      </c>
      <c r="BJ33" s="51">
        <v>-529.56</v>
      </c>
      <c r="BK33" s="51">
        <v>-194000</v>
      </c>
      <c r="BL33" s="51">
        <v>-183226.704</v>
      </c>
      <c r="BM33" s="51">
        <v>0</v>
      </c>
      <c r="BN33" s="51">
        <v>0</v>
      </c>
    </row>
    <row r="34" spans="1:66" s="44" customFormat="1" ht="18.75" customHeight="1">
      <c r="A34" s="57">
        <v>22</v>
      </c>
      <c r="B34" s="53" t="s">
        <v>99</v>
      </c>
      <c r="C34" s="50">
        <f t="shared" si="0"/>
        <v>5116.665000000001</v>
      </c>
      <c r="D34" s="50">
        <f t="shared" si="1"/>
        <v>321.58000000000015</v>
      </c>
      <c r="E34" s="50">
        <f t="shared" si="2"/>
        <v>4475.6</v>
      </c>
      <c r="F34" s="50">
        <f t="shared" si="3"/>
        <v>1806.38</v>
      </c>
      <c r="G34" s="50">
        <f t="shared" si="4"/>
        <v>641.065</v>
      </c>
      <c r="H34" s="50">
        <f t="shared" si="5"/>
        <v>-1484.8</v>
      </c>
      <c r="I34" s="51">
        <v>3666</v>
      </c>
      <c r="J34" s="51">
        <v>1557.38</v>
      </c>
      <c r="K34" s="51">
        <v>0</v>
      </c>
      <c r="L34" s="51">
        <v>0</v>
      </c>
      <c r="M34" s="51">
        <v>580</v>
      </c>
      <c r="N34" s="51">
        <v>196</v>
      </c>
      <c r="O34" s="51">
        <v>50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40</v>
      </c>
      <c r="V34" s="51">
        <v>16</v>
      </c>
      <c r="W34" s="51">
        <v>400</v>
      </c>
      <c r="X34" s="51">
        <v>180</v>
      </c>
      <c r="Y34" s="51">
        <v>360</v>
      </c>
      <c r="Z34" s="51">
        <v>180</v>
      </c>
      <c r="AA34" s="51">
        <v>0</v>
      </c>
      <c r="AB34" s="51">
        <v>0</v>
      </c>
      <c r="AC34" s="51">
        <v>90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125</v>
      </c>
      <c r="AL34" s="51">
        <v>0</v>
      </c>
      <c r="AM34" s="51">
        <v>0</v>
      </c>
      <c r="AN34" s="51">
        <v>0</v>
      </c>
      <c r="AO34" s="51">
        <v>90.6</v>
      </c>
      <c r="AP34" s="51">
        <v>50</v>
      </c>
      <c r="AQ34" s="50">
        <f t="shared" si="6"/>
        <v>14</v>
      </c>
      <c r="AR34" s="50">
        <f t="shared" si="7"/>
        <v>3</v>
      </c>
      <c r="AS34" s="51">
        <v>14</v>
      </c>
      <c r="AT34" s="51">
        <v>3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641.065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-1484.8</v>
      </c>
      <c r="BM34" s="51">
        <v>0</v>
      </c>
      <c r="BN34" s="51">
        <v>0</v>
      </c>
    </row>
    <row r="35" spans="1:66" ht="16.5" customHeight="1">
      <c r="A35" s="57">
        <v>23</v>
      </c>
      <c r="B35" s="55" t="s">
        <v>115</v>
      </c>
      <c r="C35" s="50">
        <f t="shared" si="0"/>
        <v>22142.8647</v>
      </c>
      <c r="D35" s="50">
        <f t="shared" si="1"/>
        <v>6202.4575</v>
      </c>
      <c r="E35" s="50">
        <f t="shared" si="2"/>
        <v>20619.6</v>
      </c>
      <c r="F35" s="50">
        <f t="shared" si="3"/>
        <v>6868.322</v>
      </c>
      <c r="G35" s="50">
        <f t="shared" si="4"/>
        <v>1523.2647000000002</v>
      </c>
      <c r="H35" s="50">
        <f t="shared" si="5"/>
        <v>-665.8645</v>
      </c>
      <c r="I35" s="52">
        <v>10555.4</v>
      </c>
      <c r="J35" s="52">
        <v>4752.271</v>
      </c>
      <c r="K35" s="52">
        <v>0</v>
      </c>
      <c r="L35" s="52">
        <v>0</v>
      </c>
      <c r="M35" s="52">
        <v>8650.9</v>
      </c>
      <c r="N35" s="52">
        <v>2001.051</v>
      </c>
      <c r="O35" s="52">
        <v>1380</v>
      </c>
      <c r="P35" s="52">
        <v>71.431</v>
      </c>
      <c r="Q35" s="52">
        <v>900</v>
      </c>
      <c r="R35" s="52">
        <v>0</v>
      </c>
      <c r="S35" s="52">
        <v>420.9</v>
      </c>
      <c r="T35" s="52">
        <v>115.64</v>
      </c>
      <c r="U35" s="52">
        <v>400</v>
      </c>
      <c r="V35" s="52">
        <v>18.9</v>
      </c>
      <c r="W35" s="52">
        <v>1050</v>
      </c>
      <c r="X35" s="52">
        <v>640</v>
      </c>
      <c r="Y35" s="52">
        <v>420</v>
      </c>
      <c r="Z35" s="52">
        <v>210</v>
      </c>
      <c r="AA35" s="52">
        <v>2400</v>
      </c>
      <c r="AB35" s="52">
        <v>585</v>
      </c>
      <c r="AC35" s="52">
        <v>2100</v>
      </c>
      <c r="AD35" s="52">
        <v>570.08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160</v>
      </c>
      <c r="AL35" s="52">
        <v>0</v>
      </c>
      <c r="AM35" s="52">
        <v>0</v>
      </c>
      <c r="AN35" s="52">
        <v>0</v>
      </c>
      <c r="AO35" s="52">
        <v>853.3</v>
      </c>
      <c r="AP35" s="52">
        <v>115</v>
      </c>
      <c r="AQ35" s="50">
        <f t="shared" si="6"/>
        <v>400</v>
      </c>
      <c r="AR35" s="50">
        <f t="shared" si="7"/>
        <v>0</v>
      </c>
      <c r="AS35" s="52">
        <v>400</v>
      </c>
      <c r="AT35" s="52">
        <v>0</v>
      </c>
      <c r="AU35" s="52">
        <v>0</v>
      </c>
      <c r="AV35" s="52">
        <v>0</v>
      </c>
      <c r="AW35" s="52">
        <v>400</v>
      </c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2533.2647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-1010</v>
      </c>
      <c r="BL35" s="52">
        <v>-665.8645</v>
      </c>
      <c r="BM35" s="52">
        <v>0</v>
      </c>
      <c r="BN35" s="52">
        <v>0</v>
      </c>
    </row>
    <row r="36" spans="1:66" ht="16.5" customHeight="1">
      <c r="A36" s="57">
        <v>24</v>
      </c>
      <c r="B36" s="55" t="s">
        <v>121</v>
      </c>
      <c r="C36" s="50">
        <f t="shared" si="0"/>
        <v>25931.117</v>
      </c>
      <c r="D36" s="50">
        <f t="shared" si="1"/>
        <v>10847.066</v>
      </c>
      <c r="E36" s="50">
        <f t="shared" si="2"/>
        <v>25106.1</v>
      </c>
      <c r="F36" s="50">
        <f t="shared" si="3"/>
        <v>10447.066</v>
      </c>
      <c r="G36" s="50">
        <f t="shared" si="4"/>
        <v>825.0169999999998</v>
      </c>
      <c r="H36" s="50">
        <f t="shared" si="5"/>
        <v>400</v>
      </c>
      <c r="I36" s="52">
        <v>14438.1</v>
      </c>
      <c r="J36" s="52">
        <v>5842.666</v>
      </c>
      <c r="K36" s="52">
        <v>0</v>
      </c>
      <c r="L36" s="52">
        <v>0</v>
      </c>
      <c r="M36" s="52">
        <v>8068</v>
      </c>
      <c r="N36" s="52">
        <v>3243.4</v>
      </c>
      <c r="O36" s="52">
        <v>899.6</v>
      </c>
      <c r="P36" s="52">
        <v>689.6</v>
      </c>
      <c r="Q36" s="52">
        <v>1460.4</v>
      </c>
      <c r="R36" s="52">
        <v>0</v>
      </c>
      <c r="S36" s="52">
        <v>400</v>
      </c>
      <c r="T36" s="52">
        <v>185</v>
      </c>
      <c r="U36" s="52">
        <v>100</v>
      </c>
      <c r="V36" s="52">
        <v>12.8</v>
      </c>
      <c r="W36" s="52">
        <v>558</v>
      </c>
      <c r="X36" s="52">
        <v>441</v>
      </c>
      <c r="Y36" s="52">
        <v>350</v>
      </c>
      <c r="Z36" s="52">
        <v>350</v>
      </c>
      <c r="AA36" s="52">
        <v>2040</v>
      </c>
      <c r="AB36" s="52">
        <v>1050</v>
      </c>
      <c r="AC36" s="52">
        <v>2300</v>
      </c>
      <c r="AD36" s="52">
        <v>740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230</v>
      </c>
      <c r="AL36" s="52">
        <v>50</v>
      </c>
      <c r="AM36" s="52">
        <v>0</v>
      </c>
      <c r="AN36" s="52">
        <v>0</v>
      </c>
      <c r="AO36" s="52">
        <v>1900</v>
      </c>
      <c r="AP36" s="52">
        <v>1280</v>
      </c>
      <c r="AQ36" s="50">
        <f t="shared" si="6"/>
        <v>470</v>
      </c>
      <c r="AR36" s="50">
        <f t="shared" si="7"/>
        <v>31</v>
      </c>
      <c r="AS36" s="52">
        <v>470</v>
      </c>
      <c r="AT36" s="52">
        <v>31</v>
      </c>
      <c r="AU36" s="52">
        <v>0</v>
      </c>
      <c r="AV36" s="52">
        <v>0</v>
      </c>
      <c r="AW36" s="52">
        <v>400</v>
      </c>
      <c r="AX36" s="52">
        <v>0</v>
      </c>
      <c r="AY36" s="52">
        <v>0</v>
      </c>
      <c r="AZ36" s="52">
        <v>0</v>
      </c>
      <c r="BA36" s="52">
        <v>0</v>
      </c>
      <c r="BB36" s="52">
        <v>0</v>
      </c>
      <c r="BC36" s="52">
        <v>6125.017</v>
      </c>
      <c r="BD36" s="52">
        <v>0</v>
      </c>
      <c r="BE36" s="52">
        <v>400</v>
      </c>
      <c r="BF36" s="52">
        <v>400</v>
      </c>
      <c r="BG36" s="52">
        <v>0</v>
      </c>
      <c r="BH36" s="52">
        <v>0</v>
      </c>
      <c r="BI36" s="52">
        <v>-1000</v>
      </c>
      <c r="BJ36" s="52">
        <v>0</v>
      </c>
      <c r="BK36" s="52">
        <v>-4700</v>
      </c>
      <c r="BL36" s="52">
        <v>0</v>
      </c>
      <c r="BM36" s="52">
        <v>0</v>
      </c>
      <c r="BN36" s="52">
        <v>0</v>
      </c>
    </row>
    <row r="37" spans="1:66" ht="16.5" customHeight="1">
      <c r="A37" s="57">
        <v>25</v>
      </c>
      <c r="B37" s="55" t="s">
        <v>128</v>
      </c>
      <c r="C37" s="50">
        <f t="shared" si="0"/>
        <v>6286.063</v>
      </c>
      <c r="D37" s="50">
        <f t="shared" si="1"/>
        <v>1086.23</v>
      </c>
      <c r="E37" s="50">
        <f t="shared" si="2"/>
        <v>5411.6</v>
      </c>
      <c r="F37" s="50">
        <f t="shared" si="3"/>
        <v>2214.5</v>
      </c>
      <c r="G37" s="50">
        <f t="shared" si="4"/>
        <v>874.463</v>
      </c>
      <c r="H37" s="50">
        <f t="shared" si="5"/>
        <v>-1128.27</v>
      </c>
      <c r="I37" s="52">
        <v>4210</v>
      </c>
      <c r="J37" s="52">
        <v>1788</v>
      </c>
      <c r="K37" s="52">
        <v>0</v>
      </c>
      <c r="L37" s="52">
        <v>0</v>
      </c>
      <c r="M37" s="52">
        <v>949.6</v>
      </c>
      <c r="N37" s="52">
        <v>338.5</v>
      </c>
      <c r="O37" s="52">
        <v>80</v>
      </c>
      <c r="P37" s="52">
        <v>0</v>
      </c>
      <c r="Q37" s="52">
        <v>0</v>
      </c>
      <c r="R37" s="52">
        <v>0</v>
      </c>
      <c r="S37" s="52">
        <v>96</v>
      </c>
      <c r="T37" s="52">
        <v>5.5</v>
      </c>
      <c r="U37" s="52">
        <v>96</v>
      </c>
      <c r="V37" s="52">
        <v>48</v>
      </c>
      <c r="W37" s="52">
        <v>570</v>
      </c>
      <c r="X37" s="52">
        <v>279</v>
      </c>
      <c r="Y37" s="52">
        <v>540</v>
      </c>
      <c r="Z37" s="52">
        <v>270</v>
      </c>
      <c r="AA37" s="52">
        <v>0</v>
      </c>
      <c r="AB37" s="52">
        <v>0</v>
      </c>
      <c r="AC37" s="52">
        <v>101.6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100</v>
      </c>
      <c r="AL37" s="52">
        <v>0</v>
      </c>
      <c r="AM37" s="52">
        <v>0</v>
      </c>
      <c r="AN37" s="52">
        <v>0</v>
      </c>
      <c r="AO37" s="52">
        <v>140</v>
      </c>
      <c r="AP37" s="52">
        <v>82</v>
      </c>
      <c r="AQ37" s="50">
        <f t="shared" si="6"/>
        <v>12</v>
      </c>
      <c r="AR37" s="50">
        <f t="shared" si="7"/>
        <v>6</v>
      </c>
      <c r="AS37" s="52">
        <v>12</v>
      </c>
      <c r="AT37" s="52">
        <v>6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2002.733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-1128.27</v>
      </c>
      <c r="BL37" s="52">
        <v>-1128.27</v>
      </c>
      <c r="BM37" s="52">
        <v>0</v>
      </c>
      <c r="BN37" s="52">
        <v>0</v>
      </c>
    </row>
    <row r="38" spans="1:66" ht="16.5" customHeight="1">
      <c r="A38" s="57">
        <v>26</v>
      </c>
      <c r="B38" s="55" t="s">
        <v>134</v>
      </c>
      <c r="C38" s="50">
        <f t="shared" si="0"/>
        <v>74596.1535</v>
      </c>
      <c r="D38" s="50">
        <f t="shared" si="1"/>
        <v>26693.825000000004</v>
      </c>
      <c r="E38" s="50">
        <f t="shared" si="2"/>
        <v>68283</v>
      </c>
      <c r="F38" s="50">
        <f t="shared" si="3"/>
        <v>26873.675000000003</v>
      </c>
      <c r="G38" s="50">
        <f t="shared" si="4"/>
        <v>6313.153499999999</v>
      </c>
      <c r="H38" s="50">
        <f t="shared" si="5"/>
        <v>-179.85</v>
      </c>
      <c r="I38" s="52">
        <v>25750</v>
      </c>
      <c r="J38" s="52">
        <v>10661.129</v>
      </c>
      <c r="K38" s="52">
        <v>0</v>
      </c>
      <c r="L38" s="52">
        <v>0</v>
      </c>
      <c r="M38" s="52">
        <v>8599.2</v>
      </c>
      <c r="N38" s="52">
        <v>3248.739</v>
      </c>
      <c r="O38" s="52">
        <v>800</v>
      </c>
      <c r="P38" s="52">
        <v>65</v>
      </c>
      <c r="Q38" s="52">
        <v>0</v>
      </c>
      <c r="R38" s="52">
        <v>0</v>
      </c>
      <c r="S38" s="52">
        <v>650</v>
      </c>
      <c r="T38" s="52">
        <v>170</v>
      </c>
      <c r="U38" s="52">
        <v>250</v>
      </c>
      <c r="V38" s="52">
        <v>73.4</v>
      </c>
      <c r="W38" s="52">
        <v>1360.2</v>
      </c>
      <c r="X38" s="52">
        <v>712.5</v>
      </c>
      <c r="Y38" s="52">
        <v>982</v>
      </c>
      <c r="Z38" s="52">
        <v>502</v>
      </c>
      <c r="AA38" s="52">
        <v>300</v>
      </c>
      <c r="AB38" s="52">
        <v>75</v>
      </c>
      <c r="AC38" s="52">
        <v>4250</v>
      </c>
      <c r="AD38" s="52">
        <v>1589.839</v>
      </c>
      <c r="AE38" s="52">
        <v>0</v>
      </c>
      <c r="AF38" s="52">
        <v>0</v>
      </c>
      <c r="AG38" s="52">
        <v>28121</v>
      </c>
      <c r="AH38" s="52">
        <v>12340.807</v>
      </c>
      <c r="AI38" s="52">
        <v>28121</v>
      </c>
      <c r="AJ38" s="52">
        <v>12340.807</v>
      </c>
      <c r="AK38" s="52">
        <v>0</v>
      </c>
      <c r="AL38" s="52">
        <v>0</v>
      </c>
      <c r="AM38" s="52">
        <v>0</v>
      </c>
      <c r="AN38" s="52">
        <v>0</v>
      </c>
      <c r="AO38" s="52">
        <v>1000</v>
      </c>
      <c r="AP38" s="52">
        <v>600</v>
      </c>
      <c r="AQ38" s="50">
        <f t="shared" si="6"/>
        <v>4812.8</v>
      </c>
      <c r="AR38" s="50">
        <f t="shared" si="7"/>
        <v>23</v>
      </c>
      <c r="AS38" s="52">
        <v>4812.8</v>
      </c>
      <c r="AT38" s="52">
        <v>23</v>
      </c>
      <c r="AU38" s="52">
        <v>0</v>
      </c>
      <c r="AV38" s="52">
        <v>0</v>
      </c>
      <c r="AW38" s="52">
        <v>4748.8</v>
      </c>
      <c r="AX38" s="52">
        <v>0</v>
      </c>
      <c r="AY38" s="52">
        <v>0</v>
      </c>
      <c r="AZ38" s="52">
        <v>0</v>
      </c>
      <c r="BA38" s="52">
        <v>0</v>
      </c>
      <c r="BB38" s="52">
        <v>0</v>
      </c>
      <c r="BC38" s="52">
        <v>2015.905</v>
      </c>
      <c r="BD38" s="52">
        <v>0</v>
      </c>
      <c r="BE38" s="52">
        <v>4297.2485</v>
      </c>
      <c r="BF38" s="52">
        <v>0</v>
      </c>
      <c r="BG38" s="52">
        <v>0</v>
      </c>
      <c r="BH38" s="52">
        <v>0</v>
      </c>
      <c r="BI38" s="52">
        <v>0</v>
      </c>
      <c r="BJ38" s="52">
        <v>0</v>
      </c>
      <c r="BK38" s="52">
        <v>0</v>
      </c>
      <c r="BL38" s="52">
        <v>-179.85</v>
      </c>
      <c r="BM38" s="52">
        <v>0</v>
      </c>
      <c r="BN38" s="52">
        <v>0</v>
      </c>
    </row>
    <row r="39" spans="1:66" ht="16.5" customHeight="1">
      <c r="A39" s="57">
        <v>27</v>
      </c>
      <c r="B39" s="53" t="s">
        <v>94</v>
      </c>
      <c r="C39" s="50">
        <f t="shared" si="0"/>
        <v>163476.51599999997</v>
      </c>
      <c r="D39" s="50">
        <f t="shared" si="1"/>
        <v>71027.02600000001</v>
      </c>
      <c r="E39" s="50">
        <f t="shared" si="2"/>
        <v>157871.216</v>
      </c>
      <c r="F39" s="50">
        <f t="shared" si="3"/>
        <v>71297.676</v>
      </c>
      <c r="G39" s="50">
        <f t="shared" si="4"/>
        <v>5605.299999999999</v>
      </c>
      <c r="H39" s="50">
        <f t="shared" si="5"/>
        <v>-270.6500000000001</v>
      </c>
      <c r="I39" s="51">
        <v>43202.346</v>
      </c>
      <c r="J39" s="51">
        <v>21075.326</v>
      </c>
      <c r="K39" s="51">
        <v>0</v>
      </c>
      <c r="L39" s="51">
        <v>0</v>
      </c>
      <c r="M39" s="51">
        <v>22096.17</v>
      </c>
      <c r="N39" s="51">
        <v>10826.6</v>
      </c>
      <c r="O39" s="51">
        <v>4830</v>
      </c>
      <c r="P39" s="51">
        <v>2387</v>
      </c>
      <c r="Q39" s="51">
        <v>60</v>
      </c>
      <c r="R39" s="51">
        <v>40</v>
      </c>
      <c r="S39" s="51">
        <v>502</v>
      </c>
      <c r="T39" s="51">
        <v>312</v>
      </c>
      <c r="U39" s="51">
        <v>660</v>
      </c>
      <c r="V39" s="51">
        <v>354</v>
      </c>
      <c r="W39" s="51">
        <v>2901.1</v>
      </c>
      <c r="X39" s="51">
        <v>1961.3</v>
      </c>
      <c r="Y39" s="51">
        <v>12</v>
      </c>
      <c r="Z39" s="51">
        <v>0</v>
      </c>
      <c r="AA39" s="51">
        <v>1113.5</v>
      </c>
      <c r="AB39" s="51">
        <v>38.1</v>
      </c>
      <c r="AC39" s="51">
        <v>8663.3</v>
      </c>
      <c r="AD39" s="51">
        <v>4483.4</v>
      </c>
      <c r="AE39" s="51">
        <v>0</v>
      </c>
      <c r="AF39" s="51">
        <v>0</v>
      </c>
      <c r="AG39" s="51">
        <v>89148.7</v>
      </c>
      <c r="AH39" s="51">
        <v>38069.75</v>
      </c>
      <c r="AI39" s="51">
        <v>89148.7</v>
      </c>
      <c r="AJ39" s="51">
        <v>38069.75</v>
      </c>
      <c r="AK39" s="51">
        <v>0</v>
      </c>
      <c r="AL39" s="51">
        <v>0</v>
      </c>
      <c r="AM39" s="51">
        <v>0</v>
      </c>
      <c r="AN39" s="51">
        <v>0</v>
      </c>
      <c r="AO39" s="51">
        <v>1080.5</v>
      </c>
      <c r="AP39" s="51">
        <v>965</v>
      </c>
      <c r="AQ39" s="50">
        <f t="shared" si="6"/>
        <v>2343.5</v>
      </c>
      <c r="AR39" s="50">
        <f t="shared" si="7"/>
        <v>361</v>
      </c>
      <c r="AS39" s="51">
        <v>2343.5</v>
      </c>
      <c r="AT39" s="51">
        <v>361</v>
      </c>
      <c r="AU39" s="51">
        <v>0</v>
      </c>
      <c r="AV39" s="51">
        <v>0</v>
      </c>
      <c r="AW39" s="51">
        <v>1732.5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5605.3</v>
      </c>
      <c r="BD39" s="51">
        <v>1000</v>
      </c>
      <c r="BE39" s="51">
        <v>4000</v>
      </c>
      <c r="BF39" s="51">
        <v>0</v>
      </c>
      <c r="BG39" s="51">
        <v>0</v>
      </c>
      <c r="BH39" s="51">
        <v>0</v>
      </c>
      <c r="BI39" s="51">
        <v>-4000</v>
      </c>
      <c r="BJ39" s="51">
        <v>29.994</v>
      </c>
      <c r="BK39" s="51">
        <v>0</v>
      </c>
      <c r="BL39" s="51">
        <v>-1300.644</v>
      </c>
      <c r="BM39" s="51">
        <v>0</v>
      </c>
      <c r="BN39" s="51">
        <v>0</v>
      </c>
    </row>
    <row r="40" spans="1:66" ht="16.5" customHeight="1">
      <c r="A40" s="57">
        <v>28</v>
      </c>
      <c r="B40" s="53" t="s">
        <v>102</v>
      </c>
      <c r="C40" s="50">
        <f t="shared" si="0"/>
        <v>48586.7</v>
      </c>
      <c r="D40" s="50">
        <f t="shared" si="1"/>
        <v>11432.358</v>
      </c>
      <c r="E40" s="50">
        <f t="shared" si="2"/>
        <v>41563.7</v>
      </c>
      <c r="F40" s="50">
        <f t="shared" si="3"/>
        <v>14007.028</v>
      </c>
      <c r="G40" s="50">
        <f t="shared" si="4"/>
        <v>7023</v>
      </c>
      <c r="H40" s="50">
        <f t="shared" si="5"/>
        <v>-2574.67</v>
      </c>
      <c r="I40" s="51">
        <v>21600</v>
      </c>
      <c r="J40" s="51">
        <v>9050</v>
      </c>
      <c r="K40" s="51">
        <v>0</v>
      </c>
      <c r="L40" s="51">
        <v>0</v>
      </c>
      <c r="M40" s="51">
        <v>7035</v>
      </c>
      <c r="N40" s="51">
        <v>1208.028</v>
      </c>
      <c r="O40" s="51">
        <v>650</v>
      </c>
      <c r="P40" s="51">
        <v>250</v>
      </c>
      <c r="Q40" s="51">
        <v>0</v>
      </c>
      <c r="R40" s="51">
        <v>0</v>
      </c>
      <c r="S40" s="51">
        <v>485</v>
      </c>
      <c r="T40" s="51">
        <v>112.028</v>
      </c>
      <c r="U40" s="51">
        <v>200</v>
      </c>
      <c r="V40" s="51">
        <v>0</v>
      </c>
      <c r="W40" s="51">
        <v>200</v>
      </c>
      <c r="X40" s="51">
        <v>0</v>
      </c>
      <c r="Y40" s="51">
        <v>0</v>
      </c>
      <c r="Z40" s="51">
        <v>0</v>
      </c>
      <c r="AA40" s="51">
        <v>1350</v>
      </c>
      <c r="AB40" s="51">
        <v>0</v>
      </c>
      <c r="AC40" s="51">
        <v>3800</v>
      </c>
      <c r="AD40" s="51">
        <v>696</v>
      </c>
      <c r="AE40" s="51">
        <v>0</v>
      </c>
      <c r="AF40" s="51">
        <v>0</v>
      </c>
      <c r="AG40" s="51">
        <v>8800</v>
      </c>
      <c r="AH40" s="51">
        <v>3400</v>
      </c>
      <c r="AI40" s="51">
        <v>8800</v>
      </c>
      <c r="AJ40" s="51">
        <v>3400</v>
      </c>
      <c r="AK40" s="51">
        <v>0</v>
      </c>
      <c r="AL40" s="51">
        <v>0</v>
      </c>
      <c r="AM40" s="51">
        <v>0</v>
      </c>
      <c r="AN40" s="51">
        <v>0</v>
      </c>
      <c r="AO40" s="51">
        <v>1000</v>
      </c>
      <c r="AP40" s="51">
        <v>349</v>
      </c>
      <c r="AQ40" s="50">
        <f t="shared" si="6"/>
        <v>3128.7</v>
      </c>
      <c r="AR40" s="50">
        <f t="shared" si="7"/>
        <v>0</v>
      </c>
      <c r="AS40" s="51">
        <v>3128.7</v>
      </c>
      <c r="AT40" s="51">
        <v>0</v>
      </c>
      <c r="AU40" s="51">
        <v>0</v>
      </c>
      <c r="AV40" s="51">
        <v>0</v>
      </c>
      <c r="AW40" s="51">
        <v>2628.7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7823</v>
      </c>
      <c r="BF40" s="51">
        <v>0</v>
      </c>
      <c r="BG40" s="51">
        <v>0</v>
      </c>
      <c r="BH40" s="51">
        <v>0</v>
      </c>
      <c r="BI40" s="51">
        <v>-800</v>
      </c>
      <c r="BJ40" s="51">
        <v>-1463.328</v>
      </c>
      <c r="BK40" s="51">
        <v>0</v>
      </c>
      <c r="BL40" s="51">
        <v>-1111.342</v>
      </c>
      <c r="BM40" s="51">
        <v>0</v>
      </c>
      <c r="BN40" s="51">
        <v>0</v>
      </c>
    </row>
    <row r="41" spans="1:66" ht="16.5" customHeight="1">
      <c r="A41" s="57">
        <v>29</v>
      </c>
      <c r="B41" s="53" t="s">
        <v>103</v>
      </c>
      <c r="C41" s="50">
        <f t="shared" si="0"/>
        <v>9599</v>
      </c>
      <c r="D41" s="50">
        <f t="shared" si="1"/>
        <v>4469.257</v>
      </c>
      <c r="E41" s="50">
        <f t="shared" si="2"/>
        <v>9568.4</v>
      </c>
      <c r="F41" s="50">
        <f t="shared" si="3"/>
        <v>4469.257</v>
      </c>
      <c r="G41" s="50">
        <f t="shared" si="4"/>
        <v>30.6</v>
      </c>
      <c r="H41" s="50">
        <f t="shared" si="5"/>
        <v>0</v>
      </c>
      <c r="I41" s="51">
        <v>4990</v>
      </c>
      <c r="J41" s="51">
        <v>2394.757</v>
      </c>
      <c r="K41" s="51">
        <v>0</v>
      </c>
      <c r="L41" s="51">
        <v>0</v>
      </c>
      <c r="M41" s="51">
        <v>1233</v>
      </c>
      <c r="N41" s="51">
        <v>559.5</v>
      </c>
      <c r="O41" s="51">
        <v>50</v>
      </c>
      <c r="P41" s="51">
        <v>0</v>
      </c>
      <c r="Q41" s="51">
        <v>0</v>
      </c>
      <c r="R41" s="51">
        <v>0</v>
      </c>
      <c r="S41" s="51">
        <v>100</v>
      </c>
      <c r="T41" s="51">
        <v>40</v>
      </c>
      <c r="U41" s="51">
        <v>100</v>
      </c>
      <c r="V41" s="51">
        <v>39.5</v>
      </c>
      <c r="W41" s="51">
        <v>30</v>
      </c>
      <c r="X41" s="51">
        <v>10</v>
      </c>
      <c r="Y41" s="51">
        <v>0</v>
      </c>
      <c r="Z41" s="51">
        <v>0</v>
      </c>
      <c r="AA41" s="51">
        <v>0</v>
      </c>
      <c r="AB41" s="51">
        <v>0</v>
      </c>
      <c r="AC41" s="51">
        <v>760</v>
      </c>
      <c r="AD41" s="51">
        <v>300</v>
      </c>
      <c r="AE41" s="51">
        <v>0</v>
      </c>
      <c r="AF41" s="51">
        <v>0</v>
      </c>
      <c r="AG41" s="51">
        <v>3200</v>
      </c>
      <c r="AH41" s="51">
        <v>1515</v>
      </c>
      <c r="AI41" s="51">
        <v>3200</v>
      </c>
      <c r="AJ41" s="51">
        <v>1515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0">
        <f t="shared" si="6"/>
        <v>145.4</v>
      </c>
      <c r="AR41" s="50">
        <f t="shared" si="7"/>
        <v>0</v>
      </c>
      <c r="AS41" s="51">
        <v>145.4</v>
      </c>
      <c r="AT41" s="51">
        <v>0</v>
      </c>
      <c r="AU41" s="51">
        <v>0</v>
      </c>
      <c r="AV41" s="51">
        <v>0</v>
      </c>
      <c r="AW41" s="51">
        <v>95.4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30.6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</row>
    <row r="42" spans="1:66" ht="16.5" customHeight="1">
      <c r="A42" s="57">
        <v>30</v>
      </c>
      <c r="B42" s="53" t="s">
        <v>106</v>
      </c>
      <c r="C42" s="50">
        <f t="shared" si="0"/>
        <v>58007.9</v>
      </c>
      <c r="D42" s="50">
        <f t="shared" si="1"/>
        <v>19397.541</v>
      </c>
      <c r="E42" s="50">
        <f t="shared" si="2"/>
        <v>52941.8</v>
      </c>
      <c r="F42" s="50">
        <f t="shared" si="3"/>
        <v>18943.532</v>
      </c>
      <c r="G42" s="50">
        <f t="shared" si="4"/>
        <v>5066.1</v>
      </c>
      <c r="H42" s="50">
        <f t="shared" si="5"/>
        <v>454.00900000000007</v>
      </c>
      <c r="I42" s="51">
        <v>19810</v>
      </c>
      <c r="J42" s="51">
        <v>8768.732</v>
      </c>
      <c r="K42" s="51">
        <v>0</v>
      </c>
      <c r="L42" s="51">
        <v>0</v>
      </c>
      <c r="M42" s="52">
        <v>6950</v>
      </c>
      <c r="N42" s="51">
        <v>732.8</v>
      </c>
      <c r="O42" s="51">
        <v>1100</v>
      </c>
      <c r="P42" s="51">
        <v>275</v>
      </c>
      <c r="Q42" s="51">
        <v>0</v>
      </c>
      <c r="R42" s="51">
        <v>0</v>
      </c>
      <c r="S42" s="51">
        <v>450</v>
      </c>
      <c r="T42" s="51">
        <v>138</v>
      </c>
      <c r="U42" s="51">
        <v>800</v>
      </c>
      <c r="V42" s="51">
        <v>319.8</v>
      </c>
      <c r="W42" s="51">
        <v>90</v>
      </c>
      <c r="X42" s="51">
        <v>0</v>
      </c>
      <c r="Y42" s="51">
        <v>0</v>
      </c>
      <c r="Z42" s="51">
        <v>0</v>
      </c>
      <c r="AA42" s="51">
        <v>2000</v>
      </c>
      <c r="AB42" s="51">
        <v>0</v>
      </c>
      <c r="AC42" s="51">
        <v>1980</v>
      </c>
      <c r="AD42" s="51">
        <v>0</v>
      </c>
      <c r="AE42" s="51">
        <v>0</v>
      </c>
      <c r="AF42" s="51">
        <v>0</v>
      </c>
      <c r="AG42" s="51">
        <v>22666</v>
      </c>
      <c r="AH42" s="51">
        <v>8592</v>
      </c>
      <c r="AI42" s="51">
        <v>22666</v>
      </c>
      <c r="AJ42" s="51">
        <v>8592</v>
      </c>
      <c r="AK42" s="51">
        <v>0</v>
      </c>
      <c r="AL42" s="51">
        <v>0</v>
      </c>
      <c r="AM42" s="51">
        <v>0</v>
      </c>
      <c r="AN42" s="51">
        <v>0</v>
      </c>
      <c r="AO42" s="51">
        <v>1100</v>
      </c>
      <c r="AP42" s="51">
        <v>850</v>
      </c>
      <c r="AQ42" s="50">
        <f t="shared" si="6"/>
        <v>2415.8</v>
      </c>
      <c r="AR42" s="50">
        <f t="shared" si="7"/>
        <v>0</v>
      </c>
      <c r="AS42" s="51">
        <v>2415.8</v>
      </c>
      <c r="AT42" s="51">
        <v>0</v>
      </c>
      <c r="AU42" s="51">
        <v>0</v>
      </c>
      <c r="AV42" s="51">
        <v>0</v>
      </c>
      <c r="AW42" s="51">
        <v>2415.8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1500</v>
      </c>
      <c r="BD42" s="51">
        <v>527.008</v>
      </c>
      <c r="BE42" s="51">
        <v>3566.1</v>
      </c>
      <c r="BF42" s="51">
        <v>0</v>
      </c>
      <c r="BG42" s="51">
        <v>0</v>
      </c>
      <c r="BH42" s="51">
        <v>0</v>
      </c>
      <c r="BI42" s="51">
        <v>0</v>
      </c>
      <c r="BJ42" s="51">
        <v>-66.308</v>
      </c>
      <c r="BK42" s="51">
        <v>0</v>
      </c>
      <c r="BL42" s="51">
        <v>-6.691</v>
      </c>
      <c r="BM42" s="51">
        <v>0</v>
      </c>
      <c r="BN42" s="51">
        <v>0</v>
      </c>
    </row>
    <row r="43" spans="1:66" ht="16.5" customHeight="1">
      <c r="A43" s="57">
        <v>31</v>
      </c>
      <c r="B43" s="55" t="s">
        <v>122</v>
      </c>
      <c r="C43" s="50">
        <f t="shared" si="0"/>
        <v>33323.4</v>
      </c>
      <c r="D43" s="50">
        <f t="shared" si="1"/>
        <v>10350.968</v>
      </c>
      <c r="E43" s="50">
        <f t="shared" si="2"/>
        <v>27421.7</v>
      </c>
      <c r="F43" s="50">
        <f t="shared" si="3"/>
        <v>10350.968</v>
      </c>
      <c r="G43" s="50">
        <f t="shared" si="4"/>
        <v>5901.7</v>
      </c>
      <c r="H43" s="50">
        <f t="shared" si="5"/>
        <v>0</v>
      </c>
      <c r="I43" s="52">
        <v>11200</v>
      </c>
      <c r="J43" s="52">
        <v>5356.8</v>
      </c>
      <c r="K43" s="52">
        <v>0</v>
      </c>
      <c r="L43" s="52">
        <v>0</v>
      </c>
      <c r="M43" s="52">
        <v>5930</v>
      </c>
      <c r="N43" s="52">
        <v>764.168</v>
      </c>
      <c r="O43" s="52">
        <v>1240</v>
      </c>
      <c r="P43" s="52">
        <v>270</v>
      </c>
      <c r="Q43" s="52">
        <v>0</v>
      </c>
      <c r="R43" s="52">
        <v>0</v>
      </c>
      <c r="S43" s="52">
        <v>360</v>
      </c>
      <c r="T43" s="52">
        <v>94</v>
      </c>
      <c r="U43" s="52">
        <v>200</v>
      </c>
      <c r="V43" s="52">
        <v>0</v>
      </c>
      <c r="W43" s="52">
        <v>600</v>
      </c>
      <c r="X43" s="52">
        <v>4.8</v>
      </c>
      <c r="Y43" s="52">
        <v>500</v>
      </c>
      <c r="Z43" s="52">
        <v>0</v>
      </c>
      <c r="AA43" s="52">
        <v>2100</v>
      </c>
      <c r="AB43" s="52">
        <v>53</v>
      </c>
      <c r="AC43" s="52">
        <v>1060</v>
      </c>
      <c r="AD43" s="52">
        <v>250</v>
      </c>
      <c r="AE43" s="52">
        <v>0</v>
      </c>
      <c r="AF43" s="52">
        <v>0</v>
      </c>
      <c r="AG43" s="52">
        <v>7300</v>
      </c>
      <c r="AH43" s="52">
        <v>3650</v>
      </c>
      <c r="AI43" s="52">
        <v>7300</v>
      </c>
      <c r="AJ43" s="52">
        <v>3650</v>
      </c>
      <c r="AK43" s="52">
        <v>0</v>
      </c>
      <c r="AL43" s="52">
        <v>0</v>
      </c>
      <c r="AM43" s="52">
        <v>0</v>
      </c>
      <c r="AN43" s="52">
        <v>0</v>
      </c>
      <c r="AO43" s="52">
        <v>1600</v>
      </c>
      <c r="AP43" s="52">
        <v>400</v>
      </c>
      <c r="AQ43" s="50">
        <f t="shared" si="6"/>
        <v>2491.7</v>
      </c>
      <c r="AR43" s="50">
        <f t="shared" si="7"/>
        <v>180</v>
      </c>
      <c r="AS43" s="52">
        <v>1391.7</v>
      </c>
      <c r="AT43" s="52">
        <v>180</v>
      </c>
      <c r="AU43" s="52">
        <v>1100</v>
      </c>
      <c r="AV43" s="52">
        <v>0</v>
      </c>
      <c r="AW43" s="52">
        <v>1027.7</v>
      </c>
      <c r="AX43" s="52">
        <v>0</v>
      </c>
      <c r="AY43" s="52">
        <v>1100</v>
      </c>
      <c r="AZ43" s="52">
        <v>0</v>
      </c>
      <c r="BA43" s="52">
        <v>0</v>
      </c>
      <c r="BB43" s="52">
        <v>0</v>
      </c>
      <c r="BC43" s="52">
        <v>3201.7</v>
      </c>
      <c r="BD43" s="52">
        <v>0</v>
      </c>
      <c r="BE43" s="52">
        <v>1600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</row>
    <row r="44" spans="1:66" ht="16.5" customHeight="1">
      <c r="A44" s="57">
        <v>32</v>
      </c>
      <c r="B44" s="55" t="s">
        <v>123</v>
      </c>
      <c r="C44" s="50">
        <f t="shared" si="0"/>
        <v>5054.4</v>
      </c>
      <c r="D44" s="50">
        <f t="shared" si="1"/>
        <v>2231.864</v>
      </c>
      <c r="E44" s="50">
        <f t="shared" si="2"/>
        <v>4923.2</v>
      </c>
      <c r="F44" s="50">
        <f t="shared" si="3"/>
        <v>2231.864</v>
      </c>
      <c r="G44" s="50">
        <f t="shared" si="4"/>
        <v>131.2</v>
      </c>
      <c r="H44" s="50">
        <f t="shared" si="5"/>
        <v>0</v>
      </c>
      <c r="I44" s="52">
        <v>4157.8</v>
      </c>
      <c r="J44" s="52">
        <v>2048.264</v>
      </c>
      <c r="K44" s="52">
        <v>0</v>
      </c>
      <c r="L44" s="52">
        <v>0</v>
      </c>
      <c r="M44" s="52">
        <v>677.2</v>
      </c>
      <c r="N44" s="52">
        <v>168.6</v>
      </c>
      <c r="O44" s="52">
        <v>136.8</v>
      </c>
      <c r="P44" s="52">
        <v>64.2</v>
      </c>
      <c r="Q44" s="52">
        <v>0</v>
      </c>
      <c r="R44" s="52">
        <v>0</v>
      </c>
      <c r="S44" s="52">
        <v>168</v>
      </c>
      <c r="T44" s="52">
        <v>79.5</v>
      </c>
      <c r="U44" s="52">
        <v>90</v>
      </c>
      <c r="V44" s="52">
        <v>20.5</v>
      </c>
      <c r="W44" s="52">
        <v>41.4</v>
      </c>
      <c r="X44" s="52">
        <v>4.4</v>
      </c>
      <c r="Y44" s="52">
        <v>37</v>
      </c>
      <c r="Z44" s="52">
        <v>0</v>
      </c>
      <c r="AA44" s="52">
        <v>0</v>
      </c>
      <c r="AB44" s="52">
        <v>0</v>
      </c>
      <c r="AC44" s="52">
        <v>235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15</v>
      </c>
      <c r="AP44" s="52">
        <v>15</v>
      </c>
      <c r="AQ44" s="50">
        <f t="shared" si="6"/>
        <v>73.2</v>
      </c>
      <c r="AR44" s="50">
        <f t="shared" si="7"/>
        <v>0</v>
      </c>
      <c r="AS44" s="52">
        <v>73.2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131.2</v>
      </c>
      <c r="BF44" s="52">
        <v>0</v>
      </c>
      <c r="BG44" s="52">
        <v>0</v>
      </c>
      <c r="BH44" s="52">
        <v>0</v>
      </c>
      <c r="BI44" s="52">
        <v>0</v>
      </c>
      <c r="BJ44" s="52">
        <v>0</v>
      </c>
      <c r="BK44" s="52">
        <v>0</v>
      </c>
      <c r="BL44" s="52">
        <v>0</v>
      </c>
      <c r="BM44" s="52">
        <v>0</v>
      </c>
      <c r="BN44" s="52">
        <v>0</v>
      </c>
    </row>
    <row r="45" spans="1:66" ht="16.5" customHeight="1">
      <c r="A45" s="58">
        <v>33</v>
      </c>
      <c r="B45" s="55" t="s">
        <v>137</v>
      </c>
      <c r="C45" s="50">
        <f aca="true" t="shared" si="8" ref="C45:C74">E45+G45-BA45</f>
        <v>30515</v>
      </c>
      <c r="D45" s="50">
        <f aca="true" t="shared" si="9" ref="D45:D74">F45+H45-BB45</f>
        <v>14040.223</v>
      </c>
      <c r="E45" s="50">
        <f aca="true" t="shared" si="10" ref="E45:E74">I45+K45+M45+AE45+AG45+AK45+AO45+AS45</f>
        <v>29651.5</v>
      </c>
      <c r="F45" s="50">
        <f aca="true" t="shared" si="11" ref="F45:F74">J45+L45+N45+AF45+AH45+AL45+AP45+AT45</f>
        <v>13190.623</v>
      </c>
      <c r="G45" s="50">
        <f aca="true" t="shared" si="12" ref="G45:G74">AY45+BC45+BE45+BG45+BI45+BK45+BM45</f>
        <v>863.5</v>
      </c>
      <c r="H45" s="50">
        <f aca="true" t="shared" si="13" ref="H45:H74">AZ45+BD45+BF45+BH45+BJ45+BL45+BN45</f>
        <v>849.6</v>
      </c>
      <c r="I45" s="52">
        <v>15970</v>
      </c>
      <c r="J45" s="52">
        <v>7467.733</v>
      </c>
      <c r="K45" s="52">
        <v>0</v>
      </c>
      <c r="L45" s="52">
        <v>0</v>
      </c>
      <c r="M45" s="52">
        <v>4785</v>
      </c>
      <c r="N45" s="52">
        <v>1387.89</v>
      </c>
      <c r="O45" s="52">
        <v>780</v>
      </c>
      <c r="P45" s="52">
        <v>180</v>
      </c>
      <c r="Q45" s="52">
        <v>0</v>
      </c>
      <c r="R45" s="52">
        <v>0</v>
      </c>
      <c r="S45" s="52">
        <v>500</v>
      </c>
      <c r="T45" s="52">
        <v>185</v>
      </c>
      <c r="U45" s="52">
        <v>300</v>
      </c>
      <c r="V45" s="52">
        <v>126.8</v>
      </c>
      <c r="W45" s="52">
        <v>125</v>
      </c>
      <c r="X45" s="52">
        <v>61.8</v>
      </c>
      <c r="Y45" s="52">
        <v>0</v>
      </c>
      <c r="Z45" s="52">
        <v>0</v>
      </c>
      <c r="AA45" s="52">
        <v>980</v>
      </c>
      <c r="AB45" s="52">
        <v>0</v>
      </c>
      <c r="AC45" s="52">
        <v>2000</v>
      </c>
      <c r="AD45" s="52">
        <v>765</v>
      </c>
      <c r="AE45" s="52">
        <v>0</v>
      </c>
      <c r="AF45" s="52">
        <v>0</v>
      </c>
      <c r="AG45" s="52">
        <v>7250</v>
      </c>
      <c r="AH45" s="52">
        <v>3735</v>
      </c>
      <c r="AI45" s="52">
        <v>7250</v>
      </c>
      <c r="AJ45" s="52">
        <v>3735</v>
      </c>
      <c r="AK45" s="52">
        <v>0</v>
      </c>
      <c r="AL45" s="52">
        <v>0</v>
      </c>
      <c r="AM45" s="52">
        <v>0</v>
      </c>
      <c r="AN45" s="52">
        <v>0</v>
      </c>
      <c r="AO45" s="52">
        <v>650</v>
      </c>
      <c r="AP45" s="52">
        <v>415</v>
      </c>
      <c r="AQ45" s="50">
        <f aca="true" t="shared" si="14" ref="AQ45:AQ74">AS45+AU45-BA45</f>
        <v>996.5</v>
      </c>
      <c r="AR45" s="50">
        <f aca="true" t="shared" si="15" ref="AR45:AR74">AT45+AV45-BB45</f>
        <v>185</v>
      </c>
      <c r="AS45" s="52">
        <v>996.5</v>
      </c>
      <c r="AT45" s="52">
        <v>185</v>
      </c>
      <c r="AU45" s="52">
        <v>0</v>
      </c>
      <c r="AV45" s="52">
        <v>0</v>
      </c>
      <c r="AW45" s="52">
        <v>621.5</v>
      </c>
      <c r="AX45" s="52">
        <v>0</v>
      </c>
      <c r="AY45" s="52">
        <v>0</v>
      </c>
      <c r="AZ45" s="52">
        <v>0</v>
      </c>
      <c r="BA45" s="52">
        <v>0</v>
      </c>
      <c r="BB45" s="52">
        <v>0</v>
      </c>
      <c r="BC45" s="52">
        <v>863.5</v>
      </c>
      <c r="BD45" s="52">
        <v>849.6</v>
      </c>
      <c r="BE45" s="52">
        <v>0</v>
      </c>
      <c r="BF45" s="52">
        <v>0</v>
      </c>
      <c r="BG45" s="52">
        <v>0</v>
      </c>
      <c r="BH45" s="52">
        <v>0</v>
      </c>
      <c r="BI45" s="52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</row>
    <row r="46" spans="1:66" ht="16.5" customHeight="1">
      <c r="A46" s="57">
        <v>34</v>
      </c>
      <c r="B46" s="55" t="s">
        <v>138</v>
      </c>
      <c r="C46" s="50">
        <f t="shared" si="8"/>
        <v>23794.2</v>
      </c>
      <c r="D46" s="50">
        <f t="shared" si="9"/>
        <v>5901.460999999999</v>
      </c>
      <c r="E46" s="50">
        <f t="shared" si="10"/>
        <v>19610.9</v>
      </c>
      <c r="F46" s="50">
        <f t="shared" si="11"/>
        <v>6002.460999999999</v>
      </c>
      <c r="G46" s="50">
        <f t="shared" si="12"/>
        <v>4183.3</v>
      </c>
      <c r="H46" s="50">
        <f t="shared" si="13"/>
        <v>-101</v>
      </c>
      <c r="I46" s="52">
        <v>8554</v>
      </c>
      <c r="J46" s="52">
        <v>2990.261</v>
      </c>
      <c r="K46" s="52">
        <v>0</v>
      </c>
      <c r="L46" s="52">
        <v>0</v>
      </c>
      <c r="M46" s="52">
        <v>4985.9</v>
      </c>
      <c r="N46" s="52">
        <v>789.8</v>
      </c>
      <c r="O46" s="52">
        <v>650</v>
      </c>
      <c r="P46" s="52">
        <v>224</v>
      </c>
      <c r="Q46" s="52">
        <v>0</v>
      </c>
      <c r="R46" s="52">
        <v>0</v>
      </c>
      <c r="S46" s="52">
        <v>460</v>
      </c>
      <c r="T46" s="52">
        <v>111.4</v>
      </c>
      <c r="U46" s="52">
        <v>380</v>
      </c>
      <c r="V46" s="52">
        <v>129.4</v>
      </c>
      <c r="W46" s="52">
        <v>850.9</v>
      </c>
      <c r="X46" s="52">
        <v>0</v>
      </c>
      <c r="Y46" s="52">
        <v>790.9</v>
      </c>
      <c r="Z46" s="52">
        <v>0</v>
      </c>
      <c r="AA46" s="52">
        <v>200</v>
      </c>
      <c r="AB46" s="52">
        <v>0</v>
      </c>
      <c r="AC46" s="52">
        <v>2390</v>
      </c>
      <c r="AD46" s="52">
        <v>295</v>
      </c>
      <c r="AE46" s="52">
        <v>0</v>
      </c>
      <c r="AF46" s="52">
        <v>0</v>
      </c>
      <c r="AG46" s="52">
        <v>4500</v>
      </c>
      <c r="AH46" s="52">
        <v>1814.4</v>
      </c>
      <c r="AI46" s="52">
        <v>4500</v>
      </c>
      <c r="AJ46" s="52">
        <v>1814.4</v>
      </c>
      <c r="AK46" s="52">
        <v>0</v>
      </c>
      <c r="AL46" s="52">
        <v>0</v>
      </c>
      <c r="AM46" s="52">
        <v>0</v>
      </c>
      <c r="AN46" s="52">
        <v>0</v>
      </c>
      <c r="AO46" s="52">
        <v>900</v>
      </c>
      <c r="AP46" s="52">
        <v>280</v>
      </c>
      <c r="AQ46" s="50">
        <f t="shared" si="14"/>
        <v>671</v>
      </c>
      <c r="AR46" s="50">
        <f t="shared" si="15"/>
        <v>128</v>
      </c>
      <c r="AS46" s="52">
        <v>671</v>
      </c>
      <c r="AT46" s="52">
        <v>128</v>
      </c>
      <c r="AU46" s="52">
        <v>0</v>
      </c>
      <c r="AV46" s="52">
        <v>0</v>
      </c>
      <c r="AW46" s="52">
        <v>421</v>
      </c>
      <c r="AX46" s="52">
        <v>0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</v>
      </c>
      <c r="BE46" s="52">
        <v>4483.3</v>
      </c>
      <c r="BF46" s="52">
        <v>0</v>
      </c>
      <c r="BG46" s="52">
        <v>0</v>
      </c>
      <c r="BH46" s="52">
        <v>0</v>
      </c>
      <c r="BI46" s="52">
        <v>-300</v>
      </c>
      <c r="BJ46" s="52">
        <v>0</v>
      </c>
      <c r="BK46" s="52">
        <v>0</v>
      </c>
      <c r="BL46" s="52">
        <v>-101</v>
      </c>
      <c r="BM46" s="52">
        <v>0</v>
      </c>
      <c r="BN46" s="52">
        <v>0</v>
      </c>
    </row>
    <row r="47" spans="1:66" ht="16.5" customHeight="1">
      <c r="A47" s="57">
        <v>35</v>
      </c>
      <c r="B47" s="55" t="s">
        <v>140</v>
      </c>
      <c r="C47" s="50">
        <f t="shared" si="8"/>
        <v>34744.2</v>
      </c>
      <c r="D47" s="50">
        <f t="shared" si="9"/>
        <v>11537.146</v>
      </c>
      <c r="E47" s="50">
        <f t="shared" si="10"/>
        <v>29389.1</v>
      </c>
      <c r="F47" s="50">
        <f t="shared" si="11"/>
        <v>10851.146</v>
      </c>
      <c r="G47" s="50">
        <f t="shared" si="12"/>
        <v>5355.1</v>
      </c>
      <c r="H47" s="50">
        <f t="shared" si="13"/>
        <v>686</v>
      </c>
      <c r="I47" s="52">
        <v>12400</v>
      </c>
      <c r="J47" s="52">
        <v>5763.746</v>
      </c>
      <c r="K47" s="52">
        <v>0</v>
      </c>
      <c r="L47" s="52">
        <v>0</v>
      </c>
      <c r="M47" s="52">
        <v>7700</v>
      </c>
      <c r="N47" s="52">
        <v>1545.5</v>
      </c>
      <c r="O47" s="52">
        <v>900</v>
      </c>
      <c r="P47" s="52">
        <v>280.4</v>
      </c>
      <c r="Q47" s="52">
        <v>0</v>
      </c>
      <c r="R47" s="52">
        <v>0</v>
      </c>
      <c r="S47" s="52">
        <v>400</v>
      </c>
      <c r="T47" s="52">
        <v>107.3</v>
      </c>
      <c r="U47" s="52">
        <v>400</v>
      </c>
      <c r="V47" s="52">
        <v>172</v>
      </c>
      <c r="W47" s="52">
        <v>1270</v>
      </c>
      <c r="X47" s="52">
        <v>132</v>
      </c>
      <c r="Y47" s="52">
        <v>1110</v>
      </c>
      <c r="Z47" s="52">
        <v>100</v>
      </c>
      <c r="AA47" s="52">
        <v>1100</v>
      </c>
      <c r="AB47" s="52">
        <v>34</v>
      </c>
      <c r="AC47" s="52">
        <v>3390</v>
      </c>
      <c r="AD47" s="52">
        <v>789.8</v>
      </c>
      <c r="AE47" s="52">
        <v>0</v>
      </c>
      <c r="AF47" s="52">
        <v>0</v>
      </c>
      <c r="AG47" s="52">
        <v>7630</v>
      </c>
      <c r="AH47" s="52">
        <v>3541.9</v>
      </c>
      <c r="AI47" s="52">
        <v>7630</v>
      </c>
      <c r="AJ47" s="52">
        <v>3541.9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0</v>
      </c>
      <c r="AQ47" s="50">
        <f t="shared" si="14"/>
        <v>1659.1</v>
      </c>
      <c r="AR47" s="50">
        <f t="shared" si="15"/>
        <v>0</v>
      </c>
      <c r="AS47" s="52">
        <v>1659.1</v>
      </c>
      <c r="AT47" s="52">
        <v>0</v>
      </c>
      <c r="AU47" s="52">
        <v>0</v>
      </c>
      <c r="AV47" s="52">
        <v>0</v>
      </c>
      <c r="AW47" s="52">
        <v>1129.1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5355.1</v>
      </c>
      <c r="BF47" s="52">
        <v>686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</row>
    <row r="48" spans="1:66" ht="16.5" customHeight="1">
      <c r="A48" s="57">
        <v>36</v>
      </c>
      <c r="B48" s="55" t="s">
        <v>139</v>
      </c>
      <c r="C48" s="50">
        <f t="shared" si="8"/>
        <v>18931.9</v>
      </c>
      <c r="D48" s="50">
        <f t="shared" si="9"/>
        <v>5938.6849999999995</v>
      </c>
      <c r="E48" s="50">
        <f t="shared" si="10"/>
        <v>17032.9</v>
      </c>
      <c r="F48" s="50">
        <f t="shared" si="11"/>
        <v>5885.6849999999995</v>
      </c>
      <c r="G48" s="50">
        <f t="shared" si="12"/>
        <v>1899</v>
      </c>
      <c r="H48" s="50">
        <f t="shared" si="13"/>
        <v>53</v>
      </c>
      <c r="I48" s="52">
        <v>8900</v>
      </c>
      <c r="J48" s="52">
        <v>4244.485</v>
      </c>
      <c r="K48" s="52">
        <v>0</v>
      </c>
      <c r="L48" s="52">
        <v>0</v>
      </c>
      <c r="M48" s="52">
        <v>3807.9</v>
      </c>
      <c r="N48" s="52">
        <v>420.2</v>
      </c>
      <c r="O48" s="52">
        <v>222</v>
      </c>
      <c r="P48" s="52">
        <v>0</v>
      </c>
      <c r="Q48" s="52">
        <v>200</v>
      </c>
      <c r="R48" s="52">
        <v>0</v>
      </c>
      <c r="S48" s="52">
        <v>355.9</v>
      </c>
      <c r="T48" s="52">
        <v>60</v>
      </c>
      <c r="U48" s="52">
        <v>300</v>
      </c>
      <c r="V48" s="52">
        <v>0</v>
      </c>
      <c r="W48" s="52">
        <v>370</v>
      </c>
      <c r="X48" s="52">
        <v>25.2</v>
      </c>
      <c r="Y48" s="52">
        <v>300</v>
      </c>
      <c r="Z48" s="52">
        <v>0</v>
      </c>
      <c r="AA48" s="52">
        <v>1000</v>
      </c>
      <c r="AB48" s="52">
        <v>0</v>
      </c>
      <c r="AC48" s="52">
        <v>1260</v>
      </c>
      <c r="AD48" s="52">
        <v>300</v>
      </c>
      <c r="AE48" s="52">
        <v>0</v>
      </c>
      <c r="AF48" s="52">
        <v>0</v>
      </c>
      <c r="AG48" s="52">
        <v>3500</v>
      </c>
      <c r="AH48" s="52">
        <v>1200</v>
      </c>
      <c r="AI48" s="52">
        <v>3500</v>
      </c>
      <c r="AJ48" s="52">
        <v>1200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0">
        <f t="shared" si="14"/>
        <v>825</v>
      </c>
      <c r="AR48" s="50">
        <f t="shared" si="15"/>
        <v>21</v>
      </c>
      <c r="AS48" s="52">
        <v>825</v>
      </c>
      <c r="AT48" s="52">
        <v>21</v>
      </c>
      <c r="AU48" s="52">
        <v>0</v>
      </c>
      <c r="AV48" s="52">
        <v>0</v>
      </c>
      <c r="AW48" s="52">
        <v>550</v>
      </c>
      <c r="AX48" s="52">
        <v>0</v>
      </c>
      <c r="AY48" s="52">
        <v>0</v>
      </c>
      <c r="AZ48" s="52">
        <v>0</v>
      </c>
      <c r="BA48" s="52">
        <v>0</v>
      </c>
      <c r="BB48" s="52">
        <v>0</v>
      </c>
      <c r="BC48" s="52">
        <v>0</v>
      </c>
      <c r="BD48" s="52">
        <v>0</v>
      </c>
      <c r="BE48" s="52">
        <v>1899</v>
      </c>
      <c r="BF48" s="52">
        <v>53</v>
      </c>
      <c r="BG48" s="52">
        <v>0</v>
      </c>
      <c r="BH48" s="52">
        <v>0</v>
      </c>
      <c r="BI48" s="52">
        <v>0</v>
      </c>
      <c r="BJ48" s="52">
        <v>0</v>
      </c>
      <c r="BK48" s="52">
        <v>0</v>
      </c>
      <c r="BL48" s="52">
        <v>0</v>
      </c>
      <c r="BM48" s="52">
        <v>0</v>
      </c>
      <c r="BN48" s="52">
        <v>0</v>
      </c>
    </row>
    <row r="49" spans="1:66" ht="16.5" customHeight="1">
      <c r="A49" s="57">
        <v>37</v>
      </c>
      <c r="B49" s="55" t="s">
        <v>143</v>
      </c>
      <c r="C49" s="50">
        <f t="shared" si="8"/>
        <v>21122.9</v>
      </c>
      <c r="D49" s="50">
        <f t="shared" si="9"/>
        <v>7647.906</v>
      </c>
      <c r="E49" s="50">
        <f t="shared" si="10"/>
        <v>19880.7</v>
      </c>
      <c r="F49" s="50">
        <f t="shared" si="11"/>
        <v>7487.906</v>
      </c>
      <c r="G49" s="50">
        <f t="shared" si="12"/>
        <v>1242.2</v>
      </c>
      <c r="H49" s="50">
        <f t="shared" si="13"/>
        <v>160</v>
      </c>
      <c r="I49" s="52">
        <v>12276.7</v>
      </c>
      <c r="J49" s="52">
        <v>5467.406</v>
      </c>
      <c r="K49" s="52">
        <v>0</v>
      </c>
      <c r="L49" s="52">
        <v>0</v>
      </c>
      <c r="M49" s="52">
        <v>3639</v>
      </c>
      <c r="N49" s="52">
        <v>764.5</v>
      </c>
      <c r="O49" s="52">
        <v>800</v>
      </c>
      <c r="P49" s="52">
        <v>240</v>
      </c>
      <c r="Q49" s="52">
        <v>0</v>
      </c>
      <c r="R49" s="52">
        <v>0</v>
      </c>
      <c r="S49" s="52">
        <v>300</v>
      </c>
      <c r="T49" s="52">
        <v>110</v>
      </c>
      <c r="U49" s="52">
        <v>500</v>
      </c>
      <c r="V49" s="52">
        <v>199</v>
      </c>
      <c r="W49" s="52">
        <v>300</v>
      </c>
      <c r="X49" s="52">
        <v>12</v>
      </c>
      <c r="Y49" s="52">
        <v>0</v>
      </c>
      <c r="Z49" s="52">
        <v>0</v>
      </c>
      <c r="AA49" s="52">
        <v>100</v>
      </c>
      <c r="AB49" s="52">
        <v>3.5</v>
      </c>
      <c r="AC49" s="52">
        <v>1383</v>
      </c>
      <c r="AD49" s="52">
        <v>200</v>
      </c>
      <c r="AE49" s="52">
        <v>0</v>
      </c>
      <c r="AF49" s="52">
        <v>0</v>
      </c>
      <c r="AG49" s="52">
        <v>3700</v>
      </c>
      <c r="AH49" s="52">
        <v>1256</v>
      </c>
      <c r="AI49" s="52">
        <v>3700</v>
      </c>
      <c r="AJ49" s="52">
        <v>1256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0">
        <f t="shared" si="14"/>
        <v>265</v>
      </c>
      <c r="AR49" s="50">
        <f t="shared" si="15"/>
        <v>0</v>
      </c>
      <c r="AS49" s="52">
        <v>265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0</v>
      </c>
      <c r="BA49" s="52">
        <v>0</v>
      </c>
      <c r="BB49" s="52">
        <v>0</v>
      </c>
      <c r="BC49" s="52">
        <v>1082.2</v>
      </c>
      <c r="BD49" s="52">
        <v>0</v>
      </c>
      <c r="BE49" s="52">
        <v>160</v>
      </c>
      <c r="BF49" s="52">
        <v>160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</row>
    <row r="50" spans="1:66" ht="16.5" customHeight="1">
      <c r="A50" s="57">
        <v>38</v>
      </c>
      <c r="B50" s="55" t="s">
        <v>155</v>
      </c>
      <c r="C50" s="50">
        <f t="shared" si="8"/>
        <v>14156.8</v>
      </c>
      <c r="D50" s="50">
        <f t="shared" si="9"/>
        <v>4783.6630000000005</v>
      </c>
      <c r="E50" s="50">
        <f t="shared" si="10"/>
        <v>11999.8</v>
      </c>
      <c r="F50" s="50">
        <f t="shared" si="11"/>
        <v>4533.6630000000005</v>
      </c>
      <c r="G50" s="50">
        <f t="shared" si="12"/>
        <v>2157</v>
      </c>
      <c r="H50" s="50">
        <f t="shared" si="13"/>
        <v>250</v>
      </c>
      <c r="I50" s="52">
        <v>6649.4</v>
      </c>
      <c r="J50" s="52">
        <v>2571.572</v>
      </c>
      <c r="K50" s="52">
        <v>0</v>
      </c>
      <c r="L50" s="52">
        <v>0</v>
      </c>
      <c r="M50" s="52">
        <v>2654</v>
      </c>
      <c r="N50" s="52">
        <v>937.591</v>
      </c>
      <c r="O50" s="52">
        <v>370</v>
      </c>
      <c r="P50" s="52">
        <v>192.3</v>
      </c>
      <c r="Q50" s="52">
        <v>0</v>
      </c>
      <c r="R50" s="52">
        <v>0</v>
      </c>
      <c r="S50" s="52">
        <v>168</v>
      </c>
      <c r="T50" s="52">
        <v>62.591</v>
      </c>
      <c r="U50" s="52">
        <v>500</v>
      </c>
      <c r="V50" s="52">
        <v>182.7</v>
      </c>
      <c r="W50" s="52">
        <v>67</v>
      </c>
      <c r="X50" s="52">
        <v>34</v>
      </c>
      <c r="Y50" s="52">
        <v>0</v>
      </c>
      <c r="Z50" s="52">
        <v>0</v>
      </c>
      <c r="AA50" s="52">
        <v>540</v>
      </c>
      <c r="AB50" s="52">
        <v>140</v>
      </c>
      <c r="AC50" s="52">
        <v>867</v>
      </c>
      <c r="AD50" s="52">
        <v>284</v>
      </c>
      <c r="AE50" s="52">
        <v>0</v>
      </c>
      <c r="AF50" s="52">
        <v>0</v>
      </c>
      <c r="AG50" s="52">
        <v>2204.4</v>
      </c>
      <c r="AH50" s="52">
        <v>918.5</v>
      </c>
      <c r="AI50" s="52">
        <v>2204.4</v>
      </c>
      <c r="AJ50" s="52">
        <v>918.5</v>
      </c>
      <c r="AK50" s="52">
        <v>0</v>
      </c>
      <c r="AL50" s="52">
        <v>0</v>
      </c>
      <c r="AM50" s="52">
        <v>0</v>
      </c>
      <c r="AN50" s="52">
        <v>0</v>
      </c>
      <c r="AO50" s="52">
        <v>300</v>
      </c>
      <c r="AP50" s="52">
        <v>35</v>
      </c>
      <c r="AQ50" s="50">
        <f t="shared" si="14"/>
        <v>949</v>
      </c>
      <c r="AR50" s="50">
        <f t="shared" si="15"/>
        <v>71</v>
      </c>
      <c r="AS50" s="52">
        <v>192</v>
      </c>
      <c r="AT50" s="52">
        <v>71</v>
      </c>
      <c r="AU50" s="52">
        <v>757</v>
      </c>
      <c r="AV50" s="52">
        <v>0</v>
      </c>
      <c r="AW50" s="52">
        <v>0</v>
      </c>
      <c r="AX50" s="52">
        <v>0</v>
      </c>
      <c r="AY50" s="52">
        <v>757</v>
      </c>
      <c r="AZ50" s="52">
        <v>0</v>
      </c>
      <c r="BA50" s="52">
        <v>0</v>
      </c>
      <c r="BB50" s="52">
        <v>0</v>
      </c>
      <c r="BC50" s="52">
        <v>1400</v>
      </c>
      <c r="BD50" s="52">
        <v>250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</row>
    <row r="51" spans="1:66" ht="16.5" customHeight="1">
      <c r="A51" s="57">
        <v>39</v>
      </c>
      <c r="B51" s="55" t="s">
        <v>144</v>
      </c>
      <c r="C51" s="50">
        <f t="shared" si="8"/>
        <v>17511.7</v>
      </c>
      <c r="D51" s="50">
        <f t="shared" si="9"/>
        <v>7008.287</v>
      </c>
      <c r="E51" s="50">
        <f t="shared" si="10"/>
        <v>17434.5</v>
      </c>
      <c r="F51" s="50">
        <f t="shared" si="11"/>
        <v>7008.287</v>
      </c>
      <c r="G51" s="50">
        <f t="shared" si="12"/>
        <v>77.20000000000005</v>
      </c>
      <c r="H51" s="50">
        <f t="shared" si="13"/>
        <v>0</v>
      </c>
      <c r="I51" s="52">
        <v>9523</v>
      </c>
      <c r="J51" s="52">
        <v>4685.43</v>
      </c>
      <c r="K51" s="52">
        <v>0</v>
      </c>
      <c r="L51" s="52">
        <v>0</v>
      </c>
      <c r="M51" s="52">
        <v>3811.5</v>
      </c>
      <c r="N51" s="52">
        <v>1312.857</v>
      </c>
      <c r="O51" s="52">
        <v>500</v>
      </c>
      <c r="P51" s="52">
        <v>93.495</v>
      </c>
      <c r="Q51" s="52">
        <v>0</v>
      </c>
      <c r="R51" s="52">
        <v>0</v>
      </c>
      <c r="S51" s="52">
        <v>250</v>
      </c>
      <c r="T51" s="52">
        <v>85.162</v>
      </c>
      <c r="U51" s="52">
        <v>300</v>
      </c>
      <c r="V51" s="52">
        <v>142.4</v>
      </c>
      <c r="W51" s="52">
        <v>40</v>
      </c>
      <c r="X51" s="52">
        <v>15.8</v>
      </c>
      <c r="Y51" s="52">
        <v>0</v>
      </c>
      <c r="Z51" s="52">
        <v>0</v>
      </c>
      <c r="AA51" s="52">
        <v>420</v>
      </c>
      <c r="AB51" s="52">
        <v>20</v>
      </c>
      <c r="AC51" s="52">
        <v>2251.5</v>
      </c>
      <c r="AD51" s="52">
        <v>950</v>
      </c>
      <c r="AE51" s="52">
        <v>0</v>
      </c>
      <c r="AF51" s="52">
        <v>0</v>
      </c>
      <c r="AG51" s="52">
        <v>3200</v>
      </c>
      <c r="AH51" s="52">
        <v>995</v>
      </c>
      <c r="AI51" s="52">
        <v>3200</v>
      </c>
      <c r="AJ51" s="52">
        <v>995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0">
        <f t="shared" si="14"/>
        <v>900</v>
      </c>
      <c r="AR51" s="50">
        <f t="shared" si="15"/>
        <v>15</v>
      </c>
      <c r="AS51" s="52">
        <v>900</v>
      </c>
      <c r="AT51" s="52">
        <v>15</v>
      </c>
      <c r="AU51" s="52">
        <v>0</v>
      </c>
      <c r="AV51" s="52">
        <v>0</v>
      </c>
      <c r="AW51" s="52">
        <v>600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52">
        <v>1870</v>
      </c>
      <c r="BD51" s="52">
        <v>0</v>
      </c>
      <c r="BE51" s="52">
        <v>77.2</v>
      </c>
      <c r="BF51" s="52">
        <v>0</v>
      </c>
      <c r="BG51" s="52">
        <v>0</v>
      </c>
      <c r="BH51" s="52">
        <v>0</v>
      </c>
      <c r="BI51" s="52">
        <v>-1870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</row>
    <row r="52" spans="1:66" ht="16.5" customHeight="1">
      <c r="A52" s="57">
        <v>40</v>
      </c>
      <c r="B52" s="55" t="s">
        <v>145</v>
      </c>
      <c r="C52" s="50">
        <f t="shared" si="8"/>
        <v>31966.100000000002</v>
      </c>
      <c r="D52" s="50">
        <f t="shared" si="9"/>
        <v>8986.555</v>
      </c>
      <c r="E52" s="50">
        <f t="shared" si="10"/>
        <v>27226.9</v>
      </c>
      <c r="F52" s="50">
        <f t="shared" si="11"/>
        <v>8486.555</v>
      </c>
      <c r="G52" s="50">
        <f t="shared" si="12"/>
        <v>4739.2</v>
      </c>
      <c r="H52" s="50">
        <f t="shared" si="13"/>
        <v>500</v>
      </c>
      <c r="I52" s="52">
        <v>14127.8</v>
      </c>
      <c r="J52" s="52">
        <v>6167.707</v>
      </c>
      <c r="K52" s="52">
        <v>0</v>
      </c>
      <c r="L52" s="52">
        <v>0</v>
      </c>
      <c r="M52" s="52">
        <v>5709.1</v>
      </c>
      <c r="N52" s="52">
        <v>768.848</v>
      </c>
      <c r="O52" s="52">
        <v>850</v>
      </c>
      <c r="P52" s="52">
        <v>256.28</v>
      </c>
      <c r="Q52" s="52">
        <v>0</v>
      </c>
      <c r="R52" s="52">
        <v>0</v>
      </c>
      <c r="S52" s="52">
        <v>240</v>
      </c>
      <c r="T52" s="52">
        <v>84.316</v>
      </c>
      <c r="U52" s="52">
        <v>300</v>
      </c>
      <c r="V52" s="52">
        <v>149.4</v>
      </c>
      <c r="W52" s="52">
        <v>300</v>
      </c>
      <c r="X52" s="52">
        <v>35</v>
      </c>
      <c r="Y52" s="52">
        <v>0</v>
      </c>
      <c r="Z52" s="52">
        <v>0</v>
      </c>
      <c r="AA52" s="52">
        <v>1920</v>
      </c>
      <c r="AB52" s="52">
        <v>0</v>
      </c>
      <c r="AC52" s="52">
        <v>1979.1</v>
      </c>
      <c r="AD52" s="52">
        <v>200</v>
      </c>
      <c r="AE52" s="52">
        <v>0</v>
      </c>
      <c r="AF52" s="52">
        <v>0</v>
      </c>
      <c r="AG52" s="52">
        <v>4957.6</v>
      </c>
      <c r="AH52" s="52">
        <v>1000</v>
      </c>
      <c r="AI52" s="52">
        <v>4957.6</v>
      </c>
      <c r="AJ52" s="52">
        <v>1000</v>
      </c>
      <c r="AK52" s="52">
        <v>0</v>
      </c>
      <c r="AL52" s="52">
        <v>0</v>
      </c>
      <c r="AM52" s="52">
        <v>0</v>
      </c>
      <c r="AN52" s="52">
        <v>0</v>
      </c>
      <c r="AO52" s="52">
        <v>1200</v>
      </c>
      <c r="AP52" s="52">
        <v>550</v>
      </c>
      <c r="AQ52" s="50">
        <f t="shared" si="14"/>
        <v>1232.4</v>
      </c>
      <c r="AR52" s="50">
        <f t="shared" si="15"/>
        <v>0</v>
      </c>
      <c r="AS52" s="52">
        <v>1232.4</v>
      </c>
      <c r="AT52" s="52">
        <v>0</v>
      </c>
      <c r="AU52" s="52">
        <v>0</v>
      </c>
      <c r="AV52" s="52">
        <v>0</v>
      </c>
      <c r="AW52" s="52">
        <v>770</v>
      </c>
      <c r="AX52" s="52">
        <v>0</v>
      </c>
      <c r="AY52" s="52">
        <v>0</v>
      </c>
      <c r="AZ52" s="52">
        <v>0</v>
      </c>
      <c r="BA52" s="52">
        <v>0</v>
      </c>
      <c r="BB52" s="52">
        <v>0</v>
      </c>
      <c r="BC52" s="52">
        <v>239.2</v>
      </c>
      <c r="BD52" s="52">
        <v>0</v>
      </c>
      <c r="BE52" s="52">
        <v>4500</v>
      </c>
      <c r="BF52" s="52">
        <v>500</v>
      </c>
      <c r="BG52" s="52">
        <v>0</v>
      </c>
      <c r="BH52" s="52">
        <v>0</v>
      </c>
      <c r="BI52" s="52">
        <v>0</v>
      </c>
      <c r="BJ52" s="52">
        <v>0</v>
      </c>
      <c r="BK52" s="52">
        <v>0</v>
      </c>
      <c r="BL52" s="52">
        <v>0</v>
      </c>
      <c r="BM52" s="52">
        <v>0</v>
      </c>
      <c r="BN52" s="52">
        <v>0</v>
      </c>
    </row>
    <row r="53" spans="1:66" ht="16.5" customHeight="1">
      <c r="A53" s="57">
        <v>41</v>
      </c>
      <c r="B53" s="55" t="s">
        <v>151</v>
      </c>
      <c r="C53" s="50">
        <f t="shared" si="8"/>
        <v>11403.8</v>
      </c>
      <c r="D53" s="50">
        <f t="shared" si="9"/>
        <v>2879.717</v>
      </c>
      <c r="E53" s="50">
        <f t="shared" si="10"/>
        <v>10973.599999999999</v>
      </c>
      <c r="F53" s="50">
        <f t="shared" si="11"/>
        <v>2879.717</v>
      </c>
      <c r="G53" s="50">
        <f t="shared" si="12"/>
        <v>430.2</v>
      </c>
      <c r="H53" s="50">
        <f t="shared" si="13"/>
        <v>0</v>
      </c>
      <c r="I53" s="52">
        <v>6321.6</v>
      </c>
      <c r="J53" s="52">
        <v>2424.717</v>
      </c>
      <c r="K53" s="52">
        <v>0</v>
      </c>
      <c r="L53" s="52">
        <v>0</v>
      </c>
      <c r="M53" s="52">
        <v>983.2</v>
      </c>
      <c r="N53" s="52">
        <v>215</v>
      </c>
      <c r="O53" s="52">
        <v>303.2</v>
      </c>
      <c r="P53" s="52">
        <v>113</v>
      </c>
      <c r="Q53" s="52">
        <v>0</v>
      </c>
      <c r="R53" s="52">
        <v>0</v>
      </c>
      <c r="S53" s="52">
        <v>220</v>
      </c>
      <c r="T53" s="52">
        <v>102</v>
      </c>
      <c r="U53" s="52">
        <v>30</v>
      </c>
      <c r="V53" s="52">
        <v>0</v>
      </c>
      <c r="W53" s="52">
        <v>0</v>
      </c>
      <c r="X53" s="52">
        <v>0</v>
      </c>
      <c r="Y53" s="52">
        <v>150</v>
      </c>
      <c r="Z53" s="52">
        <v>0</v>
      </c>
      <c r="AA53" s="52">
        <v>0</v>
      </c>
      <c r="AB53" s="52">
        <v>0</v>
      </c>
      <c r="AC53" s="52">
        <v>280</v>
      </c>
      <c r="AD53" s="52">
        <v>0</v>
      </c>
      <c r="AE53" s="52">
        <v>0</v>
      </c>
      <c r="AF53" s="52">
        <v>0</v>
      </c>
      <c r="AG53" s="52">
        <v>2312</v>
      </c>
      <c r="AH53" s="52">
        <v>200</v>
      </c>
      <c r="AI53" s="52">
        <v>0</v>
      </c>
      <c r="AJ53" s="52">
        <v>200</v>
      </c>
      <c r="AK53" s="52">
        <v>0</v>
      </c>
      <c r="AL53" s="52">
        <v>0</v>
      </c>
      <c r="AM53" s="52">
        <v>0</v>
      </c>
      <c r="AN53" s="52">
        <v>0</v>
      </c>
      <c r="AO53" s="52">
        <v>320</v>
      </c>
      <c r="AP53" s="52">
        <v>40</v>
      </c>
      <c r="AQ53" s="50">
        <v>1036.8</v>
      </c>
      <c r="AR53" s="50">
        <f t="shared" si="15"/>
        <v>0</v>
      </c>
      <c r="AS53" s="52">
        <v>1036.8</v>
      </c>
      <c r="AT53" s="52">
        <v>0</v>
      </c>
      <c r="AU53" s="52">
        <v>0</v>
      </c>
      <c r="AV53" s="52">
        <v>0</v>
      </c>
      <c r="AW53" s="52">
        <v>736.8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430.2</v>
      </c>
      <c r="BF53" s="52">
        <v>0</v>
      </c>
      <c r="BG53" s="52">
        <v>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</row>
    <row r="54" spans="1:66" ht="16.5" customHeight="1">
      <c r="A54" s="57">
        <v>42</v>
      </c>
      <c r="B54" s="55" t="s">
        <v>130</v>
      </c>
      <c r="C54" s="50">
        <f t="shared" si="8"/>
        <v>17186.399999999998</v>
      </c>
      <c r="D54" s="50">
        <f t="shared" si="9"/>
        <v>5760.236000000001</v>
      </c>
      <c r="E54" s="50">
        <f t="shared" si="10"/>
        <v>16360.699999999999</v>
      </c>
      <c r="F54" s="50">
        <f t="shared" si="11"/>
        <v>5947.436000000001</v>
      </c>
      <c r="G54" s="50">
        <f t="shared" si="12"/>
        <v>825.7</v>
      </c>
      <c r="H54" s="50">
        <f t="shared" si="13"/>
        <v>-187.2</v>
      </c>
      <c r="I54" s="52">
        <v>8418.4</v>
      </c>
      <c r="J54" s="52">
        <v>3590.368</v>
      </c>
      <c r="K54" s="52">
        <v>0</v>
      </c>
      <c r="L54" s="52">
        <v>0</v>
      </c>
      <c r="M54" s="52">
        <v>3577.7</v>
      </c>
      <c r="N54" s="52">
        <v>760</v>
      </c>
      <c r="O54" s="52">
        <v>500</v>
      </c>
      <c r="P54" s="52">
        <v>160</v>
      </c>
      <c r="Q54" s="52">
        <v>0</v>
      </c>
      <c r="R54" s="52">
        <v>0</v>
      </c>
      <c r="S54" s="52">
        <v>110</v>
      </c>
      <c r="T54" s="52">
        <v>0</v>
      </c>
      <c r="U54" s="52">
        <v>300</v>
      </c>
      <c r="V54" s="52">
        <v>150</v>
      </c>
      <c r="W54" s="52">
        <v>500</v>
      </c>
      <c r="X54" s="52">
        <v>0</v>
      </c>
      <c r="Y54" s="52">
        <v>500</v>
      </c>
      <c r="Z54" s="52">
        <v>0</v>
      </c>
      <c r="AA54" s="52">
        <v>430.8</v>
      </c>
      <c r="AB54" s="52">
        <v>0</v>
      </c>
      <c r="AC54" s="52">
        <v>1686.9</v>
      </c>
      <c r="AD54" s="52">
        <v>450</v>
      </c>
      <c r="AE54" s="52">
        <v>0</v>
      </c>
      <c r="AF54" s="52">
        <v>0</v>
      </c>
      <c r="AG54" s="52">
        <v>3564.6</v>
      </c>
      <c r="AH54" s="52">
        <v>1327.068</v>
      </c>
      <c r="AI54" s="52">
        <v>3564.6</v>
      </c>
      <c r="AJ54" s="52">
        <v>1327.068</v>
      </c>
      <c r="AK54" s="52">
        <v>0</v>
      </c>
      <c r="AL54" s="52">
        <v>0</v>
      </c>
      <c r="AM54" s="52">
        <v>0</v>
      </c>
      <c r="AN54" s="52">
        <v>0</v>
      </c>
      <c r="AO54" s="52">
        <v>500</v>
      </c>
      <c r="AP54" s="52">
        <v>270</v>
      </c>
      <c r="AQ54" s="50">
        <f t="shared" si="14"/>
        <v>300</v>
      </c>
      <c r="AR54" s="50">
        <f t="shared" si="15"/>
        <v>0</v>
      </c>
      <c r="AS54" s="52">
        <v>300</v>
      </c>
      <c r="AT54" s="52">
        <v>0</v>
      </c>
      <c r="AU54" s="52">
        <v>0</v>
      </c>
      <c r="AV54" s="52">
        <v>0</v>
      </c>
      <c r="AW54" s="52">
        <v>200</v>
      </c>
      <c r="AX54" s="52">
        <v>0</v>
      </c>
      <c r="AY54" s="52">
        <v>0</v>
      </c>
      <c r="AZ54" s="52">
        <v>0</v>
      </c>
      <c r="BA54" s="52">
        <v>0</v>
      </c>
      <c r="BB54" s="52">
        <v>0</v>
      </c>
      <c r="BC54" s="52">
        <v>825.7</v>
      </c>
      <c r="BD54" s="52">
        <v>0</v>
      </c>
      <c r="BE54" s="52">
        <v>500</v>
      </c>
      <c r="BF54" s="52">
        <v>0</v>
      </c>
      <c r="BG54" s="52">
        <v>0</v>
      </c>
      <c r="BH54" s="52">
        <v>0</v>
      </c>
      <c r="BI54" s="52">
        <v>-500</v>
      </c>
      <c r="BJ54" s="52">
        <v>-187.2</v>
      </c>
      <c r="BK54" s="52">
        <v>0</v>
      </c>
      <c r="BL54" s="52">
        <v>0</v>
      </c>
      <c r="BM54" s="52">
        <v>0</v>
      </c>
      <c r="BN54" s="52">
        <v>0</v>
      </c>
    </row>
    <row r="55" spans="1:66" ht="16.5" customHeight="1">
      <c r="A55" s="57">
        <v>43</v>
      </c>
      <c r="B55" s="55" t="s">
        <v>152</v>
      </c>
      <c r="C55" s="50">
        <f t="shared" si="8"/>
        <v>31064.300000000003</v>
      </c>
      <c r="D55" s="50">
        <f t="shared" si="9"/>
        <v>10521.545</v>
      </c>
      <c r="E55" s="50">
        <f t="shared" si="10"/>
        <v>26174.2</v>
      </c>
      <c r="F55" s="50">
        <f t="shared" si="11"/>
        <v>9681.545</v>
      </c>
      <c r="G55" s="50">
        <f t="shared" si="12"/>
        <v>4890.1</v>
      </c>
      <c r="H55" s="50">
        <f t="shared" si="13"/>
        <v>840</v>
      </c>
      <c r="I55" s="52">
        <v>9720</v>
      </c>
      <c r="J55" s="52">
        <v>4226.775</v>
      </c>
      <c r="K55" s="52">
        <v>0</v>
      </c>
      <c r="L55" s="52">
        <v>0</v>
      </c>
      <c r="M55" s="52">
        <v>5232</v>
      </c>
      <c r="N55" s="52">
        <v>1089.77</v>
      </c>
      <c r="O55" s="52">
        <v>1120</v>
      </c>
      <c r="P55" s="52">
        <v>537.57</v>
      </c>
      <c r="Q55" s="52">
        <v>0</v>
      </c>
      <c r="R55" s="52">
        <v>0</v>
      </c>
      <c r="S55" s="52">
        <v>280</v>
      </c>
      <c r="T55" s="52">
        <v>84.5</v>
      </c>
      <c r="U55" s="52">
        <v>300</v>
      </c>
      <c r="V55" s="52">
        <v>37.7</v>
      </c>
      <c r="W55" s="52">
        <v>372</v>
      </c>
      <c r="X55" s="52">
        <v>0</v>
      </c>
      <c r="Y55" s="52">
        <v>100</v>
      </c>
      <c r="Z55" s="52">
        <v>0</v>
      </c>
      <c r="AA55" s="52">
        <v>1240</v>
      </c>
      <c r="AB55" s="52">
        <v>400</v>
      </c>
      <c r="AC55" s="52">
        <v>1580</v>
      </c>
      <c r="AD55" s="52">
        <v>0</v>
      </c>
      <c r="AE55" s="52">
        <v>0</v>
      </c>
      <c r="AF55" s="52">
        <v>0</v>
      </c>
      <c r="AG55" s="52">
        <v>8844</v>
      </c>
      <c r="AH55" s="52">
        <v>4365</v>
      </c>
      <c r="AI55" s="52">
        <v>8844</v>
      </c>
      <c r="AJ55" s="52">
        <v>4365</v>
      </c>
      <c r="AK55" s="52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0</v>
      </c>
      <c r="AQ55" s="50">
        <f t="shared" si="14"/>
        <v>3778.2</v>
      </c>
      <c r="AR55" s="50">
        <f t="shared" si="15"/>
        <v>0</v>
      </c>
      <c r="AS55" s="52">
        <v>2378.2</v>
      </c>
      <c r="AT55" s="52">
        <v>0</v>
      </c>
      <c r="AU55" s="52">
        <v>1400</v>
      </c>
      <c r="AV55" s="52">
        <v>0</v>
      </c>
      <c r="AW55" s="52">
        <v>1998.2</v>
      </c>
      <c r="AX55" s="52">
        <v>0</v>
      </c>
      <c r="AY55" s="52">
        <v>1400</v>
      </c>
      <c r="AZ55" s="52">
        <v>0</v>
      </c>
      <c r="BA55" s="52">
        <v>0</v>
      </c>
      <c r="BB55" s="52">
        <v>0</v>
      </c>
      <c r="BC55" s="52">
        <v>2290.1</v>
      </c>
      <c r="BD55" s="52">
        <v>840</v>
      </c>
      <c r="BE55" s="52">
        <v>1200</v>
      </c>
      <c r="BF55" s="52">
        <v>0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</row>
    <row r="56" spans="1:66" ht="16.5" customHeight="1">
      <c r="A56" s="57">
        <v>44</v>
      </c>
      <c r="B56" s="53" t="s">
        <v>96</v>
      </c>
      <c r="C56" s="50">
        <f t="shared" si="8"/>
        <v>114876.37</v>
      </c>
      <c r="D56" s="50">
        <f t="shared" si="9"/>
        <v>46866.928</v>
      </c>
      <c r="E56" s="50">
        <f t="shared" si="10"/>
        <v>112366.37</v>
      </c>
      <c r="F56" s="50">
        <f t="shared" si="11"/>
        <v>48504.685</v>
      </c>
      <c r="G56" s="50">
        <f t="shared" si="12"/>
        <v>2510</v>
      </c>
      <c r="H56" s="50">
        <f t="shared" si="13"/>
        <v>-1637.7569999999996</v>
      </c>
      <c r="I56" s="51">
        <v>51213.37</v>
      </c>
      <c r="J56" s="51">
        <v>24241.541</v>
      </c>
      <c r="K56" s="51">
        <v>0</v>
      </c>
      <c r="L56" s="51">
        <v>0</v>
      </c>
      <c r="M56" s="51">
        <v>27169</v>
      </c>
      <c r="N56" s="51">
        <v>10103.997</v>
      </c>
      <c r="O56" s="51">
        <v>3674</v>
      </c>
      <c r="P56" s="51">
        <v>1057.942</v>
      </c>
      <c r="Q56" s="51">
        <v>536</v>
      </c>
      <c r="R56" s="51">
        <v>249.726</v>
      </c>
      <c r="S56" s="51">
        <v>2080</v>
      </c>
      <c r="T56" s="51">
        <v>665.093</v>
      </c>
      <c r="U56" s="51">
        <v>1140</v>
      </c>
      <c r="V56" s="51">
        <v>415</v>
      </c>
      <c r="W56" s="51">
        <v>4060</v>
      </c>
      <c r="X56" s="51">
        <v>1597.35</v>
      </c>
      <c r="Y56" s="51">
        <v>900</v>
      </c>
      <c r="Z56" s="51">
        <v>375</v>
      </c>
      <c r="AA56" s="51">
        <v>2900</v>
      </c>
      <c r="AB56" s="51">
        <v>1150</v>
      </c>
      <c r="AC56" s="51">
        <v>11650</v>
      </c>
      <c r="AD56" s="51">
        <v>4779.386</v>
      </c>
      <c r="AE56" s="51">
        <v>0</v>
      </c>
      <c r="AF56" s="51">
        <v>0</v>
      </c>
      <c r="AG56" s="51">
        <v>25300.3</v>
      </c>
      <c r="AH56" s="51">
        <v>11990.147</v>
      </c>
      <c r="AI56" s="51">
        <v>25300.3</v>
      </c>
      <c r="AJ56" s="51">
        <v>11990.147</v>
      </c>
      <c r="AK56" s="51">
        <v>300</v>
      </c>
      <c r="AL56" s="51">
        <v>150</v>
      </c>
      <c r="AM56" s="51">
        <v>0</v>
      </c>
      <c r="AN56" s="51">
        <v>0</v>
      </c>
      <c r="AO56" s="51">
        <v>5720</v>
      </c>
      <c r="AP56" s="51">
        <v>1730</v>
      </c>
      <c r="AQ56" s="50">
        <f t="shared" si="14"/>
        <v>2663.7</v>
      </c>
      <c r="AR56" s="50">
        <f t="shared" si="15"/>
        <v>289</v>
      </c>
      <c r="AS56" s="51">
        <v>2663.7</v>
      </c>
      <c r="AT56" s="51">
        <v>289</v>
      </c>
      <c r="AU56" s="51">
        <v>0</v>
      </c>
      <c r="AV56" s="51">
        <v>0</v>
      </c>
      <c r="AW56" s="51">
        <v>1763.7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3790</v>
      </c>
      <c r="BF56" s="51">
        <v>2769</v>
      </c>
      <c r="BG56" s="51">
        <v>0</v>
      </c>
      <c r="BH56" s="51">
        <v>0</v>
      </c>
      <c r="BI56" s="51">
        <v>0</v>
      </c>
      <c r="BJ56" s="51">
        <v>0</v>
      </c>
      <c r="BK56" s="51">
        <v>-1280</v>
      </c>
      <c r="BL56" s="51">
        <v>-4406.757</v>
      </c>
      <c r="BM56" s="51">
        <v>0</v>
      </c>
      <c r="BN56" s="51">
        <v>0</v>
      </c>
    </row>
    <row r="57" spans="1:66" ht="16.5" customHeight="1">
      <c r="A57" s="57">
        <v>45</v>
      </c>
      <c r="B57" s="53" t="s">
        <v>104</v>
      </c>
      <c r="C57" s="50">
        <f t="shared" si="8"/>
        <v>50658.899999999994</v>
      </c>
      <c r="D57" s="50">
        <f t="shared" si="9"/>
        <v>17880.108</v>
      </c>
      <c r="E57" s="50">
        <f t="shared" si="10"/>
        <v>41301.2</v>
      </c>
      <c r="F57" s="50">
        <f t="shared" si="11"/>
        <v>17653.552</v>
      </c>
      <c r="G57" s="50">
        <f t="shared" si="12"/>
        <v>9357.7</v>
      </c>
      <c r="H57" s="50">
        <f t="shared" si="13"/>
        <v>226.55600000000004</v>
      </c>
      <c r="I57" s="51">
        <v>16000.5</v>
      </c>
      <c r="J57" s="51">
        <v>6266.068</v>
      </c>
      <c r="K57" s="51">
        <v>0</v>
      </c>
      <c r="L57" s="51">
        <v>0</v>
      </c>
      <c r="M57" s="51">
        <v>4805.1</v>
      </c>
      <c r="N57" s="51">
        <v>1908.784</v>
      </c>
      <c r="O57" s="51">
        <v>180</v>
      </c>
      <c r="P57" s="51">
        <v>66.975</v>
      </c>
      <c r="Q57" s="51">
        <v>2005.6</v>
      </c>
      <c r="R57" s="51">
        <v>802.208</v>
      </c>
      <c r="S57" s="51">
        <v>430</v>
      </c>
      <c r="T57" s="51">
        <v>118.106</v>
      </c>
      <c r="U57" s="51">
        <v>532</v>
      </c>
      <c r="V57" s="51">
        <v>404.6</v>
      </c>
      <c r="W57" s="51">
        <v>229.9</v>
      </c>
      <c r="X57" s="51">
        <v>39.2</v>
      </c>
      <c r="Y57" s="51">
        <v>0</v>
      </c>
      <c r="Z57" s="51">
        <v>0</v>
      </c>
      <c r="AA57" s="51">
        <v>0</v>
      </c>
      <c r="AB57" s="51">
        <v>0</v>
      </c>
      <c r="AC57" s="51">
        <v>1074.6</v>
      </c>
      <c r="AD57" s="51">
        <v>397.695</v>
      </c>
      <c r="AE57" s="51">
        <v>0</v>
      </c>
      <c r="AF57" s="51">
        <v>0</v>
      </c>
      <c r="AG57" s="51">
        <v>18745.4</v>
      </c>
      <c r="AH57" s="51">
        <v>9255.1</v>
      </c>
      <c r="AI57" s="51">
        <v>18745.4</v>
      </c>
      <c r="AJ57" s="51">
        <v>9255.1</v>
      </c>
      <c r="AK57" s="51">
        <v>0</v>
      </c>
      <c r="AL57" s="51">
        <v>0</v>
      </c>
      <c r="AM57" s="51">
        <v>0</v>
      </c>
      <c r="AN57" s="51">
        <v>0</v>
      </c>
      <c r="AO57" s="51">
        <v>600</v>
      </c>
      <c r="AP57" s="51">
        <v>185</v>
      </c>
      <c r="AQ57" s="50">
        <f t="shared" si="14"/>
        <v>1150.2</v>
      </c>
      <c r="AR57" s="50">
        <f t="shared" si="15"/>
        <v>38.6</v>
      </c>
      <c r="AS57" s="51">
        <v>1150.2</v>
      </c>
      <c r="AT57" s="51">
        <v>38.6</v>
      </c>
      <c r="AU57" s="51">
        <v>0</v>
      </c>
      <c r="AV57" s="51">
        <v>0</v>
      </c>
      <c r="AW57" s="51">
        <v>936.3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4362.7</v>
      </c>
      <c r="BD57" s="51">
        <v>0</v>
      </c>
      <c r="BE57" s="51">
        <v>6995</v>
      </c>
      <c r="BF57" s="51">
        <v>400</v>
      </c>
      <c r="BG57" s="51">
        <v>0</v>
      </c>
      <c r="BH57" s="51">
        <v>0</v>
      </c>
      <c r="BI57" s="51">
        <v>-1000</v>
      </c>
      <c r="BJ57" s="51">
        <v>-82.386</v>
      </c>
      <c r="BK57" s="51">
        <v>-1000</v>
      </c>
      <c r="BL57" s="51">
        <v>-91.058</v>
      </c>
      <c r="BM57" s="51">
        <v>0</v>
      </c>
      <c r="BN57" s="51">
        <v>0</v>
      </c>
    </row>
    <row r="58" spans="1:66" ht="16.5" customHeight="1">
      <c r="A58" s="57">
        <v>46</v>
      </c>
      <c r="B58" s="53" t="s">
        <v>107</v>
      </c>
      <c r="C58" s="50">
        <f t="shared" si="8"/>
        <v>23360.9</v>
      </c>
      <c r="D58" s="50">
        <f t="shared" si="9"/>
        <v>6896.312</v>
      </c>
      <c r="E58" s="50">
        <f t="shared" si="10"/>
        <v>18614.2</v>
      </c>
      <c r="F58" s="50">
        <f t="shared" si="11"/>
        <v>6896.312</v>
      </c>
      <c r="G58" s="50">
        <f t="shared" si="12"/>
        <v>4746.7</v>
      </c>
      <c r="H58" s="50">
        <f t="shared" si="13"/>
        <v>0</v>
      </c>
      <c r="I58" s="51">
        <v>11091</v>
      </c>
      <c r="J58" s="51">
        <v>4230.872</v>
      </c>
      <c r="K58" s="51">
        <v>0</v>
      </c>
      <c r="L58" s="51">
        <v>0</v>
      </c>
      <c r="M58" s="51">
        <v>2305.2</v>
      </c>
      <c r="N58" s="51">
        <v>539.34</v>
      </c>
      <c r="O58" s="51">
        <v>400</v>
      </c>
      <c r="P58" s="51">
        <v>55</v>
      </c>
      <c r="Q58" s="51">
        <v>400</v>
      </c>
      <c r="R58" s="51">
        <v>0</v>
      </c>
      <c r="S58" s="51">
        <v>415.2</v>
      </c>
      <c r="T58" s="51">
        <v>165</v>
      </c>
      <c r="U58" s="51">
        <v>250</v>
      </c>
      <c r="V58" s="51">
        <v>114.04</v>
      </c>
      <c r="W58" s="51">
        <v>129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670</v>
      </c>
      <c r="AD58" s="51">
        <v>200</v>
      </c>
      <c r="AE58" s="51">
        <v>0</v>
      </c>
      <c r="AF58" s="51">
        <v>0</v>
      </c>
      <c r="AG58" s="51">
        <v>3700</v>
      </c>
      <c r="AH58" s="51">
        <v>1786.7</v>
      </c>
      <c r="AI58" s="51">
        <v>3700</v>
      </c>
      <c r="AJ58" s="51">
        <v>1786.7</v>
      </c>
      <c r="AK58" s="51">
        <v>0</v>
      </c>
      <c r="AL58" s="51">
        <v>0</v>
      </c>
      <c r="AM58" s="51">
        <v>0</v>
      </c>
      <c r="AN58" s="51">
        <v>0</v>
      </c>
      <c r="AO58" s="51">
        <v>600</v>
      </c>
      <c r="AP58" s="51">
        <v>110</v>
      </c>
      <c r="AQ58" s="50">
        <f t="shared" si="14"/>
        <v>918</v>
      </c>
      <c r="AR58" s="50">
        <f t="shared" si="15"/>
        <v>229.4</v>
      </c>
      <c r="AS58" s="51">
        <v>918</v>
      </c>
      <c r="AT58" s="51">
        <v>229.4</v>
      </c>
      <c r="AU58" s="51">
        <v>0</v>
      </c>
      <c r="AV58" s="51">
        <v>0</v>
      </c>
      <c r="AW58" s="51">
        <v>336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4746.7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</row>
    <row r="59" spans="1:66" ht="16.5" customHeight="1">
      <c r="A59" s="57">
        <v>47</v>
      </c>
      <c r="B59" s="53" t="s">
        <v>108</v>
      </c>
      <c r="C59" s="50">
        <f t="shared" si="8"/>
        <v>60961.3</v>
      </c>
      <c r="D59" s="50">
        <f t="shared" si="9"/>
        <v>17520.92</v>
      </c>
      <c r="E59" s="50">
        <f t="shared" si="10"/>
        <v>54728.100000000006</v>
      </c>
      <c r="F59" s="50">
        <f t="shared" si="11"/>
        <v>18060.134</v>
      </c>
      <c r="G59" s="50">
        <f t="shared" si="12"/>
        <v>6233.2</v>
      </c>
      <c r="H59" s="50">
        <f t="shared" si="13"/>
        <v>-539.214</v>
      </c>
      <c r="I59" s="51">
        <v>18655</v>
      </c>
      <c r="J59" s="51">
        <v>8064.411</v>
      </c>
      <c r="K59" s="51">
        <v>0</v>
      </c>
      <c r="L59" s="51">
        <v>0</v>
      </c>
      <c r="M59" s="51">
        <v>8273</v>
      </c>
      <c r="N59" s="51">
        <v>1950.823</v>
      </c>
      <c r="O59" s="51">
        <v>1600</v>
      </c>
      <c r="P59" s="51">
        <v>699.6</v>
      </c>
      <c r="Q59" s="51">
        <v>720</v>
      </c>
      <c r="R59" s="51">
        <v>300</v>
      </c>
      <c r="S59" s="51">
        <v>300</v>
      </c>
      <c r="T59" s="51">
        <v>69.723</v>
      </c>
      <c r="U59" s="51">
        <v>180</v>
      </c>
      <c r="V59" s="51">
        <v>54.1</v>
      </c>
      <c r="W59" s="51">
        <v>1190</v>
      </c>
      <c r="X59" s="51">
        <v>320</v>
      </c>
      <c r="Y59" s="51">
        <v>200</v>
      </c>
      <c r="Z59" s="51">
        <v>0</v>
      </c>
      <c r="AA59" s="51">
        <v>2100</v>
      </c>
      <c r="AB59" s="51">
        <v>0</v>
      </c>
      <c r="AC59" s="51">
        <v>1850</v>
      </c>
      <c r="AD59" s="51">
        <v>374.4</v>
      </c>
      <c r="AE59" s="51">
        <v>0</v>
      </c>
      <c r="AF59" s="51">
        <v>0</v>
      </c>
      <c r="AG59" s="51">
        <v>11782.8</v>
      </c>
      <c r="AH59" s="51">
        <v>6419.9</v>
      </c>
      <c r="AI59" s="51">
        <v>11782.8</v>
      </c>
      <c r="AJ59" s="51">
        <v>6419.9</v>
      </c>
      <c r="AK59" s="51">
        <v>0</v>
      </c>
      <c r="AL59" s="51">
        <v>0</v>
      </c>
      <c r="AM59" s="51">
        <v>0</v>
      </c>
      <c r="AN59" s="51">
        <v>0</v>
      </c>
      <c r="AO59" s="51">
        <v>2000</v>
      </c>
      <c r="AP59" s="51">
        <v>1425</v>
      </c>
      <c r="AQ59" s="50">
        <f t="shared" si="14"/>
        <v>14017.3</v>
      </c>
      <c r="AR59" s="50">
        <f t="shared" si="15"/>
        <v>200</v>
      </c>
      <c r="AS59" s="51">
        <v>14017.3</v>
      </c>
      <c r="AT59" s="51">
        <v>200</v>
      </c>
      <c r="AU59" s="51">
        <v>0</v>
      </c>
      <c r="AV59" s="51">
        <v>0</v>
      </c>
      <c r="AW59" s="51">
        <v>10947.3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3000</v>
      </c>
      <c r="BD59" s="51">
        <v>0</v>
      </c>
      <c r="BE59" s="51">
        <v>3233.2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-539.214</v>
      </c>
      <c r="BM59" s="51">
        <v>0</v>
      </c>
      <c r="BN59" s="51">
        <v>0</v>
      </c>
    </row>
    <row r="60" spans="1:66" ht="16.5" customHeight="1">
      <c r="A60" s="57">
        <v>48</v>
      </c>
      <c r="B60" s="53" t="s">
        <v>109</v>
      </c>
      <c r="C60" s="50">
        <f t="shared" si="8"/>
        <v>15792.800000000001</v>
      </c>
      <c r="D60" s="50">
        <f t="shared" si="9"/>
        <v>5448.3</v>
      </c>
      <c r="E60" s="50">
        <f t="shared" si="10"/>
        <v>13611.6</v>
      </c>
      <c r="F60" s="50">
        <f t="shared" si="11"/>
        <v>5448.3</v>
      </c>
      <c r="G60" s="50">
        <f t="shared" si="12"/>
        <v>2181.2000000000003</v>
      </c>
      <c r="H60" s="50">
        <f t="shared" si="13"/>
        <v>0</v>
      </c>
      <c r="I60" s="51">
        <v>9400</v>
      </c>
      <c r="J60" s="51">
        <v>4144</v>
      </c>
      <c r="K60" s="51">
        <v>0</v>
      </c>
      <c r="L60" s="51">
        <v>0</v>
      </c>
      <c r="M60" s="51">
        <v>2606</v>
      </c>
      <c r="N60" s="51">
        <v>904.1</v>
      </c>
      <c r="O60" s="51">
        <v>250</v>
      </c>
      <c r="P60" s="51">
        <v>106.3</v>
      </c>
      <c r="Q60" s="51">
        <v>600</v>
      </c>
      <c r="R60" s="51">
        <v>250</v>
      </c>
      <c r="S60" s="51">
        <v>400</v>
      </c>
      <c r="T60" s="51">
        <v>137.2</v>
      </c>
      <c r="U60" s="51">
        <v>100</v>
      </c>
      <c r="V60" s="51">
        <v>39</v>
      </c>
      <c r="W60" s="51">
        <v>553</v>
      </c>
      <c r="X60" s="51">
        <v>171.6</v>
      </c>
      <c r="Y60" s="51">
        <v>400</v>
      </c>
      <c r="Z60" s="51">
        <v>155</v>
      </c>
      <c r="AA60" s="51">
        <v>70</v>
      </c>
      <c r="AB60" s="51">
        <v>10</v>
      </c>
      <c r="AC60" s="51">
        <v>555</v>
      </c>
      <c r="AD60" s="51">
        <v>190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600</v>
      </c>
      <c r="AP60" s="51">
        <v>300</v>
      </c>
      <c r="AQ60" s="50">
        <f t="shared" si="14"/>
        <v>1005.6</v>
      </c>
      <c r="AR60" s="50">
        <f t="shared" si="15"/>
        <v>100.2</v>
      </c>
      <c r="AS60" s="51">
        <v>1005.6</v>
      </c>
      <c r="AT60" s="51">
        <v>100.2</v>
      </c>
      <c r="AU60" s="51">
        <v>0</v>
      </c>
      <c r="AV60" s="51">
        <v>0</v>
      </c>
      <c r="AW60" s="51">
        <v>704.6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2049.9</v>
      </c>
      <c r="BD60" s="51">
        <v>0</v>
      </c>
      <c r="BE60" s="51">
        <v>131.3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</row>
    <row r="61" spans="1:66" ht="16.5" customHeight="1">
      <c r="A61" s="57">
        <v>49</v>
      </c>
      <c r="B61" s="53" t="s">
        <v>110</v>
      </c>
      <c r="C61" s="50">
        <f t="shared" si="8"/>
        <v>14012.9</v>
      </c>
      <c r="D61" s="50">
        <f t="shared" si="9"/>
        <v>3760.876</v>
      </c>
      <c r="E61" s="50">
        <f t="shared" si="10"/>
        <v>14002.8</v>
      </c>
      <c r="F61" s="50">
        <f t="shared" si="11"/>
        <v>3760.876</v>
      </c>
      <c r="G61" s="50">
        <f t="shared" si="12"/>
        <v>10.1</v>
      </c>
      <c r="H61" s="50">
        <f t="shared" si="13"/>
        <v>0</v>
      </c>
      <c r="I61" s="52">
        <v>5400</v>
      </c>
      <c r="J61" s="52">
        <v>2328.876</v>
      </c>
      <c r="K61" s="52">
        <v>0</v>
      </c>
      <c r="L61" s="52">
        <v>0</v>
      </c>
      <c r="M61" s="52">
        <v>8230.8</v>
      </c>
      <c r="N61" s="52">
        <v>1399</v>
      </c>
      <c r="O61" s="52">
        <v>4000</v>
      </c>
      <c r="P61" s="52">
        <v>523</v>
      </c>
      <c r="Q61" s="52">
        <v>0</v>
      </c>
      <c r="R61" s="52">
        <v>0</v>
      </c>
      <c r="S61" s="52">
        <v>300</v>
      </c>
      <c r="T61" s="52">
        <v>55</v>
      </c>
      <c r="U61" s="52">
        <v>0</v>
      </c>
      <c r="V61" s="52">
        <v>0</v>
      </c>
      <c r="W61" s="52">
        <v>3445</v>
      </c>
      <c r="X61" s="52">
        <v>821</v>
      </c>
      <c r="Y61" s="52">
        <v>3421</v>
      </c>
      <c r="Z61" s="52">
        <v>821</v>
      </c>
      <c r="AA61" s="52">
        <v>0</v>
      </c>
      <c r="AB61" s="52">
        <v>0</v>
      </c>
      <c r="AC61" s="52">
        <v>486</v>
      </c>
      <c r="AD61" s="52">
        <v>0</v>
      </c>
      <c r="AE61" s="52">
        <v>0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  <c r="AO61" s="52">
        <v>0</v>
      </c>
      <c r="AP61" s="52">
        <v>0</v>
      </c>
      <c r="AQ61" s="50">
        <f t="shared" si="14"/>
        <v>372</v>
      </c>
      <c r="AR61" s="50">
        <f t="shared" si="15"/>
        <v>33</v>
      </c>
      <c r="AS61" s="52">
        <v>372</v>
      </c>
      <c r="AT61" s="52">
        <v>33</v>
      </c>
      <c r="AU61" s="52">
        <v>0</v>
      </c>
      <c r="AV61" s="52">
        <v>0</v>
      </c>
      <c r="AW61" s="52">
        <v>300</v>
      </c>
      <c r="AX61" s="52">
        <v>0</v>
      </c>
      <c r="AY61" s="52">
        <v>0</v>
      </c>
      <c r="AZ61" s="52">
        <v>0</v>
      </c>
      <c r="BA61" s="52">
        <v>0</v>
      </c>
      <c r="BB61" s="52">
        <v>0</v>
      </c>
      <c r="BC61" s="52">
        <v>0.2</v>
      </c>
      <c r="BD61" s="52">
        <v>0</v>
      </c>
      <c r="BE61" s="52">
        <v>9.9</v>
      </c>
      <c r="BF61" s="52">
        <v>0</v>
      </c>
      <c r="BG61" s="52">
        <v>0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</row>
    <row r="62" spans="1:66" ht="16.5" customHeight="1">
      <c r="A62" s="57">
        <v>50</v>
      </c>
      <c r="B62" s="53" t="s">
        <v>111</v>
      </c>
      <c r="C62" s="50">
        <f t="shared" si="8"/>
        <v>64871.40000000001</v>
      </c>
      <c r="D62" s="50">
        <f t="shared" si="9"/>
        <v>22408.56</v>
      </c>
      <c r="E62" s="50">
        <f t="shared" si="10"/>
        <v>52780.600000000006</v>
      </c>
      <c r="F62" s="50">
        <f t="shared" si="11"/>
        <v>21405.41</v>
      </c>
      <c r="G62" s="50">
        <f t="shared" si="12"/>
        <v>12090.8</v>
      </c>
      <c r="H62" s="50">
        <f t="shared" si="13"/>
        <v>1003.15</v>
      </c>
      <c r="I62" s="52">
        <v>19450</v>
      </c>
      <c r="J62" s="52">
        <v>9069.36</v>
      </c>
      <c r="K62" s="52">
        <v>0</v>
      </c>
      <c r="L62" s="52">
        <v>0</v>
      </c>
      <c r="M62" s="52">
        <v>8014.8</v>
      </c>
      <c r="N62" s="52">
        <v>1719.05</v>
      </c>
      <c r="O62" s="52">
        <v>1000</v>
      </c>
      <c r="P62" s="52">
        <v>278</v>
      </c>
      <c r="Q62" s="52">
        <v>557</v>
      </c>
      <c r="R62" s="52">
        <v>198</v>
      </c>
      <c r="S62" s="52">
        <v>700</v>
      </c>
      <c r="T62" s="52">
        <v>213</v>
      </c>
      <c r="U62" s="52">
        <v>100</v>
      </c>
      <c r="V62" s="52">
        <v>18.2</v>
      </c>
      <c r="W62" s="52">
        <v>1484.8</v>
      </c>
      <c r="X62" s="52">
        <v>374.8</v>
      </c>
      <c r="Y62" s="52">
        <v>300</v>
      </c>
      <c r="Z62" s="52">
        <v>0</v>
      </c>
      <c r="AA62" s="52">
        <v>400</v>
      </c>
      <c r="AB62" s="52">
        <v>100</v>
      </c>
      <c r="AC62" s="52">
        <v>3413</v>
      </c>
      <c r="AD62" s="52">
        <v>422.05</v>
      </c>
      <c r="AE62" s="52">
        <v>0</v>
      </c>
      <c r="AF62" s="52">
        <v>0</v>
      </c>
      <c r="AG62" s="52">
        <v>21200</v>
      </c>
      <c r="AH62" s="52">
        <v>9817</v>
      </c>
      <c r="AI62" s="52">
        <v>21200</v>
      </c>
      <c r="AJ62" s="52">
        <v>9817</v>
      </c>
      <c r="AK62" s="52">
        <v>0</v>
      </c>
      <c r="AL62" s="52">
        <v>0</v>
      </c>
      <c r="AM62" s="52">
        <v>0</v>
      </c>
      <c r="AN62" s="52">
        <v>0</v>
      </c>
      <c r="AO62" s="52">
        <v>2000</v>
      </c>
      <c r="AP62" s="52">
        <v>800</v>
      </c>
      <c r="AQ62" s="50">
        <f t="shared" si="14"/>
        <v>2115.8</v>
      </c>
      <c r="AR62" s="50">
        <f t="shared" si="15"/>
        <v>0</v>
      </c>
      <c r="AS62" s="52">
        <v>2115.8</v>
      </c>
      <c r="AT62" s="52">
        <v>0</v>
      </c>
      <c r="AU62" s="52">
        <v>0</v>
      </c>
      <c r="AV62" s="52">
        <v>0</v>
      </c>
      <c r="AW62" s="52">
        <v>1925.8</v>
      </c>
      <c r="AX62" s="52">
        <v>0</v>
      </c>
      <c r="AY62" s="52">
        <v>0</v>
      </c>
      <c r="AZ62" s="52">
        <v>0</v>
      </c>
      <c r="BA62" s="52">
        <v>0</v>
      </c>
      <c r="BB62" s="52">
        <v>0</v>
      </c>
      <c r="BC62" s="52">
        <v>900</v>
      </c>
      <c r="BD62" s="52">
        <v>0</v>
      </c>
      <c r="BE62" s="52">
        <v>11190.8</v>
      </c>
      <c r="BF62" s="52">
        <v>1025</v>
      </c>
      <c r="BG62" s="52">
        <v>0</v>
      </c>
      <c r="BH62" s="52">
        <v>0</v>
      </c>
      <c r="BI62" s="52">
        <v>0</v>
      </c>
      <c r="BJ62" s="52">
        <v>-19.4</v>
      </c>
      <c r="BK62" s="52">
        <v>0</v>
      </c>
      <c r="BL62" s="52">
        <v>-2.45</v>
      </c>
      <c r="BM62" s="52">
        <v>0</v>
      </c>
      <c r="BN62" s="52">
        <v>0</v>
      </c>
    </row>
    <row r="63" spans="1:66" ht="16.5" customHeight="1">
      <c r="A63" s="57">
        <v>51</v>
      </c>
      <c r="B63" s="55" t="s">
        <v>116</v>
      </c>
      <c r="C63" s="50">
        <f t="shared" si="8"/>
        <v>12122.2</v>
      </c>
      <c r="D63" s="50">
        <f t="shared" si="9"/>
        <v>4430.148</v>
      </c>
      <c r="E63" s="50">
        <f t="shared" si="10"/>
        <v>12013</v>
      </c>
      <c r="F63" s="50">
        <f t="shared" si="11"/>
        <v>4430.148</v>
      </c>
      <c r="G63" s="50">
        <f t="shared" si="12"/>
        <v>109.2</v>
      </c>
      <c r="H63" s="50">
        <f t="shared" si="13"/>
        <v>0</v>
      </c>
      <c r="I63" s="52">
        <v>6599</v>
      </c>
      <c r="J63" s="52">
        <v>3001.148</v>
      </c>
      <c r="K63" s="52">
        <v>0</v>
      </c>
      <c r="L63" s="52">
        <v>0</v>
      </c>
      <c r="M63" s="52">
        <v>1430</v>
      </c>
      <c r="N63" s="52">
        <v>289</v>
      </c>
      <c r="O63" s="52">
        <v>300</v>
      </c>
      <c r="P63" s="52">
        <v>34</v>
      </c>
      <c r="Q63" s="52">
        <v>0</v>
      </c>
      <c r="R63" s="52">
        <v>0</v>
      </c>
      <c r="S63" s="52">
        <v>150</v>
      </c>
      <c r="T63" s="52">
        <v>60</v>
      </c>
      <c r="U63" s="52">
        <v>80</v>
      </c>
      <c r="V63" s="52">
        <v>30</v>
      </c>
      <c r="W63" s="52">
        <v>50</v>
      </c>
      <c r="X63" s="52">
        <v>30</v>
      </c>
      <c r="Y63" s="52">
        <v>0</v>
      </c>
      <c r="Z63" s="52">
        <v>0</v>
      </c>
      <c r="AA63" s="52">
        <v>100</v>
      </c>
      <c r="AB63" s="52">
        <v>10</v>
      </c>
      <c r="AC63" s="52">
        <v>730</v>
      </c>
      <c r="AD63" s="52">
        <v>125</v>
      </c>
      <c r="AE63" s="52">
        <v>0</v>
      </c>
      <c r="AF63" s="52">
        <v>0</v>
      </c>
      <c r="AG63" s="52">
        <v>3000</v>
      </c>
      <c r="AH63" s="52">
        <v>1040</v>
      </c>
      <c r="AI63" s="52">
        <v>3000</v>
      </c>
      <c r="AJ63" s="52">
        <v>1040</v>
      </c>
      <c r="AK63" s="52">
        <v>0</v>
      </c>
      <c r="AL63" s="52">
        <v>0</v>
      </c>
      <c r="AM63" s="52">
        <v>0</v>
      </c>
      <c r="AN63" s="52">
        <v>0</v>
      </c>
      <c r="AO63" s="52">
        <v>200</v>
      </c>
      <c r="AP63" s="52">
        <v>0</v>
      </c>
      <c r="AQ63" s="50">
        <f t="shared" si="14"/>
        <v>784</v>
      </c>
      <c r="AR63" s="50">
        <f t="shared" si="15"/>
        <v>100</v>
      </c>
      <c r="AS63" s="52">
        <v>784</v>
      </c>
      <c r="AT63" s="52">
        <v>100</v>
      </c>
      <c r="AU63" s="52">
        <v>0</v>
      </c>
      <c r="AV63" s="52">
        <v>0</v>
      </c>
      <c r="AW63" s="52">
        <v>530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109.2</v>
      </c>
      <c r="BF63" s="52">
        <v>0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</row>
    <row r="64" spans="1:66" ht="16.5" customHeight="1">
      <c r="A64" s="57">
        <v>52</v>
      </c>
      <c r="B64" s="55" t="s">
        <v>117</v>
      </c>
      <c r="C64" s="50">
        <f t="shared" si="8"/>
        <v>5796.4</v>
      </c>
      <c r="D64" s="50">
        <f t="shared" si="9"/>
        <v>2265.6</v>
      </c>
      <c r="E64" s="50">
        <f t="shared" si="10"/>
        <v>5796.4</v>
      </c>
      <c r="F64" s="50">
        <f t="shared" si="11"/>
        <v>2265.6</v>
      </c>
      <c r="G64" s="50">
        <f t="shared" si="12"/>
        <v>0</v>
      </c>
      <c r="H64" s="50">
        <f t="shared" si="13"/>
        <v>0</v>
      </c>
      <c r="I64" s="52">
        <v>4050</v>
      </c>
      <c r="J64" s="52">
        <v>1859.2</v>
      </c>
      <c r="K64" s="52">
        <v>0</v>
      </c>
      <c r="L64" s="52">
        <v>0</v>
      </c>
      <c r="M64" s="52">
        <v>1108.4</v>
      </c>
      <c r="N64" s="52">
        <v>296.4</v>
      </c>
      <c r="O64" s="52">
        <v>320</v>
      </c>
      <c r="P64" s="52">
        <v>141</v>
      </c>
      <c r="Q64" s="52">
        <v>17.4</v>
      </c>
      <c r="R64" s="52">
        <v>7.4</v>
      </c>
      <c r="S64" s="52">
        <v>111</v>
      </c>
      <c r="T64" s="52">
        <v>50</v>
      </c>
      <c r="U64" s="52">
        <v>100</v>
      </c>
      <c r="V64" s="52">
        <v>48</v>
      </c>
      <c r="W64" s="52">
        <v>110</v>
      </c>
      <c r="X64" s="52">
        <v>50</v>
      </c>
      <c r="Y64" s="52">
        <v>0</v>
      </c>
      <c r="Z64" s="52">
        <v>0</v>
      </c>
      <c r="AA64" s="52">
        <v>0</v>
      </c>
      <c r="AB64" s="52">
        <v>0</v>
      </c>
      <c r="AC64" s="52">
        <v>350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570</v>
      </c>
      <c r="AP64" s="52">
        <v>80</v>
      </c>
      <c r="AQ64" s="50">
        <f t="shared" si="14"/>
        <v>68</v>
      </c>
      <c r="AR64" s="50">
        <f t="shared" si="15"/>
        <v>30</v>
      </c>
      <c r="AS64" s="52">
        <v>68</v>
      </c>
      <c r="AT64" s="52">
        <v>30</v>
      </c>
      <c r="AU64" s="52">
        <v>0</v>
      </c>
      <c r="AV64" s="52">
        <v>0</v>
      </c>
      <c r="AW64" s="52">
        <v>0</v>
      </c>
      <c r="AX64" s="52">
        <v>0</v>
      </c>
      <c r="AY64" s="52">
        <v>0</v>
      </c>
      <c r="AZ64" s="52">
        <v>0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0</v>
      </c>
      <c r="BG64" s="52">
        <v>0</v>
      </c>
      <c r="BH64" s="52">
        <v>0</v>
      </c>
      <c r="BI64" s="52">
        <v>0</v>
      </c>
      <c r="BJ64" s="52">
        <v>0</v>
      </c>
      <c r="BK64" s="52">
        <v>0</v>
      </c>
      <c r="BL64" s="52">
        <v>0</v>
      </c>
      <c r="BM64" s="52">
        <v>0</v>
      </c>
      <c r="BN64" s="52">
        <v>0</v>
      </c>
    </row>
    <row r="65" spans="1:66" ht="16.5" customHeight="1">
      <c r="A65" s="57">
        <v>53</v>
      </c>
      <c r="B65" s="55" t="s">
        <v>119</v>
      </c>
      <c r="C65" s="50">
        <f t="shared" si="8"/>
        <v>10111</v>
      </c>
      <c r="D65" s="50">
        <f t="shared" si="9"/>
        <v>3173.412</v>
      </c>
      <c r="E65" s="50">
        <f t="shared" si="10"/>
        <v>9249.9</v>
      </c>
      <c r="F65" s="50">
        <f t="shared" si="11"/>
        <v>2943.35</v>
      </c>
      <c r="G65" s="50">
        <f t="shared" si="12"/>
        <v>861.0999999999999</v>
      </c>
      <c r="H65" s="50">
        <f t="shared" si="13"/>
        <v>230.062</v>
      </c>
      <c r="I65" s="52">
        <v>6151.5</v>
      </c>
      <c r="J65" s="52">
        <v>2327.5</v>
      </c>
      <c r="K65" s="52">
        <v>0</v>
      </c>
      <c r="L65" s="52">
        <v>0</v>
      </c>
      <c r="M65" s="52">
        <v>2354.1</v>
      </c>
      <c r="N65" s="52">
        <v>380.85</v>
      </c>
      <c r="O65" s="52">
        <v>420</v>
      </c>
      <c r="P65" s="52">
        <v>14.5</v>
      </c>
      <c r="Q65" s="52">
        <v>240</v>
      </c>
      <c r="R65" s="52">
        <v>60</v>
      </c>
      <c r="S65" s="52">
        <v>335</v>
      </c>
      <c r="T65" s="52">
        <v>54.55</v>
      </c>
      <c r="U65" s="52">
        <v>220</v>
      </c>
      <c r="V65" s="52">
        <v>90</v>
      </c>
      <c r="W65" s="52">
        <v>184.3</v>
      </c>
      <c r="X65" s="52">
        <v>26.8</v>
      </c>
      <c r="Y65" s="52">
        <v>100</v>
      </c>
      <c r="Z65" s="52">
        <v>0</v>
      </c>
      <c r="AA65" s="52">
        <v>370</v>
      </c>
      <c r="AB65" s="52">
        <v>0</v>
      </c>
      <c r="AC65" s="52">
        <v>180</v>
      </c>
      <c r="AD65" s="52">
        <v>35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400</v>
      </c>
      <c r="AP65" s="52">
        <v>165</v>
      </c>
      <c r="AQ65" s="50">
        <f t="shared" si="14"/>
        <v>504.70000000000005</v>
      </c>
      <c r="AR65" s="50">
        <f t="shared" si="15"/>
        <v>70</v>
      </c>
      <c r="AS65" s="52">
        <v>344.3</v>
      </c>
      <c r="AT65" s="52">
        <v>70</v>
      </c>
      <c r="AU65" s="52">
        <v>160.4</v>
      </c>
      <c r="AV65" s="52">
        <v>0</v>
      </c>
      <c r="AW65" s="52">
        <v>117.3</v>
      </c>
      <c r="AX65" s="52">
        <v>0</v>
      </c>
      <c r="AY65" s="52">
        <v>160.4</v>
      </c>
      <c r="AZ65" s="52">
        <v>0</v>
      </c>
      <c r="BA65" s="52">
        <v>0</v>
      </c>
      <c r="BB65" s="52">
        <v>0</v>
      </c>
      <c r="BC65" s="52">
        <v>280</v>
      </c>
      <c r="BD65" s="52">
        <v>182.862</v>
      </c>
      <c r="BE65" s="52">
        <v>420.7</v>
      </c>
      <c r="BF65" s="52">
        <v>47.2</v>
      </c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2">
        <v>0</v>
      </c>
      <c r="BM65" s="52">
        <v>0</v>
      </c>
      <c r="BN65" s="52">
        <v>0</v>
      </c>
    </row>
    <row r="66" spans="1:66" ht="16.5" customHeight="1">
      <c r="A66" s="57">
        <v>54</v>
      </c>
      <c r="B66" s="55" t="s">
        <v>153</v>
      </c>
      <c r="C66" s="50">
        <f t="shared" si="8"/>
        <v>20405.3</v>
      </c>
      <c r="D66" s="50">
        <f t="shared" si="9"/>
        <v>4683.415</v>
      </c>
      <c r="E66" s="50">
        <f t="shared" si="10"/>
        <v>13651.3</v>
      </c>
      <c r="F66" s="50">
        <f t="shared" si="11"/>
        <v>4683.415</v>
      </c>
      <c r="G66" s="50">
        <f t="shared" si="12"/>
        <v>6754</v>
      </c>
      <c r="H66" s="50">
        <f t="shared" si="13"/>
        <v>0</v>
      </c>
      <c r="I66" s="52">
        <v>8520</v>
      </c>
      <c r="J66" s="52">
        <v>4247.415</v>
      </c>
      <c r="K66" s="52">
        <v>0</v>
      </c>
      <c r="L66" s="52">
        <v>0</v>
      </c>
      <c r="M66" s="52">
        <v>2674</v>
      </c>
      <c r="N66" s="52">
        <v>336</v>
      </c>
      <c r="O66" s="52">
        <v>200</v>
      </c>
      <c r="P66" s="52">
        <v>48</v>
      </c>
      <c r="Q66" s="52">
        <v>500</v>
      </c>
      <c r="R66" s="52">
        <v>0</v>
      </c>
      <c r="S66" s="52">
        <v>200</v>
      </c>
      <c r="T66" s="52">
        <v>0</v>
      </c>
      <c r="U66" s="52">
        <v>300</v>
      </c>
      <c r="V66" s="52">
        <v>76</v>
      </c>
      <c r="W66" s="52">
        <v>74</v>
      </c>
      <c r="X66" s="52">
        <v>12</v>
      </c>
      <c r="Y66" s="52">
        <v>0</v>
      </c>
      <c r="Z66" s="52">
        <v>0</v>
      </c>
      <c r="AA66" s="52">
        <v>0</v>
      </c>
      <c r="AB66" s="52">
        <v>0</v>
      </c>
      <c r="AC66" s="52">
        <v>500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500</v>
      </c>
      <c r="AP66" s="52">
        <v>0</v>
      </c>
      <c r="AQ66" s="50">
        <f t="shared" si="14"/>
        <v>1957.3</v>
      </c>
      <c r="AR66" s="50">
        <f t="shared" si="15"/>
        <v>100</v>
      </c>
      <c r="AS66" s="52">
        <v>1957.3</v>
      </c>
      <c r="AT66" s="52">
        <v>100</v>
      </c>
      <c r="AU66" s="52">
        <v>0</v>
      </c>
      <c r="AV66" s="52">
        <v>0</v>
      </c>
      <c r="AW66" s="52">
        <v>1697.3</v>
      </c>
      <c r="AX66" s="52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2200</v>
      </c>
      <c r="BD66" s="52">
        <v>0</v>
      </c>
      <c r="BE66" s="52">
        <v>7554</v>
      </c>
      <c r="BF66" s="52">
        <v>0</v>
      </c>
      <c r="BG66" s="52">
        <v>0</v>
      </c>
      <c r="BH66" s="52">
        <v>0</v>
      </c>
      <c r="BI66" s="52">
        <v>0</v>
      </c>
      <c r="BJ66" s="52">
        <v>0</v>
      </c>
      <c r="BK66" s="52">
        <v>-3000</v>
      </c>
      <c r="BL66" s="52">
        <v>0</v>
      </c>
      <c r="BM66" s="52">
        <v>0</v>
      </c>
      <c r="BN66" s="52">
        <v>0</v>
      </c>
    </row>
    <row r="67" spans="1:66" ht="16.5" customHeight="1">
      <c r="A67" s="57">
        <v>55</v>
      </c>
      <c r="B67" s="55" t="s">
        <v>124</v>
      </c>
      <c r="C67" s="50">
        <f t="shared" si="8"/>
        <v>8805.4</v>
      </c>
      <c r="D67" s="50">
        <f t="shared" si="9"/>
        <v>2503.13</v>
      </c>
      <c r="E67" s="50">
        <f t="shared" si="10"/>
        <v>8337</v>
      </c>
      <c r="F67" s="50">
        <f t="shared" si="11"/>
        <v>2503.13</v>
      </c>
      <c r="G67" s="50">
        <f t="shared" si="12"/>
        <v>468.4</v>
      </c>
      <c r="H67" s="50">
        <f t="shared" si="13"/>
        <v>0</v>
      </c>
      <c r="I67" s="52">
        <v>5337.3</v>
      </c>
      <c r="J67" s="52">
        <v>2108.13</v>
      </c>
      <c r="K67" s="52">
        <v>0</v>
      </c>
      <c r="L67" s="52">
        <v>0</v>
      </c>
      <c r="M67" s="52">
        <v>2164.2</v>
      </c>
      <c r="N67" s="52">
        <v>395</v>
      </c>
      <c r="O67" s="52">
        <v>100</v>
      </c>
      <c r="P67" s="52">
        <v>15</v>
      </c>
      <c r="Q67" s="52">
        <v>0</v>
      </c>
      <c r="R67" s="52">
        <v>0</v>
      </c>
      <c r="S67" s="52">
        <v>120</v>
      </c>
      <c r="T67" s="52">
        <v>50</v>
      </c>
      <c r="U67" s="52">
        <v>300</v>
      </c>
      <c r="V67" s="52">
        <v>180</v>
      </c>
      <c r="W67" s="52">
        <v>54.3</v>
      </c>
      <c r="X67" s="52">
        <v>0</v>
      </c>
      <c r="Y67" s="52">
        <v>0</v>
      </c>
      <c r="Z67" s="52">
        <v>0</v>
      </c>
      <c r="AA67" s="52">
        <v>1129.9</v>
      </c>
      <c r="AB67" s="52">
        <v>0</v>
      </c>
      <c r="AC67" s="52">
        <v>100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150</v>
      </c>
      <c r="AP67" s="52">
        <v>0</v>
      </c>
      <c r="AQ67" s="50">
        <f t="shared" si="14"/>
        <v>685.5</v>
      </c>
      <c r="AR67" s="50">
        <f t="shared" si="15"/>
        <v>0</v>
      </c>
      <c r="AS67" s="52">
        <v>685.5</v>
      </c>
      <c r="AT67" s="52">
        <v>0</v>
      </c>
      <c r="AU67" s="52">
        <v>0</v>
      </c>
      <c r="AV67" s="52">
        <v>0</v>
      </c>
      <c r="AW67" s="52">
        <v>510.5</v>
      </c>
      <c r="AX67" s="52">
        <v>0</v>
      </c>
      <c r="AY67" s="52">
        <v>0</v>
      </c>
      <c r="AZ67" s="52">
        <v>0</v>
      </c>
      <c r="BA67" s="52">
        <v>0</v>
      </c>
      <c r="BB67" s="52">
        <v>0</v>
      </c>
      <c r="BC67" s="52">
        <v>468.4</v>
      </c>
      <c r="BD67" s="52">
        <v>0</v>
      </c>
      <c r="BE67" s="52">
        <v>0</v>
      </c>
      <c r="BF67" s="52">
        <v>0</v>
      </c>
      <c r="BG67" s="52">
        <v>0</v>
      </c>
      <c r="BH67" s="52">
        <v>0</v>
      </c>
      <c r="BI67" s="52">
        <v>0</v>
      </c>
      <c r="BJ67" s="52">
        <v>0</v>
      </c>
      <c r="BK67" s="52">
        <v>0</v>
      </c>
      <c r="BL67" s="52">
        <v>0</v>
      </c>
      <c r="BM67" s="52">
        <v>0</v>
      </c>
      <c r="BN67" s="52">
        <v>0</v>
      </c>
    </row>
    <row r="68" spans="1:66" ht="16.5" customHeight="1">
      <c r="A68" s="57">
        <v>56</v>
      </c>
      <c r="B68" s="55" t="s">
        <v>132</v>
      </c>
      <c r="C68" s="50">
        <f t="shared" si="8"/>
        <v>42014</v>
      </c>
      <c r="D68" s="50">
        <f t="shared" si="9"/>
        <v>13824.525</v>
      </c>
      <c r="E68" s="50">
        <f t="shared" si="10"/>
        <v>33550.3</v>
      </c>
      <c r="F68" s="50">
        <f t="shared" si="11"/>
        <v>13364.525</v>
      </c>
      <c r="G68" s="50">
        <f t="shared" si="12"/>
        <v>8463.7</v>
      </c>
      <c r="H68" s="50">
        <f t="shared" si="13"/>
        <v>460</v>
      </c>
      <c r="I68" s="52">
        <v>10000</v>
      </c>
      <c r="J68" s="52">
        <v>4657.055</v>
      </c>
      <c r="K68" s="52">
        <v>0</v>
      </c>
      <c r="L68" s="52">
        <v>0</v>
      </c>
      <c r="M68" s="52">
        <v>6434</v>
      </c>
      <c r="N68" s="52">
        <v>1315.67</v>
      </c>
      <c r="O68" s="52">
        <v>550</v>
      </c>
      <c r="P68" s="52">
        <v>122.62</v>
      </c>
      <c r="Q68" s="52">
        <v>1100</v>
      </c>
      <c r="R68" s="52">
        <v>312</v>
      </c>
      <c r="S68" s="52">
        <v>200</v>
      </c>
      <c r="T68" s="52">
        <v>55</v>
      </c>
      <c r="U68" s="52">
        <v>400</v>
      </c>
      <c r="V68" s="52">
        <v>77.6</v>
      </c>
      <c r="W68" s="52">
        <v>1042</v>
      </c>
      <c r="X68" s="52">
        <v>127.5</v>
      </c>
      <c r="Y68" s="52">
        <v>400</v>
      </c>
      <c r="Z68" s="52">
        <v>112.5</v>
      </c>
      <c r="AA68" s="52">
        <v>1050</v>
      </c>
      <c r="AB68" s="52">
        <v>0</v>
      </c>
      <c r="AC68" s="52">
        <v>1940</v>
      </c>
      <c r="AD68" s="52">
        <v>570.95</v>
      </c>
      <c r="AE68" s="52">
        <v>0</v>
      </c>
      <c r="AF68" s="52">
        <v>0</v>
      </c>
      <c r="AG68" s="52">
        <v>13250</v>
      </c>
      <c r="AH68" s="52">
        <v>6374</v>
      </c>
      <c r="AI68" s="52">
        <v>13250</v>
      </c>
      <c r="AJ68" s="52">
        <v>6374</v>
      </c>
      <c r="AK68" s="52">
        <v>100</v>
      </c>
      <c r="AL68" s="52">
        <v>100</v>
      </c>
      <c r="AM68" s="52">
        <v>0</v>
      </c>
      <c r="AN68" s="52">
        <v>0</v>
      </c>
      <c r="AO68" s="52">
        <v>1500</v>
      </c>
      <c r="AP68" s="52">
        <v>690</v>
      </c>
      <c r="AQ68" s="50">
        <f t="shared" si="14"/>
        <v>2266.3</v>
      </c>
      <c r="AR68" s="50">
        <f t="shared" si="15"/>
        <v>227.8</v>
      </c>
      <c r="AS68" s="52">
        <v>2266.3</v>
      </c>
      <c r="AT68" s="52">
        <v>227.8</v>
      </c>
      <c r="AU68" s="52">
        <v>0</v>
      </c>
      <c r="AV68" s="52">
        <v>0</v>
      </c>
      <c r="AW68" s="52">
        <v>1517.7</v>
      </c>
      <c r="AX68" s="52">
        <v>0</v>
      </c>
      <c r="AY68" s="52">
        <v>0</v>
      </c>
      <c r="AZ68" s="52">
        <v>0</v>
      </c>
      <c r="BA68" s="52">
        <v>0</v>
      </c>
      <c r="BB68" s="52">
        <v>0</v>
      </c>
      <c r="BC68" s="52">
        <v>7863.7</v>
      </c>
      <c r="BD68" s="52">
        <v>0</v>
      </c>
      <c r="BE68" s="52">
        <v>600</v>
      </c>
      <c r="BF68" s="52">
        <v>460</v>
      </c>
      <c r="BG68" s="52">
        <v>0</v>
      </c>
      <c r="BH68" s="52">
        <v>0</v>
      </c>
      <c r="BI68" s="52">
        <v>0</v>
      </c>
      <c r="BJ68" s="52">
        <v>0</v>
      </c>
      <c r="BK68" s="52">
        <v>0</v>
      </c>
      <c r="BL68" s="52">
        <v>0</v>
      </c>
      <c r="BM68" s="52">
        <v>0</v>
      </c>
      <c r="BN68" s="52">
        <v>0</v>
      </c>
    </row>
    <row r="69" spans="1:66" ht="16.5" customHeight="1">
      <c r="A69" s="57">
        <v>57</v>
      </c>
      <c r="B69" s="55" t="s">
        <v>133</v>
      </c>
      <c r="C69" s="50">
        <f t="shared" si="8"/>
        <v>78142.8</v>
      </c>
      <c r="D69" s="50">
        <f t="shared" si="9"/>
        <v>34201.786</v>
      </c>
      <c r="E69" s="50">
        <f t="shared" si="10"/>
        <v>73462.40000000001</v>
      </c>
      <c r="F69" s="50">
        <f t="shared" si="11"/>
        <v>33682.64</v>
      </c>
      <c r="G69" s="50">
        <f t="shared" si="12"/>
        <v>4680.4</v>
      </c>
      <c r="H69" s="50">
        <f t="shared" si="13"/>
        <v>519.146</v>
      </c>
      <c r="I69" s="52">
        <v>31174</v>
      </c>
      <c r="J69" s="52">
        <v>14517.649</v>
      </c>
      <c r="K69" s="52">
        <v>0</v>
      </c>
      <c r="L69" s="52">
        <v>0</v>
      </c>
      <c r="M69" s="52">
        <v>9673.9</v>
      </c>
      <c r="N69" s="52">
        <v>3779.456</v>
      </c>
      <c r="O69" s="52">
        <v>1097.9</v>
      </c>
      <c r="P69" s="52">
        <v>406.068</v>
      </c>
      <c r="Q69" s="52">
        <v>0</v>
      </c>
      <c r="R69" s="52">
        <v>0</v>
      </c>
      <c r="S69" s="52">
        <v>1325</v>
      </c>
      <c r="T69" s="52">
        <v>409.388</v>
      </c>
      <c r="U69" s="52">
        <v>250</v>
      </c>
      <c r="V69" s="52">
        <v>18</v>
      </c>
      <c r="W69" s="52">
        <v>1718</v>
      </c>
      <c r="X69" s="52">
        <v>758</v>
      </c>
      <c r="Y69" s="52">
        <v>1330</v>
      </c>
      <c r="Z69" s="52">
        <v>500</v>
      </c>
      <c r="AA69" s="52">
        <v>500</v>
      </c>
      <c r="AB69" s="52">
        <v>0</v>
      </c>
      <c r="AC69" s="52">
        <v>4630</v>
      </c>
      <c r="AD69" s="52">
        <v>2150</v>
      </c>
      <c r="AE69" s="52">
        <v>0</v>
      </c>
      <c r="AF69" s="52">
        <v>0</v>
      </c>
      <c r="AG69" s="52">
        <v>30594.7</v>
      </c>
      <c r="AH69" s="52">
        <v>14936.535</v>
      </c>
      <c r="AI69" s="52">
        <v>30594.7</v>
      </c>
      <c r="AJ69" s="52">
        <v>14936.535</v>
      </c>
      <c r="AK69" s="52">
        <v>0</v>
      </c>
      <c r="AL69" s="52">
        <v>0</v>
      </c>
      <c r="AM69" s="52">
        <v>0</v>
      </c>
      <c r="AN69" s="52">
        <v>0</v>
      </c>
      <c r="AO69" s="52">
        <v>1200</v>
      </c>
      <c r="AP69" s="52">
        <v>395</v>
      </c>
      <c r="AQ69" s="50">
        <v>3820.2</v>
      </c>
      <c r="AR69" s="50">
        <f t="shared" si="15"/>
        <v>54</v>
      </c>
      <c r="AS69" s="52">
        <v>819.8</v>
      </c>
      <c r="AT69" s="52">
        <v>54</v>
      </c>
      <c r="AU69" s="52">
        <v>3680.4</v>
      </c>
      <c r="AV69" s="52">
        <v>0</v>
      </c>
      <c r="AW69" s="52">
        <v>589.8</v>
      </c>
      <c r="AX69" s="52">
        <v>0</v>
      </c>
      <c r="AY69" s="52">
        <v>3680.4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1000</v>
      </c>
      <c r="BF69" s="52">
        <v>1000</v>
      </c>
      <c r="BG69" s="52">
        <v>0</v>
      </c>
      <c r="BH69" s="52">
        <v>0</v>
      </c>
      <c r="BI69" s="52">
        <v>0</v>
      </c>
      <c r="BJ69" s="52">
        <v>-443.844</v>
      </c>
      <c r="BK69" s="52">
        <v>0</v>
      </c>
      <c r="BL69" s="52">
        <v>-37.01</v>
      </c>
      <c r="BM69" s="52">
        <v>0</v>
      </c>
      <c r="BN69" s="52">
        <v>0</v>
      </c>
    </row>
    <row r="70" spans="1:66" ht="16.5" customHeight="1">
      <c r="A70" s="57">
        <v>58</v>
      </c>
      <c r="B70" s="55" t="s">
        <v>135</v>
      </c>
      <c r="C70" s="50">
        <f t="shared" si="8"/>
        <v>23061.6</v>
      </c>
      <c r="D70" s="50">
        <f t="shared" si="9"/>
        <v>10251.885</v>
      </c>
      <c r="E70" s="50">
        <f t="shared" si="10"/>
        <v>21805</v>
      </c>
      <c r="F70" s="50">
        <f t="shared" si="11"/>
        <v>9446.151</v>
      </c>
      <c r="G70" s="50">
        <f t="shared" si="12"/>
        <v>1256.6</v>
      </c>
      <c r="H70" s="50">
        <f t="shared" si="13"/>
        <v>805.7339999999999</v>
      </c>
      <c r="I70" s="52">
        <v>13436</v>
      </c>
      <c r="J70" s="52">
        <v>6681.151</v>
      </c>
      <c r="K70" s="52">
        <v>0</v>
      </c>
      <c r="L70" s="52">
        <v>0</v>
      </c>
      <c r="M70" s="52">
        <v>2430</v>
      </c>
      <c r="N70" s="52">
        <v>451</v>
      </c>
      <c r="O70" s="52">
        <v>250</v>
      </c>
      <c r="P70" s="52">
        <v>100</v>
      </c>
      <c r="Q70" s="52">
        <v>0</v>
      </c>
      <c r="R70" s="52">
        <v>0</v>
      </c>
      <c r="S70" s="52">
        <v>100</v>
      </c>
      <c r="T70" s="52">
        <v>25</v>
      </c>
      <c r="U70" s="52">
        <v>300</v>
      </c>
      <c r="V70" s="52">
        <v>0</v>
      </c>
      <c r="W70" s="52">
        <v>934</v>
      </c>
      <c r="X70" s="52">
        <v>188</v>
      </c>
      <c r="Y70" s="52">
        <v>0</v>
      </c>
      <c r="Z70" s="52">
        <v>0</v>
      </c>
      <c r="AA70" s="52">
        <v>0</v>
      </c>
      <c r="AB70" s="52">
        <v>0</v>
      </c>
      <c r="AC70" s="52">
        <v>820</v>
      </c>
      <c r="AD70" s="52">
        <v>138</v>
      </c>
      <c r="AE70" s="52">
        <v>0</v>
      </c>
      <c r="AF70" s="52">
        <v>0</v>
      </c>
      <c r="AG70" s="52">
        <v>4314</v>
      </c>
      <c r="AH70" s="52">
        <v>1964</v>
      </c>
      <c r="AI70" s="52">
        <v>4314</v>
      </c>
      <c r="AJ70" s="52">
        <v>1964</v>
      </c>
      <c r="AK70" s="52">
        <v>275</v>
      </c>
      <c r="AL70" s="52">
        <v>220</v>
      </c>
      <c r="AM70" s="52">
        <v>275</v>
      </c>
      <c r="AN70" s="52">
        <v>220</v>
      </c>
      <c r="AO70" s="52">
        <v>300</v>
      </c>
      <c r="AP70" s="52">
        <v>90</v>
      </c>
      <c r="AQ70" s="50">
        <f t="shared" si="14"/>
        <v>1050</v>
      </c>
      <c r="AR70" s="50">
        <f t="shared" si="15"/>
        <v>40</v>
      </c>
      <c r="AS70" s="52">
        <v>1050</v>
      </c>
      <c r="AT70" s="52">
        <v>40</v>
      </c>
      <c r="AU70" s="52">
        <v>0</v>
      </c>
      <c r="AV70" s="52">
        <v>0</v>
      </c>
      <c r="AW70" s="52">
        <v>700</v>
      </c>
      <c r="AX70" s="52">
        <v>0</v>
      </c>
      <c r="AY70" s="52">
        <v>0</v>
      </c>
      <c r="AZ70" s="52">
        <v>0</v>
      </c>
      <c r="BA70" s="52">
        <v>0</v>
      </c>
      <c r="BB70" s="52">
        <v>0</v>
      </c>
      <c r="BC70" s="52">
        <v>1256.6</v>
      </c>
      <c r="BD70" s="52">
        <v>956.934</v>
      </c>
      <c r="BE70" s="52">
        <v>0</v>
      </c>
      <c r="BF70" s="52">
        <v>0</v>
      </c>
      <c r="BG70" s="52">
        <v>0</v>
      </c>
      <c r="BH70" s="52">
        <v>0</v>
      </c>
      <c r="BI70" s="52">
        <v>0</v>
      </c>
      <c r="BJ70" s="52">
        <v>0</v>
      </c>
      <c r="BK70" s="52">
        <v>0</v>
      </c>
      <c r="BL70" s="52">
        <v>-151.2</v>
      </c>
      <c r="BM70" s="52">
        <v>0</v>
      </c>
      <c r="BN70" s="52">
        <v>0</v>
      </c>
    </row>
    <row r="71" spans="1:66" ht="16.5" customHeight="1">
      <c r="A71" s="57">
        <v>59</v>
      </c>
      <c r="B71" s="55" t="s">
        <v>141</v>
      </c>
      <c r="C71" s="50">
        <f t="shared" si="8"/>
        <v>18792.8</v>
      </c>
      <c r="D71" s="50">
        <f t="shared" si="9"/>
        <v>5529.642</v>
      </c>
      <c r="E71" s="50">
        <f t="shared" si="10"/>
        <v>15100.5</v>
      </c>
      <c r="F71" s="50">
        <f t="shared" si="11"/>
        <v>5256.142</v>
      </c>
      <c r="G71" s="50">
        <f t="shared" si="12"/>
        <v>3692.3</v>
      </c>
      <c r="H71" s="50">
        <f t="shared" si="13"/>
        <v>273.5</v>
      </c>
      <c r="I71" s="52">
        <v>10180</v>
      </c>
      <c r="J71" s="52">
        <v>3612.942</v>
      </c>
      <c r="K71" s="52">
        <v>0</v>
      </c>
      <c r="L71" s="52">
        <v>0</v>
      </c>
      <c r="M71" s="52">
        <v>3049.5</v>
      </c>
      <c r="N71" s="52">
        <v>1201.2</v>
      </c>
      <c r="O71" s="52">
        <v>340</v>
      </c>
      <c r="P71" s="52">
        <v>7.2</v>
      </c>
      <c r="Q71" s="52">
        <v>0</v>
      </c>
      <c r="R71" s="52">
        <v>0</v>
      </c>
      <c r="S71" s="52">
        <v>280</v>
      </c>
      <c r="T71" s="52">
        <v>85</v>
      </c>
      <c r="U71" s="52">
        <v>50</v>
      </c>
      <c r="V71" s="52">
        <v>0</v>
      </c>
      <c r="W71" s="52">
        <v>130</v>
      </c>
      <c r="X71" s="52">
        <v>14</v>
      </c>
      <c r="Y71" s="52">
        <v>0</v>
      </c>
      <c r="Z71" s="52">
        <v>0</v>
      </c>
      <c r="AA71" s="52">
        <v>1367.5</v>
      </c>
      <c r="AB71" s="52">
        <v>956</v>
      </c>
      <c r="AC71" s="52">
        <v>750</v>
      </c>
      <c r="AD71" s="52">
        <v>139</v>
      </c>
      <c r="AE71" s="52">
        <v>0</v>
      </c>
      <c r="AF71" s="52">
        <v>0</v>
      </c>
      <c r="AG71" s="52">
        <v>0</v>
      </c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52">
        <v>916</v>
      </c>
      <c r="AP71" s="52">
        <v>350</v>
      </c>
      <c r="AQ71" s="50">
        <f t="shared" si="14"/>
        <v>955</v>
      </c>
      <c r="AR71" s="50">
        <f t="shared" si="15"/>
        <v>92</v>
      </c>
      <c r="AS71" s="52">
        <v>955</v>
      </c>
      <c r="AT71" s="52">
        <v>92</v>
      </c>
      <c r="AU71" s="52">
        <v>0</v>
      </c>
      <c r="AV71" s="52">
        <v>0</v>
      </c>
      <c r="AW71" s="52">
        <v>750</v>
      </c>
      <c r="AX71" s="52">
        <v>0</v>
      </c>
      <c r="AY71" s="52">
        <v>0</v>
      </c>
      <c r="AZ71" s="52">
        <v>0</v>
      </c>
      <c r="BA71" s="52">
        <v>0</v>
      </c>
      <c r="BB71" s="52">
        <v>0</v>
      </c>
      <c r="BC71" s="52">
        <v>3342.3</v>
      </c>
      <c r="BD71" s="52">
        <v>370.76</v>
      </c>
      <c r="BE71" s="52">
        <v>350</v>
      </c>
      <c r="BF71" s="52">
        <v>0</v>
      </c>
      <c r="BG71" s="52">
        <v>0</v>
      </c>
      <c r="BH71" s="52">
        <v>0</v>
      </c>
      <c r="BI71" s="52">
        <v>0</v>
      </c>
      <c r="BJ71" s="52">
        <v>0</v>
      </c>
      <c r="BK71" s="52">
        <v>0</v>
      </c>
      <c r="BL71" s="52">
        <v>-97.26</v>
      </c>
      <c r="BM71" s="52">
        <v>0</v>
      </c>
      <c r="BN71" s="52">
        <v>0</v>
      </c>
    </row>
    <row r="72" spans="1:66" ht="16.5" customHeight="1">
      <c r="A72" s="57">
        <v>60</v>
      </c>
      <c r="B72" s="55" t="s">
        <v>142</v>
      </c>
      <c r="C72" s="50">
        <f t="shared" si="8"/>
        <v>25904</v>
      </c>
      <c r="D72" s="50">
        <f t="shared" si="9"/>
        <v>8640.31</v>
      </c>
      <c r="E72" s="50">
        <f t="shared" si="10"/>
        <v>24404</v>
      </c>
      <c r="F72" s="50">
        <f t="shared" si="11"/>
        <v>12300.41</v>
      </c>
      <c r="G72" s="50">
        <f t="shared" si="12"/>
        <v>4990</v>
      </c>
      <c r="H72" s="50">
        <f t="shared" si="13"/>
        <v>-170.1</v>
      </c>
      <c r="I72" s="52">
        <v>15000</v>
      </c>
      <c r="J72" s="52">
        <v>6357.05</v>
      </c>
      <c r="K72" s="52">
        <v>0</v>
      </c>
      <c r="L72" s="52">
        <v>0</v>
      </c>
      <c r="M72" s="52">
        <v>3563</v>
      </c>
      <c r="N72" s="52">
        <v>1323.36</v>
      </c>
      <c r="O72" s="52">
        <v>300</v>
      </c>
      <c r="P72" s="52">
        <v>69.96</v>
      </c>
      <c r="Q72" s="52">
        <v>660</v>
      </c>
      <c r="R72" s="52">
        <v>275</v>
      </c>
      <c r="S72" s="52">
        <v>558</v>
      </c>
      <c r="T72" s="52">
        <v>137.9</v>
      </c>
      <c r="U72" s="52">
        <v>300</v>
      </c>
      <c r="V72" s="52">
        <v>192</v>
      </c>
      <c r="W72" s="52">
        <v>395</v>
      </c>
      <c r="X72" s="52">
        <v>37</v>
      </c>
      <c r="Y72" s="52">
        <v>280</v>
      </c>
      <c r="Z72" s="52">
        <v>0</v>
      </c>
      <c r="AA72" s="52">
        <v>350</v>
      </c>
      <c r="AB72" s="52">
        <v>116.5</v>
      </c>
      <c r="AC72" s="52">
        <v>580</v>
      </c>
      <c r="AD72" s="52">
        <v>170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1910</v>
      </c>
      <c r="AP72" s="52">
        <v>940</v>
      </c>
      <c r="AQ72" s="50">
        <f t="shared" si="14"/>
        <v>441</v>
      </c>
      <c r="AR72" s="50">
        <f t="shared" si="15"/>
        <v>190</v>
      </c>
      <c r="AS72" s="52">
        <v>3931</v>
      </c>
      <c r="AT72" s="52">
        <v>3680</v>
      </c>
      <c r="AU72" s="52">
        <v>0</v>
      </c>
      <c r="AV72" s="52">
        <v>0</v>
      </c>
      <c r="AW72" s="52">
        <v>3516</v>
      </c>
      <c r="AX72" s="52">
        <v>3490</v>
      </c>
      <c r="AY72" s="52">
        <v>0</v>
      </c>
      <c r="AZ72" s="52">
        <v>0</v>
      </c>
      <c r="BA72" s="52">
        <v>3490</v>
      </c>
      <c r="BB72" s="52">
        <v>3490</v>
      </c>
      <c r="BC72" s="52">
        <v>490</v>
      </c>
      <c r="BD72" s="52">
        <v>0</v>
      </c>
      <c r="BE72" s="52">
        <v>4500</v>
      </c>
      <c r="BF72" s="52">
        <v>0</v>
      </c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-170.1</v>
      </c>
      <c r="BM72" s="52">
        <v>0</v>
      </c>
      <c r="BN72" s="52">
        <v>0</v>
      </c>
    </row>
    <row r="73" spans="1:66" ht="16.5" customHeight="1">
      <c r="A73" s="57">
        <v>61</v>
      </c>
      <c r="B73" s="55" t="s">
        <v>146</v>
      </c>
      <c r="C73" s="50">
        <f t="shared" si="8"/>
        <v>18825</v>
      </c>
      <c r="D73" s="50">
        <f t="shared" si="9"/>
        <v>5811.396000000001</v>
      </c>
      <c r="E73" s="50">
        <f t="shared" si="10"/>
        <v>16319.6</v>
      </c>
      <c r="F73" s="50">
        <f t="shared" si="11"/>
        <v>5711.396000000001</v>
      </c>
      <c r="G73" s="50">
        <f t="shared" si="12"/>
        <v>2505.4</v>
      </c>
      <c r="H73" s="50">
        <f t="shared" si="13"/>
        <v>100</v>
      </c>
      <c r="I73" s="52">
        <v>8611.2</v>
      </c>
      <c r="J73" s="52">
        <v>3980.041</v>
      </c>
      <c r="K73" s="52">
        <v>0</v>
      </c>
      <c r="L73" s="52">
        <v>0</v>
      </c>
      <c r="M73" s="52">
        <v>2434.8</v>
      </c>
      <c r="N73" s="52">
        <v>351.355</v>
      </c>
      <c r="O73" s="52">
        <v>150</v>
      </c>
      <c r="P73" s="52">
        <v>38</v>
      </c>
      <c r="Q73" s="52">
        <v>300</v>
      </c>
      <c r="R73" s="52">
        <v>80</v>
      </c>
      <c r="S73" s="52">
        <v>300</v>
      </c>
      <c r="T73" s="52">
        <v>97.555</v>
      </c>
      <c r="U73" s="52">
        <v>150</v>
      </c>
      <c r="V73" s="52">
        <v>15.8</v>
      </c>
      <c r="W73" s="52">
        <v>128.8</v>
      </c>
      <c r="X73" s="52">
        <v>20</v>
      </c>
      <c r="Y73" s="52">
        <v>0</v>
      </c>
      <c r="Z73" s="52">
        <v>0</v>
      </c>
      <c r="AA73" s="52">
        <v>0</v>
      </c>
      <c r="AB73" s="52">
        <v>0</v>
      </c>
      <c r="AC73" s="52">
        <v>1220</v>
      </c>
      <c r="AD73" s="52">
        <v>100</v>
      </c>
      <c r="AE73" s="52">
        <v>0</v>
      </c>
      <c r="AF73" s="52">
        <v>0</v>
      </c>
      <c r="AG73" s="52">
        <v>4000</v>
      </c>
      <c r="AH73" s="52">
        <v>1280</v>
      </c>
      <c r="AI73" s="52">
        <v>4000</v>
      </c>
      <c r="AJ73" s="52">
        <v>1280</v>
      </c>
      <c r="AK73" s="52">
        <v>0</v>
      </c>
      <c r="AL73" s="52">
        <v>0</v>
      </c>
      <c r="AM73" s="52">
        <v>0</v>
      </c>
      <c r="AN73" s="52">
        <v>0</v>
      </c>
      <c r="AO73" s="52">
        <v>200</v>
      </c>
      <c r="AP73" s="52">
        <v>100</v>
      </c>
      <c r="AQ73" s="50">
        <f t="shared" si="14"/>
        <v>1073.6</v>
      </c>
      <c r="AR73" s="50">
        <f t="shared" si="15"/>
        <v>0</v>
      </c>
      <c r="AS73" s="52">
        <v>1073.6</v>
      </c>
      <c r="AT73" s="52">
        <v>0</v>
      </c>
      <c r="AU73" s="52">
        <v>0</v>
      </c>
      <c r="AV73" s="52">
        <v>0</v>
      </c>
      <c r="AW73" s="52">
        <v>740</v>
      </c>
      <c r="AX73" s="52">
        <v>0</v>
      </c>
      <c r="AY73" s="52">
        <v>0</v>
      </c>
      <c r="AZ73" s="52">
        <v>0</v>
      </c>
      <c r="BA73" s="52">
        <v>0</v>
      </c>
      <c r="BB73" s="52">
        <v>0</v>
      </c>
      <c r="BC73" s="52">
        <v>1805.4</v>
      </c>
      <c r="BD73" s="52">
        <v>0</v>
      </c>
      <c r="BE73" s="52">
        <v>700</v>
      </c>
      <c r="BF73" s="52">
        <v>100</v>
      </c>
      <c r="BG73" s="52">
        <v>0</v>
      </c>
      <c r="BH73" s="52">
        <v>0</v>
      </c>
      <c r="BI73" s="52">
        <v>0</v>
      </c>
      <c r="BJ73" s="52">
        <v>0</v>
      </c>
      <c r="BK73" s="52">
        <v>0</v>
      </c>
      <c r="BL73" s="52">
        <v>0</v>
      </c>
      <c r="BM73" s="52">
        <v>0</v>
      </c>
      <c r="BN73" s="52">
        <v>0</v>
      </c>
    </row>
    <row r="74" spans="1:66" ht="16.5" customHeight="1">
      <c r="A74" s="57">
        <v>62</v>
      </c>
      <c r="B74" s="55" t="s">
        <v>147</v>
      </c>
      <c r="C74" s="50">
        <f t="shared" si="8"/>
        <v>11080.300000000001</v>
      </c>
      <c r="D74" s="50">
        <f t="shared" si="9"/>
        <v>5104.707</v>
      </c>
      <c r="E74" s="50">
        <f t="shared" si="10"/>
        <v>10300.2</v>
      </c>
      <c r="F74" s="50">
        <f t="shared" si="11"/>
        <v>4504.707</v>
      </c>
      <c r="G74" s="50">
        <f t="shared" si="12"/>
        <v>780.1</v>
      </c>
      <c r="H74" s="50">
        <f t="shared" si="13"/>
        <v>600</v>
      </c>
      <c r="I74" s="52">
        <v>7150</v>
      </c>
      <c r="J74" s="52">
        <v>3283.707</v>
      </c>
      <c r="K74" s="52">
        <v>0</v>
      </c>
      <c r="L74" s="52">
        <v>0</v>
      </c>
      <c r="M74" s="52">
        <v>1820</v>
      </c>
      <c r="N74" s="52">
        <v>587</v>
      </c>
      <c r="O74" s="52">
        <v>50</v>
      </c>
      <c r="P74" s="52">
        <v>20</v>
      </c>
      <c r="Q74" s="52">
        <v>0</v>
      </c>
      <c r="R74" s="52">
        <v>0</v>
      </c>
      <c r="S74" s="52">
        <v>250</v>
      </c>
      <c r="T74" s="52">
        <v>97</v>
      </c>
      <c r="U74" s="52">
        <v>120</v>
      </c>
      <c r="V74" s="52">
        <v>34</v>
      </c>
      <c r="W74" s="52">
        <v>60</v>
      </c>
      <c r="X74" s="52">
        <v>10</v>
      </c>
      <c r="Y74" s="52">
        <v>0</v>
      </c>
      <c r="Z74" s="52">
        <v>0</v>
      </c>
      <c r="AA74" s="52">
        <v>0</v>
      </c>
      <c r="AB74" s="52">
        <v>0</v>
      </c>
      <c r="AC74" s="52">
        <v>1270</v>
      </c>
      <c r="AD74" s="52">
        <v>393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1060</v>
      </c>
      <c r="AP74" s="52">
        <v>585</v>
      </c>
      <c r="AQ74" s="50">
        <f t="shared" si="14"/>
        <v>270.2</v>
      </c>
      <c r="AR74" s="50">
        <f t="shared" si="15"/>
        <v>49</v>
      </c>
      <c r="AS74" s="52">
        <v>270.2</v>
      </c>
      <c r="AT74" s="52">
        <v>49</v>
      </c>
      <c r="AU74" s="52">
        <v>0</v>
      </c>
      <c r="AV74" s="52">
        <v>0</v>
      </c>
      <c r="AW74" s="52">
        <v>95.2</v>
      </c>
      <c r="AX74" s="52">
        <v>0</v>
      </c>
      <c r="AY74" s="52">
        <v>0</v>
      </c>
      <c r="AZ74" s="52">
        <v>0</v>
      </c>
      <c r="BA74" s="52">
        <v>0</v>
      </c>
      <c r="BB74" s="52">
        <v>0</v>
      </c>
      <c r="BC74" s="52">
        <v>0</v>
      </c>
      <c r="BD74" s="52">
        <v>0</v>
      </c>
      <c r="BE74" s="52">
        <v>780.1</v>
      </c>
      <c r="BF74" s="52">
        <v>600</v>
      </c>
      <c r="BG74" s="52">
        <v>0</v>
      </c>
      <c r="BH74" s="52">
        <v>0</v>
      </c>
      <c r="BI74" s="52">
        <v>0</v>
      </c>
      <c r="BJ74" s="52">
        <v>0</v>
      </c>
      <c r="BK74" s="52">
        <v>0</v>
      </c>
      <c r="BL74" s="52">
        <v>0</v>
      </c>
      <c r="BM74" s="52">
        <v>0</v>
      </c>
      <c r="BN74" s="52">
        <v>0</v>
      </c>
    </row>
    <row r="75" spans="1:66" ht="25.5" customHeight="1">
      <c r="A75" s="59"/>
      <c r="B75" s="55" t="s">
        <v>154</v>
      </c>
      <c r="C75" s="50">
        <f>SUM(C13:C74)</f>
        <v>2657403.7191999983</v>
      </c>
      <c r="D75" s="50">
        <f aca="true" t="shared" si="16" ref="D75:BN75">SUM(D13:D74)</f>
        <v>877032.6505000003</v>
      </c>
      <c r="E75" s="50">
        <f t="shared" si="16"/>
        <v>2326483.0560000003</v>
      </c>
      <c r="F75" s="50">
        <f t="shared" si="16"/>
        <v>975720.7000000003</v>
      </c>
      <c r="G75" s="50">
        <f t="shared" si="16"/>
        <v>335220.66320000007</v>
      </c>
      <c r="H75" s="50">
        <f t="shared" si="16"/>
        <v>-94388.04950000001</v>
      </c>
      <c r="I75" s="50">
        <f t="shared" si="16"/>
        <v>930892.9160000002</v>
      </c>
      <c r="J75" s="50">
        <f t="shared" si="16"/>
        <v>419407.9689999999</v>
      </c>
      <c r="K75" s="50">
        <f t="shared" si="16"/>
        <v>0</v>
      </c>
      <c r="L75" s="50">
        <f t="shared" si="16"/>
        <v>0</v>
      </c>
      <c r="M75" s="50">
        <f t="shared" si="16"/>
        <v>444815.04000000004</v>
      </c>
      <c r="N75" s="50">
        <f t="shared" si="16"/>
        <v>156242.33500000005</v>
      </c>
      <c r="O75" s="50">
        <f t="shared" si="16"/>
        <v>80458.66999999998</v>
      </c>
      <c r="P75" s="50">
        <f t="shared" si="16"/>
        <v>30717.66799999999</v>
      </c>
      <c r="Q75" s="50">
        <f t="shared" si="16"/>
        <v>71932.4</v>
      </c>
      <c r="R75" s="50">
        <f t="shared" si="16"/>
        <v>27053.023999999998</v>
      </c>
      <c r="S75" s="50">
        <f t="shared" si="16"/>
        <v>25139.59</v>
      </c>
      <c r="T75" s="50">
        <f t="shared" si="16"/>
        <v>7909.4569999999985</v>
      </c>
      <c r="U75" s="50">
        <f t="shared" si="16"/>
        <v>13902</v>
      </c>
      <c r="V75" s="50">
        <f t="shared" si="16"/>
        <v>4658.94</v>
      </c>
      <c r="W75" s="50">
        <f t="shared" si="16"/>
        <v>50867.80000000001</v>
      </c>
      <c r="X75" s="50">
        <f t="shared" si="16"/>
        <v>18316.791999999998</v>
      </c>
      <c r="Y75" s="50">
        <f t="shared" si="16"/>
        <v>27640.9</v>
      </c>
      <c r="Z75" s="50">
        <f t="shared" si="16"/>
        <v>9201.599999999999</v>
      </c>
      <c r="AA75" s="50">
        <f t="shared" si="16"/>
        <v>41251.700000000004</v>
      </c>
      <c r="AB75" s="50">
        <f t="shared" si="16"/>
        <v>8028.8</v>
      </c>
      <c r="AC75" s="50">
        <f t="shared" si="16"/>
        <v>138407.40000000002</v>
      </c>
      <c r="AD75" s="50">
        <f t="shared" si="16"/>
        <v>50509.43</v>
      </c>
      <c r="AE75" s="50">
        <f t="shared" si="16"/>
        <v>0</v>
      </c>
      <c r="AF75" s="50">
        <f t="shared" si="16"/>
        <v>0</v>
      </c>
      <c r="AG75" s="50">
        <f t="shared" si="16"/>
        <v>694984.2</v>
      </c>
      <c r="AH75" s="50">
        <f t="shared" si="16"/>
        <v>315271.89499999996</v>
      </c>
      <c r="AI75" s="50">
        <f t="shared" si="16"/>
        <v>692672.2</v>
      </c>
      <c r="AJ75" s="50">
        <f t="shared" si="16"/>
        <v>315271.89499999996</v>
      </c>
      <c r="AK75" s="50">
        <f t="shared" si="16"/>
        <v>87801</v>
      </c>
      <c r="AL75" s="50">
        <f t="shared" si="16"/>
        <v>40850.3</v>
      </c>
      <c r="AM75" s="50">
        <f t="shared" si="16"/>
        <v>575</v>
      </c>
      <c r="AN75" s="50">
        <f t="shared" si="16"/>
        <v>220</v>
      </c>
      <c r="AO75" s="50">
        <f t="shared" si="16"/>
        <v>65925.3</v>
      </c>
      <c r="AP75" s="50">
        <f t="shared" si="16"/>
        <v>30449</v>
      </c>
      <c r="AQ75" s="50">
        <f t="shared" si="16"/>
        <v>132767.2</v>
      </c>
      <c r="AR75" s="50">
        <f t="shared" si="16"/>
        <v>9199.201</v>
      </c>
      <c r="AS75" s="50">
        <f t="shared" si="16"/>
        <v>102064.60000000002</v>
      </c>
      <c r="AT75" s="50">
        <f t="shared" si="16"/>
        <v>13499.201000000001</v>
      </c>
      <c r="AU75" s="50">
        <f t="shared" si="16"/>
        <v>35682.6</v>
      </c>
      <c r="AV75" s="50">
        <f t="shared" si="16"/>
        <v>0</v>
      </c>
      <c r="AW75" s="50">
        <f t="shared" si="16"/>
        <v>80275.90000000001</v>
      </c>
      <c r="AX75" s="50">
        <f t="shared" si="16"/>
        <v>7178.299999999999</v>
      </c>
      <c r="AY75" s="50">
        <f t="shared" si="16"/>
        <v>35682.6</v>
      </c>
      <c r="AZ75" s="50">
        <f t="shared" si="16"/>
        <v>0</v>
      </c>
      <c r="BA75" s="50">
        <f t="shared" si="16"/>
        <v>4300</v>
      </c>
      <c r="BB75" s="50">
        <f t="shared" si="16"/>
        <v>4300</v>
      </c>
      <c r="BC75" s="50">
        <f t="shared" si="16"/>
        <v>428400.75170000014</v>
      </c>
      <c r="BD75" s="50">
        <f t="shared" si="16"/>
        <v>103267.58899999999</v>
      </c>
      <c r="BE75" s="50">
        <f t="shared" si="16"/>
        <v>161221.5815</v>
      </c>
      <c r="BF75" s="50">
        <f t="shared" si="16"/>
        <v>28712.3</v>
      </c>
      <c r="BG75" s="50">
        <f t="shared" si="16"/>
        <v>0</v>
      </c>
      <c r="BH75" s="50">
        <f t="shared" si="16"/>
        <v>0</v>
      </c>
      <c r="BI75" s="50">
        <f t="shared" si="16"/>
        <v>-29890</v>
      </c>
      <c r="BJ75" s="50">
        <f t="shared" si="16"/>
        <v>-13336.402999999998</v>
      </c>
      <c r="BK75" s="50">
        <f t="shared" si="16"/>
        <v>-260194.27</v>
      </c>
      <c r="BL75" s="50">
        <f t="shared" si="16"/>
        <v>-213031.53550000003</v>
      </c>
      <c r="BM75" s="50">
        <f t="shared" si="16"/>
        <v>0</v>
      </c>
      <c r="BN75" s="50">
        <f t="shared" si="16"/>
        <v>0</v>
      </c>
    </row>
  </sheetData>
  <sheetProtection/>
  <mergeCells count="53">
    <mergeCell ref="A6:A11"/>
    <mergeCell ref="AU10:AV10"/>
    <mergeCell ref="AE9:AF10"/>
    <mergeCell ref="I10:J10"/>
    <mergeCell ref="I9:L9"/>
    <mergeCell ref="K10:L10"/>
    <mergeCell ref="W10:X10"/>
    <mergeCell ref="U10:V10"/>
    <mergeCell ref="AG9:AH10"/>
    <mergeCell ref="O10:P10"/>
    <mergeCell ref="I8:BB8"/>
    <mergeCell ref="B6:B11"/>
    <mergeCell ref="M9:N10"/>
    <mergeCell ref="AI10:AJ10"/>
    <mergeCell ref="I7:BB7"/>
    <mergeCell ref="BC6:BN6"/>
    <mergeCell ref="BC7:BH7"/>
    <mergeCell ref="BC8:BF8"/>
    <mergeCell ref="BG8:BH10"/>
    <mergeCell ref="BC9:BD10"/>
    <mergeCell ref="BE9:BF10"/>
    <mergeCell ref="BI7:BN7"/>
    <mergeCell ref="BK10:BL10"/>
    <mergeCell ref="BI8:BJ10"/>
    <mergeCell ref="C6:H9"/>
    <mergeCell ref="C10:D10"/>
    <mergeCell ref="E10:F10"/>
    <mergeCell ref="G10:H10"/>
    <mergeCell ref="I6:BB6"/>
    <mergeCell ref="AC10:AD10"/>
    <mergeCell ref="O9:AD9"/>
    <mergeCell ref="Y10:Z10"/>
    <mergeCell ref="BA10:BB10"/>
    <mergeCell ref="AW9:BB9"/>
    <mergeCell ref="BK8:BN9"/>
    <mergeCell ref="AQ9:AV9"/>
    <mergeCell ref="Q10:R10"/>
    <mergeCell ref="AS10:AT10"/>
    <mergeCell ref="AW10:AX10"/>
    <mergeCell ref="AM10:AN10"/>
    <mergeCell ref="AY10:AZ10"/>
    <mergeCell ref="BM10:BN10"/>
    <mergeCell ref="AO9:AP10"/>
    <mergeCell ref="AQ10:AR10"/>
    <mergeCell ref="C1:P1"/>
    <mergeCell ref="C2:P2"/>
    <mergeCell ref="C3:P3"/>
    <mergeCell ref="AK9:AL10"/>
    <mergeCell ref="AA10:AB10"/>
    <mergeCell ref="AM9:AN9"/>
    <mergeCell ref="S10:T10"/>
    <mergeCell ref="AI9:AJ9"/>
    <mergeCell ref="A5:H5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222" t="s">
        <v>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223" t="s">
        <v>19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24" t="s">
        <v>6</v>
      </c>
      <c r="AK3" s="22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221" t="s">
        <v>4</v>
      </c>
      <c r="C4" s="217" t="s">
        <v>0</v>
      </c>
      <c r="D4" s="202" t="s">
        <v>20</v>
      </c>
      <c r="E4" s="203"/>
      <c r="F4" s="203"/>
      <c r="G4" s="203"/>
      <c r="H4" s="203"/>
      <c r="I4" s="204"/>
      <c r="J4" s="211" t="s">
        <v>34</v>
      </c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3"/>
    </row>
    <row r="5" spans="2:117" ht="16.5" customHeight="1">
      <c r="B5" s="221"/>
      <c r="C5" s="217"/>
      <c r="D5" s="205"/>
      <c r="E5" s="206"/>
      <c r="F5" s="206"/>
      <c r="G5" s="206"/>
      <c r="H5" s="206"/>
      <c r="I5" s="207"/>
      <c r="J5" s="192" t="s">
        <v>35</v>
      </c>
      <c r="K5" s="193"/>
      <c r="L5" s="193"/>
      <c r="M5" s="194"/>
      <c r="N5" s="214" t="s">
        <v>24</v>
      </c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6"/>
      <c r="AD5" s="192" t="s">
        <v>37</v>
      </c>
      <c r="AE5" s="193"/>
      <c r="AF5" s="193"/>
      <c r="AG5" s="194"/>
      <c r="AH5" s="192" t="s">
        <v>38</v>
      </c>
      <c r="AI5" s="193"/>
      <c r="AJ5" s="193"/>
      <c r="AK5" s="194"/>
      <c r="AL5" s="192" t="s">
        <v>39</v>
      </c>
      <c r="AM5" s="193"/>
      <c r="AN5" s="193"/>
      <c r="AO5" s="194"/>
      <c r="AP5" s="232" t="s">
        <v>33</v>
      </c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4"/>
      <c r="BR5" s="192" t="s">
        <v>42</v>
      </c>
      <c r="BS5" s="193"/>
      <c r="BT5" s="193"/>
      <c r="BU5" s="194"/>
      <c r="BV5" s="192" t="s">
        <v>43</v>
      </c>
      <c r="BW5" s="193"/>
      <c r="BX5" s="193"/>
      <c r="BY5" s="194"/>
      <c r="BZ5" s="200" t="s">
        <v>30</v>
      </c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1" t="s">
        <v>47</v>
      </c>
      <c r="CQ5" s="201"/>
      <c r="CR5" s="201"/>
      <c r="CS5" s="201"/>
      <c r="CT5" s="178" t="s">
        <v>9</v>
      </c>
      <c r="CU5" s="179"/>
      <c r="CV5" s="179"/>
      <c r="CW5" s="180"/>
      <c r="CX5" s="184" t="s">
        <v>18</v>
      </c>
      <c r="CY5" s="185"/>
      <c r="CZ5" s="185"/>
      <c r="DA5" s="186"/>
      <c r="DB5" s="184" t="s">
        <v>7</v>
      </c>
      <c r="DC5" s="185"/>
      <c r="DD5" s="185"/>
      <c r="DE5" s="186"/>
      <c r="DF5" s="184" t="s">
        <v>8</v>
      </c>
      <c r="DG5" s="185"/>
      <c r="DH5" s="185"/>
      <c r="DI5" s="185"/>
      <c r="DJ5" s="185"/>
      <c r="DK5" s="186"/>
      <c r="DL5" s="199" t="s">
        <v>32</v>
      </c>
      <c r="DM5" s="199"/>
    </row>
    <row r="6" spans="2:117" ht="105.75" customHeight="1">
      <c r="B6" s="221"/>
      <c r="C6" s="217"/>
      <c r="D6" s="208"/>
      <c r="E6" s="209"/>
      <c r="F6" s="209"/>
      <c r="G6" s="209"/>
      <c r="H6" s="209"/>
      <c r="I6" s="210"/>
      <c r="J6" s="195"/>
      <c r="K6" s="196"/>
      <c r="L6" s="196"/>
      <c r="M6" s="197"/>
      <c r="N6" s="181" t="s">
        <v>23</v>
      </c>
      <c r="O6" s="182"/>
      <c r="P6" s="182"/>
      <c r="Q6" s="183"/>
      <c r="R6" s="201" t="s">
        <v>22</v>
      </c>
      <c r="S6" s="201"/>
      <c r="T6" s="201"/>
      <c r="U6" s="201"/>
      <c r="V6" s="201" t="s">
        <v>36</v>
      </c>
      <c r="W6" s="201"/>
      <c r="X6" s="201"/>
      <c r="Y6" s="201"/>
      <c r="Z6" s="201" t="s">
        <v>21</v>
      </c>
      <c r="AA6" s="201"/>
      <c r="AB6" s="201"/>
      <c r="AC6" s="201"/>
      <c r="AD6" s="195"/>
      <c r="AE6" s="196"/>
      <c r="AF6" s="196"/>
      <c r="AG6" s="197"/>
      <c r="AH6" s="195"/>
      <c r="AI6" s="196"/>
      <c r="AJ6" s="196"/>
      <c r="AK6" s="197"/>
      <c r="AL6" s="195"/>
      <c r="AM6" s="196"/>
      <c r="AN6" s="196"/>
      <c r="AO6" s="197"/>
      <c r="AP6" s="218" t="s">
        <v>25</v>
      </c>
      <c r="AQ6" s="219"/>
      <c r="AR6" s="219"/>
      <c r="AS6" s="220"/>
      <c r="AT6" s="218" t="s">
        <v>26</v>
      </c>
      <c r="AU6" s="219"/>
      <c r="AV6" s="219"/>
      <c r="AW6" s="220"/>
      <c r="AX6" s="229" t="s">
        <v>27</v>
      </c>
      <c r="AY6" s="230"/>
      <c r="AZ6" s="230"/>
      <c r="BA6" s="231"/>
      <c r="BB6" s="229" t="s">
        <v>28</v>
      </c>
      <c r="BC6" s="230"/>
      <c r="BD6" s="230"/>
      <c r="BE6" s="231"/>
      <c r="BF6" s="198" t="s">
        <v>29</v>
      </c>
      <c r="BG6" s="198"/>
      <c r="BH6" s="198"/>
      <c r="BI6" s="198"/>
      <c r="BJ6" s="198" t="s">
        <v>40</v>
      </c>
      <c r="BK6" s="198"/>
      <c r="BL6" s="198"/>
      <c r="BM6" s="198"/>
      <c r="BN6" s="198" t="s">
        <v>41</v>
      </c>
      <c r="BO6" s="198"/>
      <c r="BP6" s="198"/>
      <c r="BQ6" s="198"/>
      <c r="BR6" s="195"/>
      <c r="BS6" s="196"/>
      <c r="BT6" s="196"/>
      <c r="BU6" s="197"/>
      <c r="BV6" s="195"/>
      <c r="BW6" s="196"/>
      <c r="BX6" s="196"/>
      <c r="BY6" s="197"/>
      <c r="BZ6" s="226" t="s">
        <v>44</v>
      </c>
      <c r="CA6" s="227"/>
      <c r="CB6" s="227"/>
      <c r="CC6" s="228"/>
      <c r="CD6" s="235" t="s">
        <v>45</v>
      </c>
      <c r="CE6" s="182"/>
      <c r="CF6" s="182"/>
      <c r="CG6" s="183"/>
      <c r="CH6" s="181" t="s">
        <v>46</v>
      </c>
      <c r="CI6" s="182"/>
      <c r="CJ6" s="182"/>
      <c r="CK6" s="183"/>
      <c r="CL6" s="181" t="s">
        <v>48</v>
      </c>
      <c r="CM6" s="182"/>
      <c r="CN6" s="182"/>
      <c r="CO6" s="183"/>
      <c r="CP6" s="201"/>
      <c r="CQ6" s="201"/>
      <c r="CR6" s="201"/>
      <c r="CS6" s="201"/>
      <c r="CT6" s="181"/>
      <c r="CU6" s="182"/>
      <c r="CV6" s="182"/>
      <c r="CW6" s="183"/>
      <c r="CX6" s="187"/>
      <c r="CY6" s="188"/>
      <c r="CZ6" s="188"/>
      <c r="DA6" s="189"/>
      <c r="DB6" s="187"/>
      <c r="DC6" s="188"/>
      <c r="DD6" s="188"/>
      <c r="DE6" s="189"/>
      <c r="DF6" s="187"/>
      <c r="DG6" s="188"/>
      <c r="DH6" s="188"/>
      <c r="DI6" s="188"/>
      <c r="DJ6" s="188"/>
      <c r="DK6" s="189"/>
      <c r="DL6" s="199"/>
      <c r="DM6" s="199"/>
    </row>
    <row r="7" spans="2:117" ht="25.5" customHeight="1">
      <c r="B7" s="221"/>
      <c r="C7" s="217"/>
      <c r="D7" s="177" t="s">
        <v>15</v>
      </c>
      <c r="E7" s="177"/>
      <c r="F7" s="177" t="s">
        <v>14</v>
      </c>
      <c r="G7" s="177"/>
      <c r="H7" s="177" t="s">
        <v>5</v>
      </c>
      <c r="I7" s="177"/>
      <c r="J7" s="177" t="s">
        <v>12</v>
      </c>
      <c r="K7" s="177"/>
      <c r="L7" s="177" t="s">
        <v>13</v>
      </c>
      <c r="M7" s="177"/>
      <c r="N7" s="177" t="s">
        <v>12</v>
      </c>
      <c r="O7" s="177"/>
      <c r="P7" s="177" t="s">
        <v>13</v>
      </c>
      <c r="Q7" s="177"/>
      <c r="R7" s="177" t="s">
        <v>12</v>
      </c>
      <c r="S7" s="177"/>
      <c r="T7" s="177" t="s">
        <v>13</v>
      </c>
      <c r="U7" s="177"/>
      <c r="V7" s="177" t="s">
        <v>12</v>
      </c>
      <c r="W7" s="177"/>
      <c r="X7" s="177" t="s">
        <v>13</v>
      </c>
      <c r="Y7" s="177"/>
      <c r="Z7" s="177" t="s">
        <v>12</v>
      </c>
      <c r="AA7" s="177"/>
      <c r="AB7" s="177" t="s">
        <v>13</v>
      </c>
      <c r="AC7" s="177"/>
      <c r="AD7" s="177" t="s">
        <v>12</v>
      </c>
      <c r="AE7" s="177"/>
      <c r="AF7" s="177" t="s">
        <v>13</v>
      </c>
      <c r="AG7" s="177"/>
      <c r="AH7" s="177" t="s">
        <v>12</v>
      </c>
      <c r="AI7" s="177"/>
      <c r="AJ7" s="177" t="s">
        <v>13</v>
      </c>
      <c r="AK7" s="177"/>
      <c r="AL7" s="177" t="s">
        <v>12</v>
      </c>
      <c r="AM7" s="177"/>
      <c r="AN7" s="177" t="s">
        <v>13</v>
      </c>
      <c r="AO7" s="177"/>
      <c r="AP7" s="177" t="s">
        <v>12</v>
      </c>
      <c r="AQ7" s="177"/>
      <c r="AR7" s="177" t="s">
        <v>13</v>
      </c>
      <c r="AS7" s="177"/>
      <c r="AT7" s="177" t="s">
        <v>12</v>
      </c>
      <c r="AU7" s="177"/>
      <c r="AV7" s="177" t="s">
        <v>13</v>
      </c>
      <c r="AW7" s="177"/>
      <c r="AX7" s="177" t="s">
        <v>12</v>
      </c>
      <c r="AY7" s="177"/>
      <c r="AZ7" s="177" t="s">
        <v>13</v>
      </c>
      <c r="BA7" s="177"/>
      <c r="BB7" s="177" t="s">
        <v>12</v>
      </c>
      <c r="BC7" s="177"/>
      <c r="BD7" s="177" t="s">
        <v>13</v>
      </c>
      <c r="BE7" s="177"/>
      <c r="BF7" s="177" t="s">
        <v>12</v>
      </c>
      <c r="BG7" s="177"/>
      <c r="BH7" s="177" t="s">
        <v>13</v>
      </c>
      <c r="BI7" s="177"/>
      <c r="BJ7" s="177" t="s">
        <v>12</v>
      </c>
      <c r="BK7" s="177"/>
      <c r="BL7" s="177" t="s">
        <v>13</v>
      </c>
      <c r="BM7" s="177"/>
      <c r="BN7" s="177" t="s">
        <v>12</v>
      </c>
      <c r="BO7" s="177"/>
      <c r="BP7" s="177" t="s">
        <v>13</v>
      </c>
      <c r="BQ7" s="177"/>
      <c r="BR7" s="177" t="s">
        <v>12</v>
      </c>
      <c r="BS7" s="177"/>
      <c r="BT7" s="177" t="s">
        <v>13</v>
      </c>
      <c r="BU7" s="177"/>
      <c r="BV7" s="177" t="s">
        <v>12</v>
      </c>
      <c r="BW7" s="177"/>
      <c r="BX7" s="177" t="s">
        <v>13</v>
      </c>
      <c r="BY7" s="177"/>
      <c r="BZ7" s="177" t="s">
        <v>12</v>
      </c>
      <c r="CA7" s="177"/>
      <c r="CB7" s="177" t="s">
        <v>13</v>
      </c>
      <c r="CC7" s="177"/>
      <c r="CD7" s="177" t="s">
        <v>12</v>
      </c>
      <c r="CE7" s="177"/>
      <c r="CF7" s="177" t="s">
        <v>13</v>
      </c>
      <c r="CG7" s="177"/>
      <c r="CH7" s="177" t="s">
        <v>12</v>
      </c>
      <c r="CI7" s="177"/>
      <c r="CJ7" s="177" t="s">
        <v>13</v>
      </c>
      <c r="CK7" s="177"/>
      <c r="CL7" s="177" t="s">
        <v>12</v>
      </c>
      <c r="CM7" s="177"/>
      <c r="CN7" s="177" t="s">
        <v>13</v>
      </c>
      <c r="CO7" s="177"/>
      <c r="CP7" s="177" t="s">
        <v>12</v>
      </c>
      <c r="CQ7" s="177"/>
      <c r="CR7" s="177" t="s">
        <v>13</v>
      </c>
      <c r="CS7" s="177"/>
      <c r="CT7" s="177" t="s">
        <v>12</v>
      </c>
      <c r="CU7" s="177"/>
      <c r="CV7" s="177" t="s">
        <v>13</v>
      </c>
      <c r="CW7" s="177"/>
      <c r="CX7" s="177" t="s">
        <v>12</v>
      </c>
      <c r="CY7" s="177"/>
      <c r="CZ7" s="177" t="s">
        <v>13</v>
      </c>
      <c r="DA7" s="177"/>
      <c r="DB7" s="177" t="s">
        <v>12</v>
      </c>
      <c r="DC7" s="177"/>
      <c r="DD7" s="177" t="s">
        <v>13</v>
      </c>
      <c r="DE7" s="177"/>
      <c r="DF7" s="190" t="s">
        <v>31</v>
      </c>
      <c r="DG7" s="191"/>
      <c r="DH7" s="177" t="s">
        <v>12</v>
      </c>
      <c r="DI7" s="177"/>
      <c r="DJ7" s="177" t="s">
        <v>13</v>
      </c>
      <c r="DK7" s="177"/>
      <c r="DL7" s="177" t="s">
        <v>13</v>
      </c>
      <c r="DM7" s="177"/>
    </row>
    <row r="8" spans="2:117" ht="48" customHeight="1">
      <c r="B8" s="221"/>
      <c r="C8" s="217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225" t="s">
        <v>1</v>
      </c>
      <c r="C21" s="225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H6:CK6"/>
    <mergeCell ref="AT7:AU7"/>
    <mergeCell ref="AV7:AW7"/>
    <mergeCell ref="CP5:CS6"/>
    <mergeCell ref="CP7:CQ7"/>
    <mergeCell ref="AX6:BA6"/>
    <mergeCell ref="CD6:CG6"/>
    <mergeCell ref="BV5:BY6"/>
    <mergeCell ref="R7:S7"/>
    <mergeCell ref="AN7:AO7"/>
    <mergeCell ref="Z6:AC6"/>
    <mergeCell ref="P7:Q7"/>
    <mergeCell ref="AP5:BQ5"/>
    <mergeCell ref="BN6:BQ6"/>
    <mergeCell ref="CD7:CE7"/>
    <mergeCell ref="AX7:AY7"/>
    <mergeCell ref="BR7:BS7"/>
    <mergeCell ref="BZ6:CC6"/>
    <mergeCell ref="BB6:BE6"/>
    <mergeCell ref="AT6:AW6"/>
    <mergeCell ref="AR7:AS7"/>
    <mergeCell ref="BB7:BC7"/>
    <mergeCell ref="BD7:BE7"/>
    <mergeCell ref="BH7:BI7"/>
    <mergeCell ref="BL7:BM7"/>
    <mergeCell ref="BP7:BQ7"/>
    <mergeCell ref="CV7:CW7"/>
    <mergeCell ref="CX7:CY7"/>
    <mergeCell ref="CT7:CU7"/>
    <mergeCell ref="AB7:AC7"/>
    <mergeCell ref="CL7:CM7"/>
    <mergeCell ref="CN7:CO7"/>
    <mergeCell ref="BN7:BO7"/>
    <mergeCell ref="CH7:CI7"/>
    <mergeCell ref="CJ7:CK7"/>
    <mergeCell ref="CR7:CS7"/>
    <mergeCell ref="AZ7:BA7"/>
    <mergeCell ref="BX7:BY7"/>
    <mergeCell ref="BJ7:BK7"/>
    <mergeCell ref="BT7:BU7"/>
    <mergeCell ref="BV7:BW7"/>
    <mergeCell ref="B21:C21"/>
    <mergeCell ref="L7:M7"/>
    <mergeCell ref="AD7:AE7"/>
    <mergeCell ref="AF7:AG7"/>
    <mergeCell ref="F7:G7"/>
    <mergeCell ref="N7:O7"/>
    <mergeCell ref="B4:B8"/>
    <mergeCell ref="J5:M6"/>
    <mergeCell ref="AD5:AG6"/>
    <mergeCell ref="B1:AK1"/>
    <mergeCell ref="B2:AK2"/>
    <mergeCell ref="AJ3:AK3"/>
    <mergeCell ref="D7:E7"/>
    <mergeCell ref="V7:W7"/>
    <mergeCell ref="J7:K7"/>
    <mergeCell ref="D4:I6"/>
    <mergeCell ref="J4:DM4"/>
    <mergeCell ref="CL6:CO6"/>
    <mergeCell ref="N5:AC5"/>
    <mergeCell ref="C4:C8"/>
    <mergeCell ref="AP6:AS6"/>
    <mergeCell ref="T7:U7"/>
    <mergeCell ref="N6:Q6"/>
    <mergeCell ref="R6:U6"/>
    <mergeCell ref="H7:I7"/>
    <mergeCell ref="AP7:AQ7"/>
    <mergeCell ref="V6:Y6"/>
    <mergeCell ref="AH5:AK6"/>
    <mergeCell ref="Z7:AA7"/>
    <mergeCell ref="X7:Y7"/>
    <mergeCell ref="AH7:AI7"/>
    <mergeCell ref="AJ7:AK7"/>
    <mergeCell ref="AL5:AO6"/>
    <mergeCell ref="AL7:AM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B7:CC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2013-07-18T10:35:43Z</dcterms:modified>
  <cp:category/>
  <cp:version/>
  <cp:contentType/>
  <cp:contentStatus/>
</cp:coreProperties>
</file>