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7995" activeTab="2"/>
  </bookViews>
  <sheets>
    <sheet name="vorosh" sheetId="7" r:id="rId1"/>
    <sheet name="Лист5" sheetId="11" r:id="rId2"/>
    <sheet name="Лист6" sheetId="12" r:id="rId3"/>
  </sheets>
  <calcPr calcId="125725"/>
</workbook>
</file>

<file path=xl/calcChain.xml><?xml version="1.0" encoding="utf-8"?>
<calcChain xmlns="http://schemas.openxmlformats.org/spreadsheetml/2006/main">
  <c r="D63" i="11"/>
  <c r="D58"/>
  <c r="D54"/>
  <c r="D50"/>
  <c r="D39"/>
  <c r="D36"/>
  <c r="D33"/>
  <c r="D26"/>
  <c r="D19"/>
  <c r="E14" i="7"/>
  <c r="E15" s="1"/>
  <c r="E12"/>
  <c r="E40"/>
  <c r="D64" i="11" l="1"/>
  <c r="D51"/>
  <c r="E86" i="7"/>
  <c r="E84" l="1"/>
  <c r="E42"/>
  <c r="E38" l="1"/>
  <c r="E36"/>
  <c r="E34"/>
  <c r="E28"/>
  <c r="E73"/>
  <c r="E63"/>
  <c r="E82"/>
  <c r="E71"/>
  <c r="E66"/>
  <c r="E32"/>
  <c r="E87" l="1"/>
  <c r="E43"/>
</calcChain>
</file>

<file path=xl/sharedStrings.xml><?xml version="1.0" encoding="utf-8"?>
<sst xmlns="http://schemas.openxmlformats.org/spreadsheetml/2006/main" count="245" uniqueCount="92">
  <si>
    <t>Ընդամենը</t>
  </si>
  <si>
    <t>NN  ը/կ</t>
  </si>
  <si>
    <t>Օբյեկտի տեսակը</t>
  </si>
  <si>
    <t xml:space="preserve">Պետական  պատվերի  շրջանակներում իրականացվող  ծրագրերի անվանումը </t>
  </si>
  <si>
    <t>Շինարարական կազմակերպության անվանումը</t>
  </si>
  <si>
    <t>Տ  Ե  Ղ  Ե Կ  Ա  Տ  Վ  ՈՒ  Թ  Յ  ՈՒ  Ն</t>
  </si>
  <si>
    <t>Հանրակրթական ուսումնական հաստատություններ      / դպրոցներ/</t>
  </si>
  <si>
    <t>ՀՀ Տավուշի մարզպետարան</t>
  </si>
  <si>
    <t>գ. Ոսկևանի դպրոցի պատուհանների վերատեղադրման  աշխատանքների և դպրոցի պաշտպանիչ հենապատի կառուցման</t>
  </si>
  <si>
    <t>Նավուր համայնքի համայնքային կենտրոնի վերանորոգում</t>
  </si>
  <si>
    <t>Բերդ համայնքի  բազմաբնակարան շենքերի տանիքների և մուտքերի վերանորոգում</t>
  </si>
  <si>
    <t>Կողբ գյուղի թիվ 1 դպրոցի վերանորոգում</t>
  </si>
  <si>
    <t>Ոսկեվան գյուղի ճանապարհի ասֆալտապատում</t>
  </si>
  <si>
    <t>Սևքար համայնքի մշակույթի տան վերանորոգում</t>
  </si>
  <si>
    <t>Չորաթան համայնքի համայնքային կենտրոնի և մշակույթի տան տանիքի վերանորոգում</t>
  </si>
  <si>
    <t>Վազաշեն համայնքի բուժկետի վերանորոգում</t>
  </si>
  <si>
    <t>Աչաջուր համայնքի կոյուղագծի կառուցում</t>
  </si>
  <si>
    <t>Բերքաբեր համայնքի փողոցների լուսավորության համակարգի կառուցում</t>
  </si>
  <si>
    <t>Ն, Ծաղկավան համայնքի փողոցների լուսավորության համակարգի կառուցում</t>
  </si>
  <si>
    <t>Ն,Կ, Աղբյուր համայնքի փողոցների լուսավորության համակարգի կառուցում</t>
  </si>
  <si>
    <t>Կոթի համայնքի փողոցների լուսավորության համակարգի կառուցում</t>
  </si>
  <si>
    <t>Ազատամուտ համայնքի բազմաբնակարան  շենքերի տանիքների վերանորոգում</t>
  </si>
  <si>
    <t>Իջևան համայնքի բազմաբնակարան  շենքերի տանիքների վերանորոգում</t>
  </si>
  <si>
    <t>Այրում համայնքի բազմաբնակարան  շենքերի տանիքների վերանորոգում</t>
  </si>
  <si>
    <t>Նոյեմբերյան համայնքի բազմաբնակարան  շենքերի տանիքների վերանորոգում</t>
  </si>
  <si>
    <t>Ակնաղբյուր  համայնքի դպրոցի վերանորոգում</t>
  </si>
  <si>
    <t>Իջևան համայնքի թիվ 5  դպրոցի վերանորոգում</t>
  </si>
  <si>
    <t>Կողբ համայնքի թիվ 2դպրոցի վերանորոգում</t>
  </si>
  <si>
    <t>Տավուշ համայնքի ջրհեղեղից վնասված կամրջի և  ոռոգման ջրահավաքի վերանորոգում</t>
  </si>
  <si>
    <t>Չինարի համայնքի մանկապարտեզի տանիքի վերանորոգում</t>
  </si>
  <si>
    <t>Նոյեմբերյան համայնքի  թիվ 2 մանկապարտեզի վերանորոգում</t>
  </si>
  <si>
    <t>Այգեձոր համայնքի Վթարված կամրջի և հենապատի վերանորոգում</t>
  </si>
  <si>
    <t>Սևքար համայնքի դպրոցի վերանորոգում</t>
  </si>
  <si>
    <t>Լուսահովիտ համայնքի հանդիսությունների սրահի վերանորոգում</t>
  </si>
  <si>
    <t>Սարիգյուղ համայնքի հանդիսությունների սրահի վերանորոգում</t>
  </si>
  <si>
    <t>Իջևանի Ասլանյսն փողոցի ասֆալտապատում</t>
  </si>
  <si>
    <t>Իջևանի Անկախության հրապարակի ասֆալտապատում և բարեկարգում</t>
  </si>
  <si>
    <t>"ԲՆՎ" ՍՊԸ</t>
  </si>
  <si>
    <t>"Խաչմիշշին"ՍՊԸ</t>
  </si>
  <si>
    <t>"Մարտշին"ՍՊԸ</t>
  </si>
  <si>
    <t>"Շինպլյուս"ՍՊԸ</t>
  </si>
  <si>
    <t>ՄարտշինՍՊԸ</t>
  </si>
  <si>
    <t>"ԱԶԿԱ"ՍՊԸ</t>
  </si>
  <si>
    <t>"ԱՆՆԱՐ" ՍՊԸ</t>
  </si>
  <si>
    <t>"Խաչմիշշին"ՍՊԸ , Իջևան,Երիտասարդական 5,14, "Հ.Պողոսյանշին"ՍՊԸ,Թատերական3</t>
  </si>
  <si>
    <t>Հ.Պողոսյանշին"ՍՊԸ</t>
  </si>
  <si>
    <t>&lt;&lt;Գազկոմշին&gt;&gt;ՍՊԸ</t>
  </si>
  <si>
    <t>Հանրակրթական ուսումնական հաստատություններ  / դպրոցներ/</t>
  </si>
  <si>
    <t>Բնակելի շենքեր</t>
  </si>
  <si>
    <t>Նախադպրոցական ուսումնական հաստատություն</t>
  </si>
  <si>
    <t>Առողջապահություն</t>
  </si>
  <si>
    <t>Մշակույթ</t>
  </si>
  <si>
    <t>ճանապարհաշինություն</t>
  </si>
  <si>
    <t>համայնքային  կենտրոն</t>
  </si>
  <si>
    <t>Կոյուղի</t>
  </si>
  <si>
    <t>լուսավորություն</t>
  </si>
  <si>
    <r>
      <t xml:space="preserve"> </t>
    </r>
    <r>
      <rPr>
        <sz val="9"/>
        <color theme="1"/>
        <rFont val="Arial Unicode"/>
        <family val="2"/>
        <charset val="204"/>
      </rPr>
      <t>“Վահրադյան Շին” ՍՊԸ</t>
    </r>
  </si>
  <si>
    <r>
      <t>“</t>
    </r>
    <r>
      <rPr>
        <sz val="9"/>
        <color theme="1"/>
        <rFont val="Arial Unicode"/>
        <family val="2"/>
        <charset val="204"/>
      </rPr>
      <t>Դելտա-Ինտեգրալ</t>
    </r>
    <r>
      <rPr>
        <sz val="9"/>
        <color theme="1"/>
        <rFont val="GHEA Grapalat"/>
        <family val="3"/>
      </rPr>
      <t>” ՍՊԸ-</t>
    </r>
  </si>
  <si>
    <r>
      <t xml:space="preserve"> </t>
    </r>
    <r>
      <rPr>
        <sz val="9"/>
        <color theme="1"/>
        <rFont val="Arial Unicode"/>
        <family val="2"/>
        <charset val="204"/>
      </rPr>
      <t>“Գևորգյան և Ներսիսյան” ՍՊԸ</t>
    </r>
  </si>
  <si>
    <t>Շինարարական   աշխատանքների պայմանագրային արժեքը    (հազ. դրամ)</t>
  </si>
  <si>
    <t xml:space="preserve"> ԱՇԽԱՏԱՆՔՆԵՐԻ ԾԱՎԱԼՆԵՐԻ ՄԱՍԻՆ </t>
  </si>
  <si>
    <t xml:space="preserve">_ՀՀ ՏԱՎՈՒՇԻ ՄԱՐԶՈՒՄ ՊԵՏԱԿԱՆ ՊԱՏՎԵՐԻ ՇՐՋԱՆԱԿՆԵՐՈՒՄ ՀՐԱՏԱՊ ԾՐԱԳՐՈՎ ԻՐԱԿԱՆԱՑՎԱԾ ՇԻՆԱՐԱՐԱԿԱՆ </t>
  </si>
  <si>
    <t xml:space="preserve">_ՀՀ ՏԱՎՈՒՇԻ ՄԱՐԶՈՒՄ ՊԵՏԱԿԱՆ ՊԱՏՎԵՐԻ ՇՐՋԱՆԱԿՆԵՐՈՒՄ Պ/Բ ԻՐԱԿԱՆԱՑՎԱԾ ՇԻՆԱՐԱՐԱԿԱՆ </t>
  </si>
  <si>
    <t>Կրթական օբյեկտների շինարարություն</t>
  </si>
  <si>
    <t>Մշակութային օբյեկտների շինարարություն</t>
  </si>
  <si>
    <t>Առողջապահական օբյեկտների շինարարություն</t>
  </si>
  <si>
    <t>Բնակարանաշինություն</t>
  </si>
  <si>
    <t>նախագծահետազոտական աշխատանքներ</t>
  </si>
  <si>
    <t>Ջրահեռացման համակարգի կառուցում</t>
  </si>
  <si>
    <t>Ընդանուրը</t>
  </si>
  <si>
    <t xml:space="preserve">Տ  Ե  Ղ  Ե Կ  Ա  Տ  Վ  ՈՒ  Թ  Յ  ՈՒ  Ն </t>
  </si>
  <si>
    <t xml:space="preserve"> ԱՇԽԱՏԱՆՔՆԵՐԻ ԾԱՎԱԼՆԵՐԻ ՄԱՍԻՆ   / ՀՀ  Պ/Բ նախատեսված 30 000,0 հազար դրամից/</t>
  </si>
  <si>
    <t>Գանձաքար համայնքին գերեզմանատան ճանապարհի վերանորոգման նպատակով աջակցության տրամադրում /Կապիտալ սուբվենցիա համայնքին/</t>
  </si>
  <si>
    <t>/16.02.2017թ թիվ 153-Ն որոշմամբ նախատեսվել է 124 472,0 հազար դրամ շինարարական աշխատանքների .6 934,0 հազար դրամ նախագծանախահաշվային աշխատանքների համար /</t>
  </si>
  <si>
    <t>Տավուշի մարզի Ենոքավան համայնքի գլխավոր հատակագծի ինժեներական և տրանսպորտային մասի գծագրերի, հենակետային, պատմամշակութային հատակագծի, լանդշաֆտի կազմակերպման ուրվագծի, տարածքի ինժեներական նախապատրաստման միջոցառումների (սանիտարահիգիենիկ, հակասողանքային, հակահեղեղային և այլն), մշակման, ինչպես նաև զբոսաշրջային քարտեզի մշակման և տպագրման համար</t>
  </si>
  <si>
    <t>/18.05.2017թ թիվ 571-Ն որոշմամբ նախատեսվել է 210 385,9 հազար դրամ շինարարական աշխատանքների և Ենոքավան համայնքի գլխավոր հատակագծի համար 15 000,0 հազ. դրամ /</t>
  </si>
  <si>
    <t>"ԱԶԿԱ"  ՍՊԸ</t>
  </si>
  <si>
    <t xml:space="preserve">     </t>
  </si>
  <si>
    <t>տեխնիկական և հեղինակային հսկողություն</t>
  </si>
  <si>
    <t>Ծառայություններ</t>
  </si>
  <si>
    <t>Տեխնիկական և հեղինակային հսկողություն</t>
  </si>
  <si>
    <t>Սուբվենցիաներ համայնքներին</t>
  </si>
  <si>
    <t>Գանձաքար համայնքին գերեզմանատան ճանապարհի վերանորոգման նպատակով աջակցության տրամադրում</t>
  </si>
  <si>
    <t>Տեխնիկական  հսկողություն</t>
  </si>
  <si>
    <t>Հեղինակային հսկողություն</t>
  </si>
  <si>
    <t>Շինարարական աշխատանքներ</t>
  </si>
  <si>
    <t xml:space="preserve">Հանրակրթական </t>
  </si>
  <si>
    <t xml:space="preserve">Նախադպրոցական </t>
  </si>
  <si>
    <t>Շին,պայմանագրային արժեքը    (հազ. դրամ)</t>
  </si>
  <si>
    <t xml:space="preserve">/18.05.2017թ թիվ 571-Ն որոշմամբ շինարարական աշխատանքների </t>
  </si>
  <si>
    <t>չի գրանցվել</t>
  </si>
  <si>
    <t xml:space="preserve">_ՀՀ ՏԱՎՈՒՇԻ ՄԱՐԶՈՒՄ 2017թ, ՊԵՏԱԿԱՆ ՊԱՏՎԵՐԻ ՇՐՋԱՆԱԿՆԵՐՈՒՄ ԻՐԱԿԱՆԱՑՎՈՂ  ՇԻՆԱՐԱՐԱԿԱՆ 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</si>
</sst>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9"/>
      <color theme="1"/>
      <name val="GHEA Grapalat"/>
      <family val="3"/>
    </font>
    <font>
      <sz val="12"/>
      <color theme="1"/>
      <name val="GHEA Grapalat"/>
      <family val="3"/>
    </font>
    <font>
      <sz val="9"/>
      <name val="GHEA Grapalat"/>
      <family val="3"/>
    </font>
    <font>
      <sz val="9"/>
      <color rgb="FF000000"/>
      <name val="GHEA Grapalat"/>
      <family val="3"/>
    </font>
    <font>
      <sz val="9"/>
      <color theme="1"/>
      <name val="Arial Unicode"/>
      <family val="2"/>
      <charset val="204"/>
    </font>
    <font>
      <b/>
      <sz val="12"/>
      <color theme="1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theme="1"/>
      <name val="GHEA Mariam"/>
      <family val="3"/>
    </font>
    <font>
      <sz val="12"/>
      <name val="GHEA Grapalat"/>
      <family val="3"/>
    </font>
    <font>
      <sz val="10"/>
      <color theme="1"/>
      <name val="GHEA Mariam"/>
      <family val="3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8"/>
      <color theme="1"/>
      <name val="GHEA Grapalat"/>
      <family val="3"/>
    </font>
    <font>
      <sz val="8"/>
      <color rgb="FF000000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b/>
      <sz val="8"/>
      <color rgb="FF000000"/>
      <name val="GHEA Mariam"/>
      <family val="3"/>
    </font>
    <font>
      <sz val="8"/>
      <color theme="1"/>
      <name val="GHEA Mariam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2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2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center"/>
    </xf>
    <xf numFmtId="0" fontId="11" fillId="0" borderId="0" xfId="0" applyFont="1"/>
    <xf numFmtId="2" fontId="10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4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2" fontId="7" fillId="3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13" fillId="0" borderId="0" xfId="0" applyFont="1" applyAlignment="1"/>
    <xf numFmtId="0" fontId="13" fillId="2" borderId="0" xfId="0" applyFont="1" applyFill="1"/>
    <xf numFmtId="0" fontId="13" fillId="0" borderId="1" xfId="0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2" fontId="14" fillId="3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left" vertical="center"/>
    </xf>
    <xf numFmtId="0" fontId="14" fillId="5" borderId="3" xfId="0" applyFont="1" applyFill="1" applyBorder="1" applyAlignment="1">
      <alignment horizontal="left" vertical="center"/>
    </xf>
    <xf numFmtId="2" fontId="14" fillId="5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164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4" fillId="3" borderId="4" xfId="0" applyFont="1" applyFill="1" applyBorder="1"/>
    <xf numFmtId="0" fontId="14" fillId="3" borderId="3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zoomScale="80" zoomScaleNormal="80" workbookViewId="0">
      <selection activeCell="A3" sqref="A3:E3"/>
    </sheetView>
  </sheetViews>
  <sheetFormatPr defaultRowHeight="13.5"/>
  <cols>
    <col min="1" max="1" width="6.140625" style="7" customWidth="1"/>
    <col min="2" max="2" width="48.42578125" style="8" customWidth="1"/>
    <col min="3" max="3" width="26.85546875" style="21" customWidth="1"/>
    <col min="4" max="4" width="30.140625" style="8" customWidth="1"/>
    <col min="5" max="5" width="26.140625" style="7" customWidth="1"/>
    <col min="6" max="16384" width="9.140625" style="21"/>
  </cols>
  <sheetData>
    <row r="1" spans="1:6" s="36" customFormat="1">
      <c r="A1" s="7"/>
      <c r="B1" s="8"/>
      <c r="D1" s="8"/>
      <c r="E1" s="7"/>
    </row>
    <row r="2" spans="1:6" s="36" customFormat="1">
      <c r="A2" s="7"/>
      <c r="B2" s="8"/>
      <c r="D2" s="8"/>
      <c r="E2" s="7"/>
    </row>
    <row r="3" spans="1:6">
      <c r="A3" s="106"/>
      <c r="B3" s="106"/>
      <c r="C3" s="106"/>
      <c r="D3" s="106"/>
      <c r="E3" s="106"/>
    </row>
    <row r="4" spans="1:6">
      <c r="A4" s="103" t="s">
        <v>5</v>
      </c>
      <c r="B4" s="103"/>
      <c r="C4" s="103"/>
      <c r="D4" s="103"/>
      <c r="E4" s="103"/>
    </row>
    <row r="5" spans="1:6">
      <c r="A5" s="10"/>
      <c r="C5" s="22"/>
      <c r="E5" s="10"/>
    </row>
    <row r="6" spans="1:6">
      <c r="A6" s="103" t="s">
        <v>62</v>
      </c>
      <c r="B6" s="103"/>
      <c r="C6" s="103"/>
      <c r="D6" s="103"/>
      <c r="E6" s="103"/>
    </row>
    <row r="7" spans="1:6">
      <c r="A7" s="103" t="s">
        <v>71</v>
      </c>
      <c r="B7" s="103"/>
      <c r="C7" s="103"/>
      <c r="D7" s="103"/>
      <c r="E7" s="103"/>
    </row>
    <row r="9" spans="1:6" ht="54">
      <c r="A9" s="1" t="s">
        <v>1</v>
      </c>
      <c r="B9" s="1" t="s">
        <v>3</v>
      </c>
      <c r="C9" s="1" t="s">
        <v>4</v>
      </c>
      <c r="D9" s="11" t="s">
        <v>2</v>
      </c>
      <c r="E9" s="1" t="s">
        <v>59</v>
      </c>
    </row>
    <row r="10" spans="1:6" s="9" customFormat="1">
      <c r="A10" s="23">
        <v>1</v>
      </c>
      <c r="B10" s="23">
        <v>2</v>
      </c>
      <c r="C10" s="23">
        <v>3</v>
      </c>
      <c r="D10" s="23">
        <v>4</v>
      </c>
      <c r="E10" s="23">
        <v>5</v>
      </c>
    </row>
    <row r="11" spans="1:6" ht="60" customHeight="1">
      <c r="A11" s="12">
        <v>1</v>
      </c>
      <c r="B11" s="20" t="s">
        <v>8</v>
      </c>
      <c r="C11" s="17" t="s">
        <v>46</v>
      </c>
      <c r="D11" s="27" t="s">
        <v>47</v>
      </c>
      <c r="E11" s="12">
        <v>20400.006000000001</v>
      </c>
    </row>
    <row r="12" spans="1:6" s="44" customFormat="1" ht="17.25">
      <c r="A12" s="25"/>
      <c r="B12" s="31" t="s">
        <v>0</v>
      </c>
      <c r="C12" s="26"/>
      <c r="D12" s="28"/>
      <c r="E12" s="32">
        <f>E11</f>
        <v>20400.006000000001</v>
      </c>
    </row>
    <row r="13" spans="1:6" s="44" customFormat="1" ht="17.25">
      <c r="A13" s="14"/>
      <c r="B13" s="98" t="s">
        <v>78</v>
      </c>
      <c r="C13" s="99"/>
      <c r="D13" s="45" t="s">
        <v>79</v>
      </c>
      <c r="E13" s="46">
        <v>195</v>
      </c>
    </row>
    <row r="14" spans="1:6" s="44" customFormat="1" ht="17.25">
      <c r="A14" s="14"/>
      <c r="B14" s="31" t="s">
        <v>0</v>
      </c>
      <c r="C14" s="26"/>
      <c r="D14" s="28"/>
      <c r="E14" s="32">
        <f>E13</f>
        <v>195</v>
      </c>
    </row>
    <row r="15" spans="1:6" s="44" customFormat="1" ht="17.25">
      <c r="A15" s="25"/>
      <c r="B15" s="40" t="s">
        <v>69</v>
      </c>
      <c r="C15" s="55"/>
      <c r="D15" s="56"/>
      <c r="E15" s="41">
        <f>E14+E12</f>
        <v>20595.006000000001</v>
      </c>
      <c r="F15" s="35"/>
    </row>
    <row r="16" spans="1:6" customFormat="1" ht="22.5" customHeight="1"/>
    <row r="17" spans="1:5" s="24" customFormat="1" ht="21.75" customHeight="1">
      <c r="A17" s="106"/>
      <c r="B17" s="106"/>
      <c r="C17" s="106"/>
      <c r="D17" s="106"/>
      <c r="E17" s="106"/>
    </row>
    <row r="18" spans="1:5" s="24" customFormat="1">
      <c r="A18" s="103" t="s">
        <v>70</v>
      </c>
      <c r="B18" s="103"/>
      <c r="C18" s="103"/>
      <c r="D18" s="103"/>
      <c r="E18" s="103"/>
    </row>
    <row r="19" spans="1:5">
      <c r="A19" s="10"/>
      <c r="C19" s="22"/>
      <c r="E19" s="10"/>
    </row>
    <row r="20" spans="1:5">
      <c r="A20" s="103" t="s">
        <v>61</v>
      </c>
      <c r="B20" s="103"/>
      <c r="C20" s="103"/>
      <c r="D20" s="103"/>
      <c r="E20" s="103"/>
    </row>
    <row r="21" spans="1:5">
      <c r="A21" s="103" t="s">
        <v>60</v>
      </c>
      <c r="B21" s="103"/>
      <c r="C21" s="103"/>
      <c r="D21" s="103"/>
      <c r="E21" s="103"/>
    </row>
    <row r="22" spans="1:5" s="38" customFormat="1">
      <c r="A22" s="37"/>
      <c r="B22" s="37"/>
      <c r="C22" s="37"/>
      <c r="D22" s="37"/>
      <c r="E22" s="37"/>
    </row>
    <row r="23" spans="1:5" ht="25.5" customHeight="1">
      <c r="A23" s="102" t="s">
        <v>73</v>
      </c>
      <c r="B23" s="102"/>
      <c r="C23" s="102"/>
      <c r="D23" s="102"/>
      <c r="E23" s="102"/>
    </row>
    <row r="24" spans="1:5" s="38" customFormat="1">
      <c r="A24" s="7"/>
      <c r="B24" s="8"/>
      <c r="D24" s="8"/>
      <c r="E24" s="7"/>
    </row>
    <row r="25" spans="1:5" ht="54">
      <c r="A25" s="1" t="s">
        <v>1</v>
      </c>
      <c r="B25" s="1" t="s">
        <v>3</v>
      </c>
      <c r="C25" s="1" t="s">
        <v>4</v>
      </c>
      <c r="D25" s="11" t="s">
        <v>2</v>
      </c>
      <c r="E25" s="1" t="s">
        <v>59</v>
      </c>
    </row>
    <row r="26" spans="1:5" s="9" customFormat="1">
      <c r="A26" s="12">
        <v>1</v>
      </c>
      <c r="B26" s="12">
        <v>2</v>
      </c>
      <c r="C26" s="12">
        <v>3</v>
      </c>
      <c r="D26" s="12">
        <v>4</v>
      </c>
      <c r="E26" s="12">
        <v>5</v>
      </c>
    </row>
    <row r="27" spans="1:5" ht="40.5">
      <c r="A27" s="12">
        <v>1</v>
      </c>
      <c r="B27" s="13" t="s">
        <v>11</v>
      </c>
      <c r="C27" s="18" t="s">
        <v>39</v>
      </c>
      <c r="D27" s="27" t="s">
        <v>6</v>
      </c>
      <c r="E27" s="2">
        <v>12000</v>
      </c>
    </row>
    <row r="28" spans="1:5" ht="17.25">
      <c r="A28" s="25"/>
      <c r="B28" s="31" t="s">
        <v>0</v>
      </c>
      <c r="C28" s="26"/>
      <c r="D28" s="28"/>
      <c r="E28" s="32">
        <f>E27</f>
        <v>12000</v>
      </c>
    </row>
    <row r="29" spans="1:5" ht="27">
      <c r="A29" s="12">
        <v>1</v>
      </c>
      <c r="B29" s="13" t="s">
        <v>9</v>
      </c>
      <c r="C29" s="18" t="s">
        <v>37</v>
      </c>
      <c r="D29" s="17" t="s">
        <v>53</v>
      </c>
      <c r="E29" s="2">
        <v>7800</v>
      </c>
    </row>
    <row r="30" spans="1:5">
      <c r="A30" s="12">
        <v>2</v>
      </c>
      <c r="B30" s="13" t="s">
        <v>13</v>
      </c>
      <c r="C30" s="18" t="s">
        <v>41</v>
      </c>
      <c r="D30" s="17" t="s">
        <v>51</v>
      </c>
      <c r="E30" s="2">
        <v>11080</v>
      </c>
    </row>
    <row r="31" spans="1:5" ht="27">
      <c r="A31" s="12">
        <v>3</v>
      </c>
      <c r="B31" s="13" t="s">
        <v>14</v>
      </c>
      <c r="C31" s="18" t="s">
        <v>37</v>
      </c>
      <c r="D31" s="17" t="s">
        <v>51</v>
      </c>
      <c r="E31" s="2">
        <v>9800</v>
      </c>
    </row>
    <row r="32" spans="1:5" ht="17.25">
      <c r="A32" s="25"/>
      <c r="B32" s="31" t="s">
        <v>0</v>
      </c>
      <c r="C32" s="26"/>
      <c r="D32" s="28"/>
      <c r="E32" s="32">
        <f>SUM(E29:E31)</f>
        <v>28680</v>
      </c>
    </row>
    <row r="33" spans="1:6" ht="27">
      <c r="A33" s="12">
        <v>1</v>
      </c>
      <c r="B33" s="13" t="s">
        <v>10</v>
      </c>
      <c r="C33" s="18" t="s">
        <v>38</v>
      </c>
      <c r="D33" s="17" t="s">
        <v>48</v>
      </c>
      <c r="E33" s="2">
        <v>16448.400000000001</v>
      </c>
    </row>
    <row r="34" spans="1:6" ht="17.25">
      <c r="A34" s="25"/>
      <c r="B34" s="31" t="s">
        <v>0</v>
      </c>
      <c r="C34" s="26"/>
      <c r="D34" s="28"/>
      <c r="E34" s="32">
        <f>E33</f>
        <v>16448.400000000001</v>
      </c>
    </row>
    <row r="35" spans="1:6">
      <c r="A35" s="12">
        <v>1</v>
      </c>
      <c r="B35" s="13" t="s">
        <v>15</v>
      </c>
      <c r="C35" s="18" t="s">
        <v>42</v>
      </c>
      <c r="D35" s="17" t="s">
        <v>50</v>
      </c>
      <c r="E35" s="2">
        <v>4200</v>
      </c>
    </row>
    <row r="36" spans="1:6" ht="17.25">
      <c r="A36" s="25"/>
      <c r="B36" s="31" t="s">
        <v>0</v>
      </c>
      <c r="C36" s="26"/>
      <c r="D36" s="28"/>
      <c r="E36" s="32">
        <f>E35</f>
        <v>4200</v>
      </c>
    </row>
    <row r="37" spans="1:6">
      <c r="A37" s="12">
        <v>1</v>
      </c>
      <c r="B37" s="13" t="s">
        <v>12</v>
      </c>
      <c r="C37" s="18" t="s">
        <v>40</v>
      </c>
      <c r="D37" s="17" t="s">
        <v>52</v>
      </c>
      <c r="E37" s="2">
        <v>17556</v>
      </c>
    </row>
    <row r="38" spans="1:6" ht="17.25">
      <c r="A38" s="25"/>
      <c r="B38" s="31" t="s">
        <v>0</v>
      </c>
      <c r="C38" s="26"/>
      <c r="D38" s="28"/>
      <c r="E38" s="32">
        <f>E37</f>
        <v>17556</v>
      </c>
    </row>
    <row r="39" spans="1:6" s="44" customFormat="1" ht="17.25">
      <c r="A39" s="14"/>
      <c r="B39" s="18" t="s">
        <v>78</v>
      </c>
      <c r="C39" s="18"/>
      <c r="D39" s="45" t="s">
        <v>79</v>
      </c>
      <c r="E39" s="46">
        <v>845.1</v>
      </c>
    </row>
    <row r="40" spans="1:6" s="44" customFormat="1" ht="17.25">
      <c r="A40" s="14"/>
      <c r="B40" s="31" t="s">
        <v>0</v>
      </c>
      <c r="C40" s="26"/>
      <c r="D40" s="28"/>
      <c r="E40" s="32">
        <f>E39</f>
        <v>845.1</v>
      </c>
    </row>
    <row r="41" spans="1:6" s="38" customFormat="1" ht="54.75" customHeight="1">
      <c r="A41" s="14"/>
      <c r="B41" s="100" t="s">
        <v>72</v>
      </c>
      <c r="C41" s="101"/>
      <c r="D41" s="47" t="s">
        <v>81</v>
      </c>
      <c r="E41" s="39">
        <v>4000</v>
      </c>
    </row>
    <row r="42" spans="1:6" s="38" customFormat="1" ht="17.25">
      <c r="A42" s="25"/>
      <c r="B42" s="31" t="s">
        <v>0</v>
      </c>
      <c r="C42" s="26"/>
      <c r="D42" s="28"/>
      <c r="E42" s="32">
        <f>E41</f>
        <v>4000</v>
      </c>
    </row>
    <row r="43" spans="1:6" ht="17.25">
      <c r="A43" s="25"/>
      <c r="B43" s="40" t="s">
        <v>69</v>
      </c>
      <c r="C43" s="55"/>
      <c r="D43" s="56"/>
      <c r="E43" s="41">
        <f>E28+E32+E34+E36+E38+E42+E40</f>
        <v>83729.5</v>
      </c>
      <c r="F43" s="35"/>
    </row>
    <row r="44" spans="1:6">
      <c r="A44" s="4"/>
      <c r="B44" s="5"/>
      <c r="C44" s="6"/>
      <c r="D44" s="5"/>
      <c r="E44" s="3"/>
    </row>
    <row r="45" spans="1:6">
      <c r="A45" s="4"/>
      <c r="B45" s="29"/>
      <c r="C45" s="6"/>
      <c r="D45" s="5"/>
      <c r="E45" s="3"/>
    </row>
    <row r="46" spans="1:6" s="24" customFormat="1">
      <c r="A46" s="106"/>
      <c r="B46" s="106"/>
      <c r="C46" s="106"/>
      <c r="D46" s="106"/>
      <c r="E46" s="106"/>
    </row>
    <row r="47" spans="1:6">
      <c r="C47" s="107"/>
      <c r="D47" s="107"/>
    </row>
    <row r="48" spans="1:6">
      <c r="A48" s="103" t="s">
        <v>70</v>
      </c>
      <c r="B48" s="103"/>
      <c r="C48" s="103"/>
      <c r="D48" s="103"/>
      <c r="E48" s="103"/>
    </row>
    <row r="49" spans="1:7">
      <c r="A49" s="10"/>
      <c r="C49" s="22"/>
      <c r="E49" s="10"/>
    </row>
    <row r="50" spans="1:7">
      <c r="A50" s="103" t="s">
        <v>61</v>
      </c>
      <c r="B50" s="103"/>
      <c r="C50" s="103"/>
      <c r="D50" s="103"/>
      <c r="E50" s="103"/>
    </row>
    <row r="51" spans="1:7">
      <c r="A51" s="103" t="s">
        <v>60</v>
      </c>
      <c r="B51" s="103"/>
      <c r="C51" s="103"/>
      <c r="D51" s="103"/>
      <c r="E51" s="103"/>
    </row>
    <row r="52" spans="1:7" s="38" customFormat="1">
      <c r="A52" s="37"/>
      <c r="B52" s="37"/>
      <c r="C52" s="37"/>
      <c r="D52" s="37"/>
      <c r="E52" s="37"/>
    </row>
    <row r="53" spans="1:7" s="38" customFormat="1" ht="33.75" customHeight="1">
      <c r="A53" s="102" t="s">
        <v>75</v>
      </c>
      <c r="B53" s="102"/>
      <c r="C53" s="102"/>
      <c r="D53" s="102"/>
      <c r="E53" s="102"/>
      <c r="G53" s="42"/>
    </row>
    <row r="55" spans="1:7" ht="54">
      <c r="A55" s="1" t="s">
        <v>1</v>
      </c>
      <c r="B55" s="1" t="s">
        <v>3</v>
      </c>
      <c r="C55" s="1" t="s">
        <v>4</v>
      </c>
      <c r="D55" s="11" t="s">
        <v>2</v>
      </c>
      <c r="E55" s="1" t="s">
        <v>59</v>
      </c>
    </row>
    <row r="56" spans="1:7" s="9" customFormat="1">
      <c r="A56" s="12">
        <v>1</v>
      </c>
      <c r="B56" s="12">
        <v>2</v>
      </c>
      <c r="C56" s="12">
        <v>3</v>
      </c>
      <c r="D56" s="12">
        <v>4</v>
      </c>
      <c r="E56" s="12">
        <v>5</v>
      </c>
    </row>
    <row r="57" spans="1:7" ht="39.75" customHeight="1">
      <c r="A57" s="12">
        <v>1</v>
      </c>
      <c r="B57" s="15" t="s">
        <v>25</v>
      </c>
      <c r="C57" s="18" t="s">
        <v>76</v>
      </c>
      <c r="D57" s="27" t="s">
        <v>47</v>
      </c>
      <c r="E57" s="2">
        <v>2000</v>
      </c>
    </row>
    <row r="58" spans="1:7" ht="39.75" customHeight="1">
      <c r="A58" s="12">
        <v>2</v>
      </c>
      <c r="B58" s="15" t="s">
        <v>26</v>
      </c>
      <c r="C58" s="13" t="s">
        <v>45</v>
      </c>
      <c r="D58" s="27" t="s">
        <v>47</v>
      </c>
      <c r="E58" s="2">
        <v>5800</v>
      </c>
    </row>
    <row r="59" spans="1:7" ht="39.75" customHeight="1">
      <c r="A59" s="12">
        <v>3</v>
      </c>
      <c r="B59" s="15" t="s">
        <v>27</v>
      </c>
      <c r="C59" s="13" t="s">
        <v>45</v>
      </c>
      <c r="D59" s="27" t="s">
        <v>47</v>
      </c>
      <c r="E59" s="2">
        <v>9500</v>
      </c>
    </row>
    <row r="60" spans="1:7" ht="39.75" customHeight="1">
      <c r="A60" s="12">
        <v>4</v>
      </c>
      <c r="B60" s="15" t="s">
        <v>32</v>
      </c>
      <c r="C60" s="18" t="s">
        <v>38</v>
      </c>
      <c r="D60" s="27" t="s">
        <v>47</v>
      </c>
      <c r="E60" s="2">
        <v>4159.68</v>
      </c>
    </row>
    <row r="61" spans="1:7" ht="37.5" customHeight="1">
      <c r="A61" s="12">
        <v>5</v>
      </c>
      <c r="B61" s="15" t="s">
        <v>29</v>
      </c>
      <c r="C61" s="18" t="s">
        <v>38</v>
      </c>
      <c r="D61" s="27" t="s">
        <v>49</v>
      </c>
      <c r="E61" s="2">
        <v>3556.56</v>
      </c>
    </row>
    <row r="62" spans="1:7" ht="39.75" customHeight="1">
      <c r="A62" s="12">
        <v>6</v>
      </c>
      <c r="B62" s="15" t="s">
        <v>30</v>
      </c>
      <c r="C62" s="11" t="s">
        <v>57</v>
      </c>
      <c r="D62" s="27" t="s">
        <v>49</v>
      </c>
      <c r="E62" s="2">
        <v>13395</v>
      </c>
    </row>
    <row r="63" spans="1:7" ht="28.5" customHeight="1">
      <c r="A63" s="25"/>
      <c r="B63" s="31" t="s">
        <v>0</v>
      </c>
      <c r="C63" s="26"/>
      <c r="D63" s="28"/>
      <c r="E63" s="30">
        <f>SUM(E57:E62)</f>
        <v>38411.240000000005</v>
      </c>
    </row>
    <row r="64" spans="1:7" ht="34.5" customHeight="1">
      <c r="A64" s="12">
        <v>1</v>
      </c>
      <c r="B64" s="15" t="s">
        <v>33</v>
      </c>
      <c r="C64" s="18" t="s">
        <v>42</v>
      </c>
      <c r="D64" s="17" t="s">
        <v>51</v>
      </c>
      <c r="E64" s="2">
        <v>2650</v>
      </c>
    </row>
    <row r="65" spans="1:5" ht="34.5" customHeight="1">
      <c r="A65" s="12">
        <v>2</v>
      </c>
      <c r="B65" s="15" t="s">
        <v>34</v>
      </c>
      <c r="C65" s="18" t="s">
        <v>42</v>
      </c>
      <c r="D65" s="17" t="s">
        <v>51</v>
      </c>
      <c r="E65" s="2">
        <v>6690</v>
      </c>
    </row>
    <row r="66" spans="1:5" ht="25.5" customHeight="1">
      <c r="A66" s="25"/>
      <c r="B66" s="31" t="s">
        <v>0</v>
      </c>
      <c r="C66" s="26"/>
      <c r="D66" s="28"/>
      <c r="E66" s="32">
        <f>SUM(E64:E65)</f>
        <v>9340</v>
      </c>
    </row>
    <row r="67" spans="1:5" ht="34.5" customHeight="1">
      <c r="A67" s="12">
        <v>1</v>
      </c>
      <c r="B67" s="15" t="s">
        <v>21</v>
      </c>
      <c r="C67" s="18" t="s">
        <v>38</v>
      </c>
      <c r="D67" s="17" t="s">
        <v>48</v>
      </c>
      <c r="E67" s="14">
        <v>6498.48</v>
      </c>
    </row>
    <row r="68" spans="1:5" ht="53.25" customHeight="1">
      <c r="A68" s="12">
        <v>2</v>
      </c>
      <c r="B68" s="15" t="s">
        <v>22</v>
      </c>
      <c r="C68" s="13" t="s">
        <v>44</v>
      </c>
      <c r="D68" s="17" t="s">
        <v>48</v>
      </c>
      <c r="E68" s="14">
        <v>16663.12</v>
      </c>
    </row>
    <row r="69" spans="1:5" ht="35.25" customHeight="1">
      <c r="A69" s="12">
        <v>3</v>
      </c>
      <c r="B69" s="15" t="s">
        <v>23</v>
      </c>
      <c r="C69" s="18" t="s">
        <v>38</v>
      </c>
      <c r="D69" s="17" t="s">
        <v>48</v>
      </c>
      <c r="E69" s="14">
        <v>10706.88</v>
      </c>
    </row>
    <row r="70" spans="1:5" ht="35.25" customHeight="1">
      <c r="A70" s="12">
        <v>4</v>
      </c>
      <c r="B70" s="15" t="s">
        <v>24</v>
      </c>
      <c r="C70" s="18" t="s">
        <v>38</v>
      </c>
      <c r="D70" s="17" t="s">
        <v>48</v>
      </c>
      <c r="E70" s="14">
        <v>14589.12</v>
      </c>
    </row>
    <row r="71" spans="1:5" ht="28.5" customHeight="1">
      <c r="A71" s="25"/>
      <c r="B71" s="31" t="s">
        <v>0</v>
      </c>
      <c r="C71" s="26"/>
      <c r="D71" s="28"/>
      <c r="E71" s="32">
        <f>SUM(E67:E70)</f>
        <v>48457.599999999999</v>
      </c>
    </row>
    <row r="72" spans="1:5" ht="27" customHeight="1">
      <c r="A72" s="12">
        <v>1</v>
      </c>
      <c r="B72" s="15" t="s">
        <v>16</v>
      </c>
      <c r="C72" s="13" t="s">
        <v>43</v>
      </c>
      <c r="D72" s="17" t="s">
        <v>54</v>
      </c>
      <c r="E72" s="16">
        <v>8268</v>
      </c>
    </row>
    <row r="73" spans="1:5" ht="27" customHeight="1">
      <c r="A73" s="25"/>
      <c r="B73" s="31" t="s">
        <v>0</v>
      </c>
      <c r="C73" s="26"/>
      <c r="D73" s="28"/>
      <c r="E73" s="33">
        <f>E72</f>
        <v>8268</v>
      </c>
    </row>
    <row r="74" spans="1:5" ht="33" customHeight="1">
      <c r="A74" s="12">
        <v>1</v>
      </c>
      <c r="B74" s="15" t="s">
        <v>17</v>
      </c>
      <c r="C74" s="18" t="s">
        <v>38</v>
      </c>
      <c r="D74" s="17" t="s">
        <v>55</v>
      </c>
      <c r="E74" s="16">
        <v>2496</v>
      </c>
    </row>
    <row r="75" spans="1:5" ht="33.75" customHeight="1">
      <c r="A75" s="12">
        <v>2</v>
      </c>
      <c r="B75" s="15" t="s">
        <v>18</v>
      </c>
      <c r="C75" s="18" t="s">
        <v>38</v>
      </c>
      <c r="D75" s="17" t="s">
        <v>55</v>
      </c>
      <c r="E75" s="16">
        <v>2412</v>
      </c>
    </row>
    <row r="76" spans="1:5" ht="33.75" customHeight="1">
      <c r="A76" s="12">
        <v>3</v>
      </c>
      <c r="B76" s="15" t="s">
        <v>19</v>
      </c>
      <c r="C76" s="18" t="s">
        <v>38</v>
      </c>
      <c r="D76" s="17" t="s">
        <v>55</v>
      </c>
      <c r="E76" s="16">
        <v>2340</v>
      </c>
    </row>
    <row r="77" spans="1:5" ht="35.25" customHeight="1">
      <c r="A77" s="12">
        <v>4</v>
      </c>
      <c r="B77" s="15" t="s">
        <v>20</v>
      </c>
      <c r="C77" s="18" t="s">
        <v>38</v>
      </c>
      <c r="D77" s="17" t="s">
        <v>55</v>
      </c>
      <c r="E77" s="16">
        <v>2334</v>
      </c>
    </row>
    <row r="78" spans="1:5" ht="45.75" customHeight="1">
      <c r="A78" s="12">
        <v>5</v>
      </c>
      <c r="B78" s="15" t="s">
        <v>28</v>
      </c>
      <c r="C78" s="11" t="s">
        <v>56</v>
      </c>
      <c r="D78" s="17" t="s">
        <v>52</v>
      </c>
      <c r="E78" s="16">
        <v>6492</v>
      </c>
    </row>
    <row r="79" spans="1:5" ht="33" customHeight="1">
      <c r="A79" s="12">
        <v>6</v>
      </c>
      <c r="B79" s="15" t="s">
        <v>31</v>
      </c>
      <c r="C79" s="19" t="s">
        <v>56</v>
      </c>
      <c r="D79" s="17" t="s">
        <v>52</v>
      </c>
      <c r="E79" s="16">
        <v>22560</v>
      </c>
    </row>
    <row r="80" spans="1:5" ht="30" customHeight="1">
      <c r="A80" s="12">
        <v>7</v>
      </c>
      <c r="B80" s="15" t="s">
        <v>35</v>
      </c>
      <c r="C80" s="11" t="s">
        <v>58</v>
      </c>
      <c r="D80" s="17" t="s">
        <v>52</v>
      </c>
      <c r="E80" s="16">
        <v>19560</v>
      </c>
    </row>
    <row r="81" spans="1:6" ht="37.5" customHeight="1">
      <c r="A81" s="12">
        <v>8</v>
      </c>
      <c r="B81" s="15" t="s">
        <v>36</v>
      </c>
      <c r="C81" s="11" t="s">
        <v>58</v>
      </c>
      <c r="D81" s="17" t="s">
        <v>52</v>
      </c>
      <c r="E81" s="16">
        <v>19200</v>
      </c>
    </row>
    <row r="82" spans="1:6" ht="27.75" customHeight="1">
      <c r="A82" s="25"/>
      <c r="B82" s="31" t="s">
        <v>0</v>
      </c>
      <c r="C82" s="26"/>
      <c r="D82" s="28"/>
      <c r="E82" s="32">
        <f>SUM(E74:E81)</f>
        <v>77394</v>
      </c>
    </row>
    <row r="83" spans="1:6" s="38" customFormat="1" ht="84" customHeight="1">
      <c r="A83" s="14"/>
      <c r="B83" s="104" t="s">
        <v>74</v>
      </c>
      <c r="C83" s="105"/>
      <c r="D83" s="48" t="s">
        <v>81</v>
      </c>
      <c r="E83" s="43">
        <v>15000</v>
      </c>
    </row>
    <row r="84" spans="1:6" s="38" customFormat="1" ht="27.75" customHeight="1">
      <c r="A84" s="25"/>
      <c r="B84" s="31" t="s">
        <v>0</v>
      </c>
      <c r="C84" s="26"/>
      <c r="D84" s="28"/>
      <c r="E84" s="32">
        <f>SUM(E83)</f>
        <v>15000</v>
      </c>
    </row>
    <row r="85" spans="1:6" s="44" customFormat="1" ht="17.25">
      <c r="A85" s="14"/>
      <c r="B85" s="98" t="s">
        <v>80</v>
      </c>
      <c r="C85" s="99"/>
      <c r="D85" s="45" t="s">
        <v>79</v>
      </c>
      <c r="E85" s="46">
        <v>2173</v>
      </c>
    </row>
    <row r="86" spans="1:6" s="44" customFormat="1" ht="17.25">
      <c r="A86" s="14"/>
      <c r="B86" s="31" t="s">
        <v>0</v>
      </c>
      <c r="C86" s="26"/>
      <c r="D86" s="28"/>
      <c r="E86" s="32">
        <f>E85</f>
        <v>2173</v>
      </c>
    </row>
    <row r="87" spans="1:6" ht="22.5" customHeight="1">
      <c r="A87" s="25"/>
      <c r="B87" s="40" t="s">
        <v>69</v>
      </c>
      <c r="C87" s="55"/>
      <c r="D87" s="56"/>
      <c r="E87" s="57">
        <f>E63+E66+E71+E73+E82+E84+E86</f>
        <v>199043.84</v>
      </c>
      <c r="F87" s="35" t="s">
        <v>77</v>
      </c>
    </row>
    <row r="90" spans="1:6" ht="17.25">
      <c r="E90" s="34"/>
    </row>
  </sheetData>
  <mergeCells count="19">
    <mergeCell ref="A3:E3"/>
    <mergeCell ref="A4:E4"/>
    <mergeCell ref="A6:E6"/>
    <mergeCell ref="A7:E7"/>
    <mergeCell ref="C47:D47"/>
    <mergeCell ref="A18:E18"/>
    <mergeCell ref="A20:E20"/>
    <mergeCell ref="A21:E21"/>
    <mergeCell ref="A17:E17"/>
    <mergeCell ref="A46:E46"/>
    <mergeCell ref="A23:E23"/>
    <mergeCell ref="B85:C85"/>
    <mergeCell ref="B41:C41"/>
    <mergeCell ref="B13:C13"/>
    <mergeCell ref="A53:E53"/>
    <mergeCell ref="A48:E48"/>
    <mergeCell ref="A50:E50"/>
    <mergeCell ref="A51:E51"/>
    <mergeCell ref="B83:C83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workbookViewId="0">
      <selection activeCell="A4" sqref="A4:D4"/>
    </sheetView>
  </sheetViews>
  <sheetFormatPr defaultColWidth="12.85546875" defaultRowHeight="13.5"/>
  <cols>
    <col min="1" max="1" width="4.42578125" style="54" customWidth="1"/>
    <col min="2" max="2" width="45.85546875" style="51" customWidth="1"/>
    <col min="3" max="3" width="20" style="52" customWidth="1"/>
    <col min="4" max="4" width="16.5703125" style="54" customWidth="1"/>
    <col min="5" max="16384" width="12.85546875" style="49"/>
  </cols>
  <sheetData>
    <row r="1" spans="1:4">
      <c r="A1" s="108"/>
      <c r="B1" s="108"/>
      <c r="C1" s="108"/>
      <c r="D1" s="108"/>
    </row>
    <row r="2" spans="1:4">
      <c r="A2" s="109" t="s">
        <v>5</v>
      </c>
      <c r="B2" s="109"/>
      <c r="C2" s="109"/>
      <c r="D2" s="109"/>
    </row>
    <row r="3" spans="1:4">
      <c r="A3" s="50"/>
      <c r="D3" s="50"/>
    </row>
    <row r="4" spans="1:4">
      <c r="A4" s="109" t="s">
        <v>91</v>
      </c>
      <c r="B4" s="109"/>
      <c r="C4" s="109"/>
      <c r="D4" s="109"/>
    </row>
    <row r="5" spans="1:4">
      <c r="A5" s="109" t="s">
        <v>60</v>
      </c>
      <c r="B5" s="109"/>
      <c r="C5" s="109"/>
      <c r="D5" s="109"/>
    </row>
    <row r="7" spans="1:4" s="59" customFormat="1" ht="38.25">
      <c r="A7" s="58" t="s">
        <v>1</v>
      </c>
      <c r="B7" s="58" t="s">
        <v>3</v>
      </c>
      <c r="C7" s="58" t="s">
        <v>2</v>
      </c>
      <c r="D7" s="58" t="s">
        <v>88</v>
      </c>
    </row>
    <row r="8" spans="1:4" s="61" customFormat="1" ht="12.75">
      <c r="A8" s="60">
        <v>1</v>
      </c>
      <c r="B8" s="60">
        <v>2</v>
      </c>
      <c r="C8" s="60">
        <v>4</v>
      </c>
      <c r="D8" s="60">
        <v>5</v>
      </c>
    </row>
    <row r="9" spans="1:4" s="59" customFormat="1" ht="12.75">
      <c r="A9" s="110" t="s">
        <v>7</v>
      </c>
      <c r="B9" s="111"/>
      <c r="C9" s="111"/>
      <c r="D9" s="112"/>
    </row>
    <row r="10" spans="1:4" s="62" customFormat="1" ht="12.75">
      <c r="A10" s="110" t="s">
        <v>63</v>
      </c>
      <c r="B10" s="119"/>
      <c r="C10" s="119"/>
      <c r="D10" s="120"/>
    </row>
    <row r="11" spans="1:4" s="62" customFormat="1" ht="36.75" customHeight="1">
      <c r="A11" s="63">
        <v>1</v>
      </c>
      <c r="B11" s="64" t="s">
        <v>8</v>
      </c>
      <c r="C11" s="65" t="s">
        <v>86</v>
      </c>
      <c r="D11" s="63">
        <v>20400.006000000001</v>
      </c>
    </row>
    <row r="12" spans="1:4" s="59" customFormat="1" ht="16.5" customHeight="1">
      <c r="A12" s="63">
        <v>2</v>
      </c>
      <c r="B12" s="66" t="s">
        <v>11</v>
      </c>
      <c r="C12" s="65" t="s">
        <v>86</v>
      </c>
      <c r="D12" s="68">
        <v>12000</v>
      </c>
    </row>
    <row r="13" spans="1:4" s="59" customFormat="1" ht="18" customHeight="1">
      <c r="A13" s="63">
        <v>3</v>
      </c>
      <c r="B13" s="69" t="s">
        <v>25</v>
      </c>
      <c r="C13" s="65" t="s">
        <v>86</v>
      </c>
      <c r="D13" s="70">
        <v>2000</v>
      </c>
    </row>
    <row r="14" spans="1:4" s="59" customFormat="1" ht="17.25" customHeight="1">
      <c r="A14" s="63">
        <v>4</v>
      </c>
      <c r="B14" s="69" t="s">
        <v>26</v>
      </c>
      <c r="C14" s="65" t="s">
        <v>86</v>
      </c>
      <c r="D14" s="70">
        <v>5800</v>
      </c>
    </row>
    <row r="15" spans="1:4" s="59" customFormat="1" ht="18.75" customHeight="1">
      <c r="A15" s="63">
        <v>5</v>
      </c>
      <c r="B15" s="69" t="s">
        <v>27</v>
      </c>
      <c r="C15" s="65" t="s">
        <v>86</v>
      </c>
      <c r="D15" s="70">
        <v>9500</v>
      </c>
    </row>
    <row r="16" spans="1:4" s="59" customFormat="1" ht="16.5" customHeight="1">
      <c r="A16" s="63">
        <v>6</v>
      </c>
      <c r="B16" s="69" t="s">
        <v>32</v>
      </c>
      <c r="C16" s="65" t="s">
        <v>86</v>
      </c>
      <c r="D16" s="70">
        <v>4159.68</v>
      </c>
    </row>
    <row r="17" spans="1:4" s="59" customFormat="1" ht="12.75">
      <c r="A17" s="63">
        <v>7</v>
      </c>
      <c r="B17" s="69" t="s">
        <v>29</v>
      </c>
      <c r="C17" s="67" t="s">
        <v>87</v>
      </c>
      <c r="D17" s="70">
        <v>3556.56</v>
      </c>
    </row>
    <row r="18" spans="1:4" s="59" customFormat="1" ht="25.5">
      <c r="A18" s="63">
        <v>8</v>
      </c>
      <c r="B18" s="69" t="s">
        <v>30</v>
      </c>
      <c r="C18" s="67" t="s">
        <v>87</v>
      </c>
      <c r="D18" s="70">
        <v>13395</v>
      </c>
    </row>
    <row r="19" spans="1:4" s="59" customFormat="1" ht="12.75">
      <c r="A19" s="71"/>
      <c r="B19" s="72" t="s">
        <v>0</v>
      </c>
      <c r="C19" s="73"/>
      <c r="D19" s="74">
        <f>SUM(D11:D18)</f>
        <v>70811.245999999999</v>
      </c>
    </row>
    <row r="20" spans="1:4" s="62" customFormat="1" ht="12.75">
      <c r="A20" s="71"/>
      <c r="B20" s="129" t="s">
        <v>64</v>
      </c>
      <c r="C20" s="130"/>
      <c r="D20" s="75"/>
    </row>
    <row r="21" spans="1:4" s="59" customFormat="1" ht="17.25" customHeight="1">
      <c r="A21" s="63">
        <v>1</v>
      </c>
      <c r="B21" s="66" t="s">
        <v>9</v>
      </c>
      <c r="C21" s="76" t="s">
        <v>53</v>
      </c>
      <c r="D21" s="68">
        <v>7800</v>
      </c>
    </row>
    <row r="22" spans="1:4" s="59" customFormat="1" ht="19.5" customHeight="1">
      <c r="A22" s="63">
        <v>2</v>
      </c>
      <c r="B22" s="66" t="s">
        <v>13</v>
      </c>
      <c r="C22" s="76" t="s">
        <v>51</v>
      </c>
      <c r="D22" s="68">
        <v>11080</v>
      </c>
    </row>
    <row r="23" spans="1:4" s="59" customFormat="1" ht="24" customHeight="1">
      <c r="A23" s="63">
        <v>3</v>
      </c>
      <c r="B23" s="66" t="s">
        <v>14</v>
      </c>
      <c r="C23" s="76" t="s">
        <v>51</v>
      </c>
      <c r="D23" s="68">
        <v>9800</v>
      </c>
    </row>
    <row r="24" spans="1:4" s="59" customFormat="1" ht="29.25" customHeight="1">
      <c r="A24" s="63">
        <v>4</v>
      </c>
      <c r="B24" s="69" t="s">
        <v>33</v>
      </c>
      <c r="C24" s="76" t="s">
        <v>51</v>
      </c>
      <c r="D24" s="70">
        <v>2650</v>
      </c>
    </row>
    <row r="25" spans="1:4" s="59" customFormat="1" ht="29.25" customHeight="1">
      <c r="A25" s="63">
        <v>5</v>
      </c>
      <c r="B25" s="69" t="s">
        <v>34</v>
      </c>
      <c r="C25" s="76" t="s">
        <v>51</v>
      </c>
      <c r="D25" s="70">
        <v>6690</v>
      </c>
    </row>
    <row r="26" spans="1:4" s="59" customFormat="1" ht="12.75">
      <c r="A26" s="71"/>
      <c r="B26" s="72" t="s">
        <v>0</v>
      </c>
      <c r="C26" s="73"/>
      <c r="D26" s="77">
        <f>SUM(D21:D25)</f>
        <v>38020</v>
      </c>
    </row>
    <row r="27" spans="1:4" s="62" customFormat="1" ht="12.75">
      <c r="A27" s="131" t="s">
        <v>66</v>
      </c>
      <c r="B27" s="131"/>
      <c r="C27" s="131"/>
      <c r="D27" s="131"/>
    </row>
    <row r="28" spans="1:4" s="59" customFormat="1" ht="26.25" customHeight="1">
      <c r="A28" s="63">
        <v>1</v>
      </c>
      <c r="B28" s="66" t="s">
        <v>10</v>
      </c>
      <c r="C28" s="76" t="s">
        <v>48</v>
      </c>
      <c r="D28" s="68">
        <v>16448.400000000001</v>
      </c>
    </row>
    <row r="29" spans="1:4" s="59" customFormat="1" ht="26.25" customHeight="1">
      <c r="A29" s="63">
        <v>2</v>
      </c>
      <c r="B29" s="69" t="s">
        <v>21</v>
      </c>
      <c r="C29" s="76" t="s">
        <v>48</v>
      </c>
      <c r="D29" s="70">
        <v>6498.48</v>
      </c>
    </row>
    <row r="30" spans="1:4" s="59" customFormat="1" ht="26.25" customHeight="1">
      <c r="A30" s="63">
        <v>3</v>
      </c>
      <c r="B30" s="69" t="s">
        <v>22</v>
      </c>
      <c r="C30" s="76" t="s">
        <v>48</v>
      </c>
      <c r="D30" s="70">
        <v>16663.12</v>
      </c>
    </row>
    <row r="31" spans="1:4" s="59" customFormat="1" ht="26.25" customHeight="1">
      <c r="A31" s="63">
        <v>4</v>
      </c>
      <c r="B31" s="69" t="s">
        <v>23</v>
      </c>
      <c r="C31" s="76" t="s">
        <v>48</v>
      </c>
      <c r="D31" s="70">
        <v>10706.88</v>
      </c>
    </row>
    <row r="32" spans="1:4" s="59" customFormat="1" ht="26.25" customHeight="1">
      <c r="A32" s="63">
        <v>5</v>
      </c>
      <c r="B32" s="69" t="s">
        <v>24</v>
      </c>
      <c r="C32" s="76" t="s">
        <v>48</v>
      </c>
      <c r="D32" s="70">
        <v>14589.12</v>
      </c>
    </row>
    <row r="33" spans="1:4" s="59" customFormat="1" ht="12.75">
      <c r="A33" s="71"/>
      <c r="B33" s="72" t="s">
        <v>0</v>
      </c>
      <c r="C33" s="73"/>
      <c r="D33" s="77">
        <f>SUM(D28:D32)</f>
        <v>64906</v>
      </c>
    </row>
    <row r="34" spans="1:4" s="62" customFormat="1" ht="12.75">
      <c r="A34" s="132" t="s">
        <v>65</v>
      </c>
      <c r="B34" s="132"/>
      <c r="C34" s="132"/>
      <c r="D34" s="132"/>
    </row>
    <row r="35" spans="1:4" s="59" customFormat="1" ht="21" customHeight="1">
      <c r="A35" s="63">
        <v>1</v>
      </c>
      <c r="B35" s="66" t="s">
        <v>15</v>
      </c>
      <c r="C35" s="76" t="s">
        <v>50</v>
      </c>
      <c r="D35" s="68">
        <v>4200</v>
      </c>
    </row>
    <row r="36" spans="1:4" s="59" customFormat="1" ht="12.75">
      <c r="A36" s="71"/>
      <c r="B36" s="72" t="s">
        <v>0</v>
      </c>
      <c r="C36" s="73"/>
      <c r="D36" s="77">
        <f>SUM(D35)</f>
        <v>4200</v>
      </c>
    </row>
    <row r="37" spans="1:4" s="59" customFormat="1" ht="12.75">
      <c r="A37" s="71"/>
      <c r="B37" s="110" t="s">
        <v>68</v>
      </c>
      <c r="C37" s="119"/>
      <c r="D37" s="120"/>
    </row>
    <row r="38" spans="1:4" s="59" customFormat="1" ht="16.5" customHeight="1">
      <c r="A38" s="63">
        <v>1</v>
      </c>
      <c r="B38" s="69" t="s">
        <v>16</v>
      </c>
      <c r="C38" s="76" t="s">
        <v>54</v>
      </c>
      <c r="D38" s="78">
        <v>8268</v>
      </c>
    </row>
    <row r="39" spans="1:4" s="59" customFormat="1" ht="12.75">
      <c r="A39" s="71"/>
      <c r="B39" s="72" t="s">
        <v>0</v>
      </c>
      <c r="C39" s="73"/>
      <c r="D39" s="79">
        <f>SUM(D38)</f>
        <v>8268</v>
      </c>
    </row>
    <row r="40" spans="1:4" s="59" customFormat="1" ht="12.75">
      <c r="A40" s="110" t="s">
        <v>52</v>
      </c>
      <c r="B40" s="119"/>
      <c r="C40" s="119"/>
      <c r="D40" s="120"/>
    </row>
    <row r="41" spans="1:4" s="59" customFormat="1" ht="17.25" customHeight="1">
      <c r="A41" s="63">
        <v>1</v>
      </c>
      <c r="B41" s="66" t="s">
        <v>12</v>
      </c>
      <c r="C41" s="76" t="s">
        <v>52</v>
      </c>
      <c r="D41" s="68">
        <v>17556</v>
      </c>
    </row>
    <row r="42" spans="1:4" s="59" customFormat="1" ht="26.25" customHeight="1">
      <c r="A42" s="63">
        <v>2</v>
      </c>
      <c r="B42" s="69" t="s">
        <v>17</v>
      </c>
      <c r="C42" s="76" t="s">
        <v>55</v>
      </c>
      <c r="D42" s="70">
        <v>2496</v>
      </c>
    </row>
    <row r="43" spans="1:4" s="59" customFormat="1" ht="26.25" customHeight="1">
      <c r="A43" s="63">
        <v>3</v>
      </c>
      <c r="B43" s="69" t="s">
        <v>18</v>
      </c>
      <c r="C43" s="76" t="s">
        <v>55</v>
      </c>
      <c r="D43" s="70">
        <v>2412</v>
      </c>
    </row>
    <row r="44" spans="1:4" s="59" customFormat="1" ht="26.25" customHeight="1">
      <c r="A44" s="63">
        <v>4</v>
      </c>
      <c r="B44" s="69" t="s">
        <v>19</v>
      </c>
      <c r="C44" s="76" t="s">
        <v>55</v>
      </c>
      <c r="D44" s="70">
        <v>2340</v>
      </c>
    </row>
    <row r="45" spans="1:4" s="59" customFormat="1" ht="26.25" customHeight="1">
      <c r="A45" s="63">
        <v>5</v>
      </c>
      <c r="B45" s="69" t="s">
        <v>20</v>
      </c>
      <c r="C45" s="76" t="s">
        <v>55</v>
      </c>
      <c r="D45" s="70">
        <v>2334</v>
      </c>
    </row>
    <row r="46" spans="1:4" s="59" customFormat="1" ht="26.25" customHeight="1">
      <c r="A46" s="63">
        <v>6</v>
      </c>
      <c r="B46" s="69" t="s">
        <v>28</v>
      </c>
      <c r="C46" s="76" t="s">
        <v>52</v>
      </c>
      <c r="D46" s="70">
        <v>6492</v>
      </c>
    </row>
    <row r="47" spans="1:4" s="59" customFormat="1" ht="26.25" customHeight="1">
      <c r="A47" s="63">
        <v>7</v>
      </c>
      <c r="B47" s="69" t="s">
        <v>31</v>
      </c>
      <c r="C47" s="76" t="s">
        <v>52</v>
      </c>
      <c r="D47" s="70">
        <v>22560</v>
      </c>
    </row>
    <row r="48" spans="1:4" s="59" customFormat="1" ht="26.25" customHeight="1">
      <c r="A48" s="63">
        <v>8</v>
      </c>
      <c r="B48" s="69" t="s">
        <v>35</v>
      </c>
      <c r="C48" s="76" t="s">
        <v>52</v>
      </c>
      <c r="D48" s="70">
        <v>19560</v>
      </c>
    </row>
    <row r="49" spans="1:4" s="59" customFormat="1" ht="26.25" customHeight="1">
      <c r="A49" s="63">
        <v>9</v>
      </c>
      <c r="B49" s="69" t="s">
        <v>36</v>
      </c>
      <c r="C49" s="76" t="s">
        <v>52</v>
      </c>
      <c r="D49" s="70">
        <v>19200</v>
      </c>
    </row>
    <row r="50" spans="1:4" s="59" customFormat="1" ht="12.75">
      <c r="A50" s="71"/>
      <c r="B50" s="115" t="s">
        <v>0</v>
      </c>
      <c r="C50" s="116"/>
      <c r="D50" s="77">
        <f>SUM(D41:D49)</f>
        <v>94950</v>
      </c>
    </row>
    <row r="51" spans="1:4" s="59" customFormat="1" ht="12.75">
      <c r="A51" s="80"/>
      <c r="B51" s="81" t="s">
        <v>85</v>
      </c>
      <c r="C51" s="82"/>
      <c r="D51" s="83">
        <f>D19+D26+D33+D36+D39+D50</f>
        <v>281155.24599999998</v>
      </c>
    </row>
    <row r="52" spans="1:4" s="59" customFormat="1" ht="12.75">
      <c r="A52" s="70">
        <v>1</v>
      </c>
      <c r="B52" s="84" t="s">
        <v>67</v>
      </c>
      <c r="C52" s="85"/>
      <c r="D52" s="86">
        <v>5594</v>
      </c>
    </row>
    <row r="53" spans="1:4" s="59" customFormat="1" ht="12.75">
      <c r="A53" s="70">
        <v>2</v>
      </c>
      <c r="B53" s="84" t="s">
        <v>67</v>
      </c>
      <c r="C53" s="85"/>
      <c r="D53" s="87">
        <v>800</v>
      </c>
    </row>
    <row r="54" spans="1:4" s="59" customFormat="1" ht="12.75">
      <c r="A54" s="71"/>
      <c r="B54" s="115" t="s">
        <v>0</v>
      </c>
      <c r="C54" s="116"/>
      <c r="D54" s="77">
        <f>SUM(D52:D53)</f>
        <v>6394</v>
      </c>
    </row>
    <row r="55" spans="1:4" s="59" customFormat="1" ht="12.75">
      <c r="A55" s="88"/>
      <c r="B55" s="123" t="s">
        <v>79</v>
      </c>
      <c r="C55" s="124"/>
      <c r="D55" s="89"/>
    </row>
    <row r="56" spans="1:4" s="59" customFormat="1" ht="12.75">
      <c r="A56" s="70"/>
      <c r="B56" s="90" t="s">
        <v>83</v>
      </c>
      <c r="C56" s="91"/>
      <c r="D56" s="92">
        <v>1626.1</v>
      </c>
    </row>
    <row r="57" spans="1:4" s="59" customFormat="1" ht="12.75">
      <c r="A57" s="70"/>
      <c r="B57" s="125" t="s">
        <v>84</v>
      </c>
      <c r="C57" s="126"/>
      <c r="D57" s="92">
        <v>1587</v>
      </c>
    </row>
    <row r="58" spans="1:4" s="59" customFormat="1" ht="12.75">
      <c r="A58" s="71"/>
      <c r="B58" s="115" t="s">
        <v>0</v>
      </c>
      <c r="C58" s="116"/>
      <c r="D58" s="93">
        <f>SUM(D55:D57)</f>
        <v>3213.1</v>
      </c>
    </row>
    <row r="59" spans="1:4" s="59" customFormat="1" ht="12.75">
      <c r="A59" s="80"/>
      <c r="B59" s="81"/>
      <c r="C59" s="82"/>
      <c r="D59" s="83"/>
    </row>
    <row r="60" spans="1:4" s="59" customFormat="1" ht="12.75">
      <c r="A60" s="88"/>
      <c r="B60" s="127" t="s">
        <v>81</v>
      </c>
      <c r="C60" s="128"/>
      <c r="D60" s="89"/>
    </row>
    <row r="61" spans="1:4" s="59" customFormat="1" ht="28.5" customHeight="1">
      <c r="A61" s="70">
        <v>1</v>
      </c>
      <c r="B61" s="121" t="s">
        <v>82</v>
      </c>
      <c r="C61" s="122"/>
      <c r="D61" s="68">
        <v>4000</v>
      </c>
    </row>
    <row r="62" spans="1:4" s="59" customFormat="1" ht="40.5" customHeight="1">
      <c r="A62" s="70">
        <v>2</v>
      </c>
      <c r="B62" s="113" t="s">
        <v>74</v>
      </c>
      <c r="C62" s="114"/>
      <c r="D62" s="94">
        <v>15000</v>
      </c>
    </row>
    <row r="63" spans="1:4" s="59" customFormat="1" ht="12.75">
      <c r="A63" s="71"/>
      <c r="B63" s="115" t="s">
        <v>0</v>
      </c>
      <c r="C63" s="116"/>
      <c r="D63" s="93">
        <f>SUM(D61:D62)</f>
        <v>19000</v>
      </c>
    </row>
    <row r="64" spans="1:4" s="59" customFormat="1" ht="12.75">
      <c r="A64" s="71"/>
      <c r="B64" s="117" t="s">
        <v>69</v>
      </c>
      <c r="C64" s="118"/>
      <c r="D64" s="95">
        <f>D19+D26+D33+D36+D39+D50+D54+D63+D58</f>
        <v>309762.34599999996</v>
      </c>
    </row>
    <row r="65" spans="1:1">
      <c r="A65" s="53"/>
    </row>
  </sheetData>
  <mergeCells count="21">
    <mergeCell ref="B62:C62"/>
    <mergeCell ref="B63:C63"/>
    <mergeCell ref="B64:C64"/>
    <mergeCell ref="A10:D10"/>
    <mergeCell ref="B61:C61"/>
    <mergeCell ref="B54:C54"/>
    <mergeCell ref="B55:C55"/>
    <mergeCell ref="B57:C57"/>
    <mergeCell ref="B58:C58"/>
    <mergeCell ref="B60:C60"/>
    <mergeCell ref="B20:C20"/>
    <mergeCell ref="A27:D27"/>
    <mergeCell ref="A34:D34"/>
    <mergeCell ref="B37:D37"/>
    <mergeCell ref="A40:D40"/>
    <mergeCell ref="B50:C50"/>
    <mergeCell ref="A1:D1"/>
    <mergeCell ref="A2:D2"/>
    <mergeCell ref="A4:D4"/>
    <mergeCell ref="A5:D5"/>
    <mergeCell ref="A9:D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sqref="A1:XFD6"/>
    </sheetView>
  </sheetViews>
  <sheetFormatPr defaultRowHeight="13.5"/>
  <cols>
    <col min="1" max="1" width="6.140625" style="7" customWidth="1"/>
    <col min="2" max="2" width="48.42578125" style="8" customWidth="1"/>
    <col min="3" max="3" width="19.7109375" style="8" customWidth="1"/>
    <col min="4" max="4" width="33" style="7" customWidth="1"/>
    <col min="5" max="16384" width="9.140625" style="97"/>
  </cols>
  <sheetData>
    <row r="1" spans="1:5">
      <c r="A1" s="103" t="s">
        <v>70</v>
      </c>
      <c r="B1" s="103"/>
      <c r="C1" s="103"/>
      <c r="D1" s="103"/>
    </row>
    <row r="2" spans="1:5">
      <c r="A2" s="10"/>
      <c r="D2" s="10"/>
    </row>
    <row r="3" spans="1:5">
      <c r="A3" s="103" t="s">
        <v>61</v>
      </c>
      <c r="B3" s="103"/>
      <c r="C3" s="103"/>
      <c r="D3" s="103"/>
    </row>
    <row r="4" spans="1:5">
      <c r="A4" s="103" t="s">
        <v>60</v>
      </c>
      <c r="B4" s="103"/>
      <c r="C4" s="103"/>
      <c r="D4" s="103"/>
    </row>
    <row r="5" spans="1:5">
      <c r="A5" s="96"/>
      <c r="B5" s="96"/>
      <c r="C5" s="96"/>
      <c r="D5" s="96"/>
    </row>
    <row r="6" spans="1:5" ht="33.75" customHeight="1">
      <c r="A6" s="102" t="s">
        <v>89</v>
      </c>
      <c r="B6" s="102"/>
      <c r="C6" s="102"/>
      <c r="D6" s="102"/>
      <c r="E6" s="42"/>
    </row>
    <row r="8" spans="1:5" ht="27">
      <c r="A8" s="1" t="s">
        <v>1</v>
      </c>
      <c r="B8" s="1" t="s">
        <v>3</v>
      </c>
      <c r="C8" s="11" t="s">
        <v>2</v>
      </c>
      <c r="D8" s="1"/>
    </row>
    <row r="9" spans="1:5" s="9" customFormat="1">
      <c r="A9" s="12">
        <v>1</v>
      </c>
      <c r="B9" s="12">
        <v>2</v>
      </c>
      <c r="C9" s="12">
        <v>3</v>
      </c>
      <c r="D9" s="12">
        <v>4</v>
      </c>
    </row>
    <row r="10" spans="1:5">
      <c r="A10" s="12">
        <v>1</v>
      </c>
      <c r="B10" s="15" t="s">
        <v>16</v>
      </c>
      <c r="C10" s="17" t="s">
        <v>54</v>
      </c>
      <c r="D10" s="16" t="s">
        <v>90</v>
      </c>
    </row>
    <row r="11" spans="1:5" ht="17.25">
      <c r="A11" s="25"/>
      <c r="B11" s="31" t="s">
        <v>0</v>
      </c>
      <c r="C11" s="28"/>
      <c r="D11" s="33"/>
    </row>
    <row r="12" spans="1:5" ht="17.25">
      <c r="D12" s="34"/>
    </row>
  </sheetData>
  <mergeCells count="4">
    <mergeCell ref="A1:D1"/>
    <mergeCell ref="A3:D3"/>
    <mergeCell ref="A4:D4"/>
    <mergeCell ref="A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vorosh</vt:lpstr>
      <vt:lpstr>Лист5</vt:lpstr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</dc:creator>
  <cp:lastModifiedBy>Alina</cp:lastModifiedBy>
  <cp:lastPrinted>2018-06-12T06:14:04Z</cp:lastPrinted>
  <dcterms:created xsi:type="dcterms:W3CDTF">2015-05-26T05:45:15Z</dcterms:created>
  <dcterms:modified xsi:type="dcterms:W3CDTF">2018-08-22T07:51:22Z</dcterms:modified>
</cp:coreProperties>
</file>