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Շեղում" sheetId="1" r:id="rId1"/>
  </sheets>
  <definedNames>
    <definedName name="_xlnm.Print_Titles" localSheetId="0">'Շեղում'!$A:$A</definedName>
  </definedNames>
  <calcPr fullCalcOnLoad="1"/>
</workbook>
</file>

<file path=xl/sharedStrings.xml><?xml version="1.0" encoding="utf-8"?>
<sst xmlns="http://schemas.openxmlformats.org/spreadsheetml/2006/main" count="140" uniqueCount="110">
  <si>
    <t>No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</si>
  <si>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</si>
  <si>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</si>
  <si>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</si>
  <si>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</si>
  <si>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</si>
  <si>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</si>
  <si>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</si>
  <si>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</si>
  <si>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</si>
  <si>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</si>
  <si>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</si>
  <si>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</si>
  <si>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</si>
  <si>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</si>
  <si>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</si>
  <si>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</si>
  <si>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</si>
  <si>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</si>
  <si>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</si>
  <si>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</si>
  <si>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</si>
  <si>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</si>
  <si>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</si>
  <si>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</si>
  <si>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</si>
  <si>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</si>
  <si>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</si>
  <si>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</si>
  <si>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</si>
  <si>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Պետական կառավարման լիազորված մարմնի անվանումը      ____ՏԱՎՈՒՇԻ  ՄԱՐԶՊԵՏԱՐԱՆ___</t>
  </si>
  <si>
    <t>Պետական ոչ առևտրային կազմակերպության անվանումը       ԱՄՓՈՓ ՀԱՆՐԱԿՐԹԱԿԱՆ  ՈՒՍՈՒՑՈՒՄ__</t>
  </si>
  <si>
    <t xml:space="preserve">ՊՈԱԿ­ի անվանումը </t>
  </si>
  <si>
    <t xml:space="preserve">  Իջևանի   թիվ  1  մ/դ</t>
  </si>
  <si>
    <t xml:space="preserve">  Իջևանի   թիվ  3  մ/դ</t>
  </si>
  <si>
    <t xml:space="preserve">  Իջևանի   թիվ  4  մ/դ</t>
  </si>
  <si>
    <t xml:space="preserve">  Իջևանի   թիվ  5   մ/դ</t>
  </si>
  <si>
    <t xml:space="preserve">  Իջևանի  վարժար.</t>
  </si>
  <si>
    <t xml:space="preserve"> Գանձաքարի  մ/դ </t>
  </si>
  <si>
    <t xml:space="preserve"> Գետահովիտի  մ/դ  </t>
  </si>
  <si>
    <t xml:space="preserve"> Խաչարձանի  մ/դ</t>
  </si>
  <si>
    <t xml:space="preserve"> Աղավնավանքի  մ/դ  </t>
  </si>
  <si>
    <t xml:space="preserve"> Ենոքավանի  մ/դ</t>
  </si>
  <si>
    <t xml:space="preserve"> Հովքի  մ/դ</t>
  </si>
  <si>
    <t xml:space="preserve"> Կայան-ավանի  մ/դ</t>
  </si>
  <si>
    <t xml:space="preserve"> Դիլիջանի   թիվ  2  մ/դ</t>
  </si>
  <si>
    <t xml:space="preserve"> Դիլիջանի   թիվ  4 մ/դ</t>
  </si>
  <si>
    <t xml:space="preserve"> Դիլիջանի   թիվ  5  մ/դ</t>
  </si>
  <si>
    <t xml:space="preserve"> Դիլիջանի   թիվ  6  մ/դ</t>
  </si>
  <si>
    <t xml:space="preserve"> Հաղարծինի    մ/դ</t>
  </si>
  <si>
    <t xml:space="preserve"> Թեղուտի   մ/դ</t>
  </si>
  <si>
    <t xml:space="preserve"> Գոշի    մ/դ</t>
  </si>
  <si>
    <t xml:space="preserve"> Ն. Գոշ  հիմ.  դպ.</t>
  </si>
  <si>
    <t xml:space="preserve"> Իծաքար հիմ.դպ</t>
  </si>
  <si>
    <t xml:space="preserve"> Բագրատաշեն  թիվ  1  մ/դ</t>
  </si>
  <si>
    <t xml:space="preserve"> Բագրատաշեն  թիվ  2  մ/դ</t>
  </si>
  <si>
    <t xml:space="preserve"> Լճկաձորի  հիմ.  դպ.</t>
  </si>
  <si>
    <t xml:space="preserve"> Այրումի  մ/դ</t>
  </si>
  <si>
    <t xml:space="preserve"> Արճիսի  մ/դ </t>
  </si>
  <si>
    <t xml:space="preserve"> Հաղթանակի մ/դ</t>
  </si>
  <si>
    <t xml:space="preserve"> Զորականի  մ/դ </t>
  </si>
  <si>
    <t xml:space="preserve">   (01. _01_ 20 18 թ. -- 30. _06_. 20 18 թ. ժամանակահատվածի համար)</t>
  </si>
  <si>
    <t xml:space="preserve"> Ազատամուտի  մ/դ  </t>
  </si>
  <si>
    <t xml:space="preserve"> Աչաջրի  մ/դ  </t>
  </si>
  <si>
    <t xml:space="preserve"> Այգեհովտի  մ/դ    </t>
  </si>
  <si>
    <t xml:space="preserve"> Սևքարի մ/դ   </t>
  </si>
  <si>
    <t xml:space="preserve"> Սարիգյուղի  մ/դ   </t>
  </si>
  <si>
    <t xml:space="preserve"> Վազաշենի  մ/դ   </t>
  </si>
  <si>
    <t xml:space="preserve"> Խաշթառակի   մ/դ  </t>
  </si>
  <si>
    <t xml:space="preserve"> Բերքաբերի  մ/դ   </t>
  </si>
  <si>
    <t xml:space="preserve"> Ն. Ծաղկավանի  մ/դ   </t>
  </si>
  <si>
    <t xml:space="preserve"> Լուսաձորի հիմ. դպ  </t>
  </si>
  <si>
    <t xml:space="preserve"> Լուսահովիտի հիմ. դպ </t>
  </si>
  <si>
    <t xml:space="preserve"> Աճարկուտի  հիմ. դպ  </t>
  </si>
  <si>
    <t xml:space="preserve"> Դիտավանի   հիմ. դպ   </t>
  </si>
  <si>
    <t xml:space="preserve"> Կիրանցի  հիմ. դպ  </t>
  </si>
  <si>
    <t xml:space="preserve"> Ակնաղբյուրի  հիմ. դպ   </t>
  </si>
  <si>
    <t xml:space="preserve"> Բերդի թիվ 1   մ/դ </t>
  </si>
  <si>
    <t xml:space="preserve"> Բերդի թիվ 3   մ/դ </t>
  </si>
  <si>
    <t xml:space="preserve"> Բերդի թիվ 4   մ/դ </t>
  </si>
  <si>
    <t xml:space="preserve"> Արծվաբերդի   մ/դ </t>
  </si>
  <si>
    <t xml:space="preserve"> Արծվաբերդի  հիմ.դպ.  </t>
  </si>
  <si>
    <t xml:space="preserve"> Նավուրի  մ/դ  </t>
  </si>
  <si>
    <t xml:space="preserve"> Չինչինի մ/դ  </t>
  </si>
  <si>
    <t xml:space="preserve"> Վ.Ծաղկավանի  մ/դ  </t>
  </si>
  <si>
    <t xml:space="preserve"> Վարագավանի  մ/դ  </t>
  </si>
  <si>
    <t xml:space="preserve"> Պառավաքարի   մ/դ  </t>
  </si>
  <si>
    <t xml:space="preserve"> Վ.Կարմիր աղբյուրի մ/դ  </t>
  </si>
  <si>
    <t xml:space="preserve"> Ն.Կարմիր աղբյուրի մ/դ  </t>
  </si>
  <si>
    <t xml:space="preserve"> Տավուշի   մ/դ  </t>
  </si>
  <si>
    <t xml:space="preserve"> Այգեպարի  մ/դ   </t>
  </si>
  <si>
    <t xml:space="preserve"> Մոսեսգեղի մ/դ  </t>
  </si>
  <si>
    <t xml:space="preserve"> Այգեձորի   մ/դ  </t>
  </si>
  <si>
    <t xml:space="preserve"> Չորաթանի  մ/դ  </t>
  </si>
  <si>
    <t xml:space="preserve"> Նորաշենի   մ/դ   </t>
  </si>
  <si>
    <t xml:space="preserve"> Չինարի մ/դ   </t>
  </si>
  <si>
    <t xml:space="preserve"> Նոյեմբերյանի թիվ 2 մ/դ </t>
  </si>
  <si>
    <t xml:space="preserve"> Կողբի   թիվ 1  մ/դ </t>
  </si>
  <si>
    <t xml:space="preserve"> Կողբի   թիվ 2  մ/դ </t>
  </si>
  <si>
    <t xml:space="preserve">Դեղձավան հիմ. դպ. </t>
  </si>
  <si>
    <t xml:space="preserve"> Բերդավանի  մ/դ   </t>
  </si>
  <si>
    <t xml:space="preserve"> Ոսկեվանի  մ/դ  </t>
  </si>
  <si>
    <t xml:space="preserve"> Կոթիի  մ/դ   </t>
  </si>
  <si>
    <t xml:space="preserve"> Ոսկեպարի  մ/դ </t>
  </si>
  <si>
    <t xml:space="preserve"> Բարեկամավանի   մ/դ   </t>
  </si>
  <si>
    <t xml:space="preserve"> Պտղավանի   մ/դ   </t>
  </si>
  <si>
    <t xml:space="preserve"> Բաղանիսի   մ/դ  </t>
  </si>
  <si>
    <t xml:space="preserve"> Դովեղի  մ/դ   </t>
  </si>
  <si>
    <t xml:space="preserve"> Ջուջևանի   մ/դ   </t>
  </si>
  <si>
    <t xml:space="preserve"> Դեբեդավանի  մ/դ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</si>
</sst>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sz val="13"/>
      <name val="GHEA Grapalat"/>
      <family val="3"/>
    </font>
    <font>
      <b/>
      <sz val="14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9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3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80" fontId="7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wrapText="1"/>
    </xf>
    <xf numFmtId="180" fontId="3" fillId="33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35" borderId="10" xfId="0" applyFont="1" applyFill="1" applyBorder="1" applyAlignment="1">
      <alignment wrapText="1"/>
    </xf>
    <xf numFmtId="180" fontId="9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2" fontId="1" fillId="0" borderId="0" xfId="0" applyNumberFormat="1" applyFont="1" applyAlignment="1">
      <alignment/>
    </xf>
    <xf numFmtId="18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80" fontId="3" fillId="0" borderId="10" xfId="0" applyNumberFormat="1" applyFont="1" applyBorder="1" applyAlignment="1">
      <alignment horizontal="center"/>
    </xf>
    <xf numFmtId="180" fontId="19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80" fontId="19" fillId="35" borderId="10" xfId="0" applyNumberFormat="1" applyFont="1" applyFill="1" applyBorder="1" applyAlignment="1">
      <alignment horizontal="center"/>
    </xf>
    <xf numFmtId="180" fontId="19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57421875" style="2" customWidth="1"/>
    <col min="2" max="2" width="24.140625" style="1" customWidth="1"/>
    <col min="3" max="3" width="11.57421875" style="1" customWidth="1"/>
    <col min="4" max="4" width="11.00390625" style="1" customWidth="1"/>
    <col min="5" max="5" width="14.140625" style="1" customWidth="1"/>
    <col min="6" max="6" width="11.7109375" style="1" customWidth="1"/>
    <col min="7" max="7" width="10.00390625" style="1" customWidth="1"/>
    <col min="8" max="8" width="8.57421875" style="1" customWidth="1"/>
    <col min="9" max="9" width="11.421875" style="1" customWidth="1"/>
    <col min="10" max="10" width="12.421875" style="1" customWidth="1"/>
    <col min="11" max="11" width="13.421875" style="1" customWidth="1"/>
    <col min="12" max="12" width="12.00390625" style="1" customWidth="1"/>
    <col min="13" max="13" width="9.28125" style="1" customWidth="1"/>
    <col min="14" max="14" width="13.7109375" style="1" customWidth="1"/>
    <col min="15" max="15" width="11.7109375" style="1" customWidth="1"/>
    <col min="16" max="16" width="11.00390625" style="1" customWidth="1"/>
    <col min="17" max="17" width="10.00390625" style="1" customWidth="1"/>
    <col min="18" max="18" width="10.8515625" style="1" customWidth="1"/>
    <col min="19" max="19" width="9.421875" style="1" customWidth="1"/>
    <col min="20" max="20" width="14.57421875" style="1" customWidth="1"/>
    <col min="21" max="21" width="11.57421875" style="1" customWidth="1"/>
    <col min="22" max="22" width="10.57421875" style="1" customWidth="1"/>
    <col min="23" max="23" width="14.28125" style="1" customWidth="1"/>
    <col min="24" max="24" width="12.8515625" style="1" customWidth="1"/>
    <col min="25" max="25" width="10.421875" style="1" customWidth="1"/>
    <col min="26" max="26" width="9.8515625" style="1" customWidth="1"/>
    <col min="27" max="27" width="11.7109375" style="1" customWidth="1"/>
    <col min="28" max="28" width="10.28125" style="1" customWidth="1"/>
    <col min="29" max="29" width="14.00390625" style="1" customWidth="1"/>
    <col min="30" max="30" width="12.28125" style="1" customWidth="1"/>
    <col min="31" max="31" width="9.8515625" style="1" customWidth="1"/>
    <col min="32" max="32" width="15.57421875" style="1" customWidth="1"/>
    <col min="33" max="33" width="12.140625" style="1" customWidth="1"/>
    <col min="34" max="34" width="9.421875" style="1" customWidth="1"/>
    <col min="35" max="35" width="13.00390625" style="1" customWidth="1"/>
    <col min="36" max="36" width="13.57421875" style="1" customWidth="1"/>
    <col min="37" max="39" width="9.140625" style="1" customWidth="1"/>
    <col min="40" max="40" width="10.7109375" style="1" customWidth="1"/>
    <col min="41" max="41" width="10.28125" style="1" customWidth="1"/>
    <col min="42" max="16384" width="9.140625" style="1" customWidth="1"/>
  </cols>
  <sheetData>
    <row r="1" ht="13.5">
      <c r="I1" s="4" t="s">
        <v>22</v>
      </c>
    </row>
    <row r="2" ht="13.5">
      <c r="I2" s="4" t="s">
        <v>17</v>
      </c>
    </row>
    <row r="3" ht="13.5">
      <c r="I3" s="4" t="s">
        <v>13</v>
      </c>
    </row>
    <row r="4" ht="13.5">
      <c r="I4" s="4" t="s">
        <v>14</v>
      </c>
    </row>
    <row r="5" spans="9:25" ht="13.5">
      <c r="I5" s="4" t="s">
        <v>29</v>
      </c>
      <c r="M5" s="4"/>
      <c r="N5" s="4"/>
      <c r="P5" s="4"/>
      <c r="Q5" s="4"/>
      <c r="S5" s="4"/>
      <c r="T5" s="4"/>
      <c r="U5" s="4"/>
      <c r="X5" s="4"/>
      <c r="Y5" s="4"/>
    </row>
    <row r="7" spans="2:18" ht="30" customHeight="1">
      <c r="B7" s="15"/>
      <c r="C7" s="16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6.25" customHeight="1">
      <c r="A8" s="14" t="s">
        <v>24</v>
      </c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7"/>
      <c r="Q8" s="7"/>
      <c r="R8" s="7"/>
    </row>
    <row r="9" spans="1:18" ht="18" customHeight="1">
      <c r="A9" s="14"/>
      <c r="B9" s="14" t="s">
        <v>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2:21" ht="21" customHeight="1">
      <c r="B10" s="14" t="s">
        <v>26</v>
      </c>
      <c r="C10" s="14"/>
      <c r="D10" s="14"/>
      <c r="E10" s="14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8" ht="20.25" customHeight="1">
      <c r="A11" s="11"/>
      <c r="B11" s="11"/>
      <c r="C11" s="13" t="s">
        <v>61</v>
      </c>
      <c r="D11" s="13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7"/>
      <c r="R11" s="7"/>
    </row>
    <row r="12" spans="1:18" ht="20.25" customHeight="1">
      <c r="A12" s="11"/>
      <c r="B12" s="11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/>
      <c r="Q12" s="7"/>
      <c r="R12" s="7"/>
    </row>
    <row r="13" spans="1:18" ht="15" customHeight="1">
      <c r="A13" s="12" t="s">
        <v>30</v>
      </c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 customHeight="1">
      <c r="A14" s="20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" ht="21.75" customHeight="1">
      <c r="A15" s="21" t="s">
        <v>31</v>
      </c>
      <c r="B15" s="2"/>
      <c r="C15" s="2"/>
    </row>
    <row r="16" spans="1:9" ht="14.25" customHeight="1">
      <c r="A16" s="21"/>
      <c r="B16" s="2"/>
      <c r="C16" s="2"/>
      <c r="I16" s="10" t="s">
        <v>16</v>
      </c>
    </row>
    <row r="17" spans="1:36" ht="24.75" customHeight="1">
      <c r="A17" s="37" t="s">
        <v>0</v>
      </c>
      <c r="B17" s="38" t="s">
        <v>32</v>
      </c>
      <c r="C17" s="39" t="s">
        <v>20</v>
      </c>
      <c r="D17" s="39" t="s">
        <v>11</v>
      </c>
      <c r="E17" s="39"/>
      <c r="F17" s="39"/>
      <c r="G17" s="40" t="s">
        <v>15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9" t="s">
        <v>12</v>
      </c>
      <c r="W17" s="39"/>
      <c r="X17" s="39"/>
      <c r="Y17" s="40" t="s">
        <v>15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ht="98.25" customHeight="1">
      <c r="A18" s="37"/>
      <c r="B18" s="38"/>
      <c r="C18" s="39"/>
      <c r="D18" s="39"/>
      <c r="E18" s="39"/>
      <c r="F18" s="39"/>
      <c r="G18" s="41" t="s">
        <v>18</v>
      </c>
      <c r="H18" s="41"/>
      <c r="I18" s="41"/>
      <c r="J18" s="41" t="s">
        <v>19</v>
      </c>
      <c r="K18" s="41"/>
      <c r="L18" s="41"/>
      <c r="M18" s="41" t="s">
        <v>2</v>
      </c>
      <c r="N18" s="41"/>
      <c r="O18" s="41"/>
      <c r="P18" s="41" t="s">
        <v>3</v>
      </c>
      <c r="Q18" s="41"/>
      <c r="R18" s="41"/>
      <c r="S18" s="41" t="s">
        <v>4</v>
      </c>
      <c r="T18" s="41"/>
      <c r="U18" s="41"/>
      <c r="V18" s="39"/>
      <c r="W18" s="39"/>
      <c r="X18" s="39"/>
      <c r="Y18" s="41" t="s">
        <v>6</v>
      </c>
      <c r="Z18" s="41"/>
      <c r="AA18" s="41"/>
      <c r="AB18" s="41" t="s">
        <v>8</v>
      </c>
      <c r="AC18" s="41"/>
      <c r="AD18" s="41"/>
      <c r="AE18" s="41" t="s">
        <v>7</v>
      </c>
      <c r="AF18" s="41"/>
      <c r="AG18" s="41"/>
      <c r="AH18" s="41" t="s">
        <v>9</v>
      </c>
      <c r="AI18" s="41"/>
      <c r="AJ18" s="41"/>
    </row>
    <row r="19" spans="1:36" ht="63.75">
      <c r="A19" s="37"/>
      <c r="B19" s="38"/>
      <c r="C19" s="39"/>
      <c r="D19" s="42" t="s">
        <v>27</v>
      </c>
      <c r="E19" s="42" t="s">
        <v>5</v>
      </c>
      <c r="F19" s="42" t="s">
        <v>10</v>
      </c>
      <c r="G19" s="42" t="s">
        <v>27</v>
      </c>
      <c r="H19" s="42" t="s">
        <v>5</v>
      </c>
      <c r="I19" s="42" t="s">
        <v>10</v>
      </c>
      <c r="J19" s="42" t="s">
        <v>27</v>
      </c>
      <c r="K19" s="42" t="s">
        <v>5</v>
      </c>
      <c r="L19" s="42" t="s">
        <v>10</v>
      </c>
      <c r="M19" s="42" t="s">
        <v>27</v>
      </c>
      <c r="N19" s="42" t="s">
        <v>5</v>
      </c>
      <c r="O19" s="42" t="s">
        <v>10</v>
      </c>
      <c r="P19" s="42" t="s">
        <v>27</v>
      </c>
      <c r="Q19" s="42" t="s">
        <v>5</v>
      </c>
      <c r="R19" s="42" t="s">
        <v>10</v>
      </c>
      <c r="S19" s="42" t="s">
        <v>27</v>
      </c>
      <c r="T19" s="42" t="s">
        <v>5</v>
      </c>
      <c r="U19" s="42" t="s">
        <v>10</v>
      </c>
      <c r="V19" s="42" t="s">
        <v>28</v>
      </c>
      <c r="W19" s="42" t="s">
        <v>5</v>
      </c>
      <c r="X19" s="42" t="s">
        <v>10</v>
      </c>
      <c r="Y19" s="42" t="s">
        <v>27</v>
      </c>
      <c r="Z19" s="42" t="s">
        <v>5</v>
      </c>
      <c r="AA19" s="42" t="s">
        <v>10</v>
      </c>
      <c r="AB19" s="42" t="s">
        <v>27</v>
      </c>
      <c r="AC19" s="42" t="s">
        <v>5</v>
      </c>
      <c r="AD19" s="42" t="s">
        <v>10</v>
      </c>
      <c r="AE19" s="42" t="s">
        <v>27</v>
      </c>
      <c r="AF19" s="42" t="s">
        <v>5</v>
      </c>
      <c r="AG19" s="42" t="s">
        <v>10</v>
      </c>
      <c r="AH19" s="42" t="s">
        <v>27</v>
      </c>
      <c r="AI19" s="42" t="s">
        <v>5</v>
      </c>
      <c r="AJ19" s="42" t="s">
        <v>10</v>
      </c>
    </row>
    <row r="20" spans="1:36" ht="13.5">
      <c r="A20" s="43">
        <v>1</v>
      </c>
      <c r="B20" s="44">
        <v>2</v>
      </c>
      <c r="C20" s="44">
        <v>3</v>
      </c>
      <c r="D20" s="45">
        <v>4</v>
      </c>
      <c r="E20" s="44">
        <v>5</v>
      </c>
      <c r="F20" s="45">
        <v>6</v>
      </c>
      <c r="G20" s="44">
        <v>7</v>
      </c>
      <c r="H20" s="45">
        <v>8</v>
      </c>
      <c r="I20" s="44">
        <v>9</v>
      </c>
      <c r="J20" s="44">
        <v>10</v>
      </c>
      <c r="K20" s="45">
        <v>11</v>
      </c>
      <c r="L20" s="44">
        <v>12</v>
      </c>
      <c r="M20" s="45">
        <v>13</v>
      </c>
      <c r="N20" s="44">
        <v>14</v>
      </c>
      <c r="O20" s="45">
        <v>15</v>
      </c>
      <c r="P20" s="44">
        <v>16</v>
      </c>
      <c r="Q20" s="45">
        <v>17</v>
      </c>
      <c r="R20" s="44">
        <v>18</v>
      </c>
      <c r="S20" s="45">
        <v>19</v>
      </c>
      <c r="T20" s="44">
        <v>20</v>
      </c>
      <c r="U20" s="45">
        <v>21</v>
      </c>
      <c r="V20" s="44">
        <v>22</v>
      </c>
      <c r="W20" s="45">
        <v>23</v>
      </c>
      <c r="X20" s="44">
        <v>24</v>
      </c>
      <c r="Y20" s="45">
        <v>25</v>
      </c>
      <c r="Z20" s="44">
        <v>26</v>
      </c>
      <c r="AA20" s="45">
        <v>27</v>
      </c>
      <c r="AB20" s="44">
        <v>28</v>
      </c>
      <c r="AC20" s="45">
        <v>29</v>
      </c>
      <c r="AD20" s="44">
        <v>30</v>
      </c>
      <c r="AE20" s="45">
        <v>31</v>
      </c>
      <c r="AF20" s="44">
        <v>32</v>
      </c>
      <c r="AG20" s="45">
        <v>33</v>
      </c>
      <c r="AH20" s="44">
        <v>34</v>
      </c>
      <c r="AI20" s="45">
        <v>35</v>
      </c>
      <c r="AJ20" s="44">
        <v>36</v>
      </c>
    </row>
    <row r="21" spans="1:40" ht="14.25" customHeight="1">
      <c r="A21" s="46">
        <v>1</v>
      </c>
      <c r="B21" s="23" t="s">
        <v>33</v>
      </c>
      <c r="C21" s="35">
        <v>1146</v>
      </c>
      <c r="D21" s="24">
        <f aca="true" t="shared" si="0" ref="D21:D84">G21+J21+M21+P21+S21</f>
        <v>42376.3</v>
      </c>
      <c r="E21" s="24">
        <f>H21+K21+N21+Q21+T21</f>
        <v>42376.3</v>
      </c>
      <c r="F21" s="17">
        <f>D21-E21</f>
        <v>0</v>
      </c>
      <c r="G21" s="47"/>
      <c r="H21" s="18"/>
      <c r="I21" s="17">
        <f aca="true" t="shared" si="1" ref="I21:I84">G21-H21</f>
        <v>0</v>
      </c>
      <c r="J21" s="18"/>
      <c r="K21" s="18"/>
      <c r="L21" s="17">
        <f aca="true" t="shared" si="2" ref="L21:L52">J21-K21</f>
        <v>0</v>
      </c>
      <c r="M21" s="18"/>
      <c r="N21" s="18"/>
      <c r="O21" s="17">
        <f>M21-N21</f>
        <v>0</v>
      </c>
      <c r="P21" s="47">
        <v>42376.3</v>
      </c>
      <c r="Q21" s="47">
        <v>42376.3</v>
      </c>
      <c r="R21" s="17">
        <f>P21-Q21</f>
        <v>0</v>
      </c>
      <c r="S21" s="18"/>
      <c r="T21" s="18"/>
      <c r="U21" s="17">
        <f>S21-T21</f>
        <v>0</v>
      </c>
      <c r="V21" s="18">
        <f>Y21+AB21</f>
        <v>43522.3</v>
      </c>
      <c r="W21" s="18">
        <f>Z21+AC21</f>
        <v>42445.3</v>
      </c>
      <c r="X21" s="17">
        <f>V21-W21</f>
        <v>1077</v>
      </c>
      <c r="Y21" s="47">
        <v>37058.8</v>
      </c>
      <c r="Z21" s="48">
        <v>37030.3</v>
      </c>
      <c r="AA21" s="17">
        <f>Y21-Z21</f>
        <v>28.5</v>
      </c>
      <c r="AB21" s="47">
        <v>6463.5</v>
      </c>
      <c r="AC21" s="18">
        <v>5415</v>
      </c>
      <c r="AD21" s="18">
        <f>AB21-AC21</f>
        <v>1048.5</v>
      </c>
      <c r="AE21" s="18"/>
      <c r="AF21" s="18"/>
      <c r="AG21" s="17"/>
      <c r="AH21" s="18"/>
      <c r="AI21" s="18"/>
      <c r="AJ21" s="17"/>
      <c r="AK21" s="34"/>
      <c r="AL21" s="34"/>
      <c r="AM21" s="19"/>
      <c r="AN21" s="19"/>
    </row>
    <row r="22" spans="1:40" ht="14.25" customHeight="1">
      <c r="A22" s="46">
        <v>2</v>
      </c>
      <c r="B22" s="23" t="s">
        <v>34</v>
      </c>
      <c r="C22" s="35">
        <v>3459.9</v>
      </c>
      <c r="D22" s="24">
        <f t="shared" si="0"/>
        <v>46431.4</v>
      </c>
      <c r="E22" s="24">
        <f aca="true" t="shared" si="3" ref="E22:E84">H22+K22+N22+Q22+T22</f>
        <v>46431.4</v>
      </c>
      <c r="F22" s="17">
        <f aca="true" t="shared" si="4" ref="F22:F84">D22-E22</f>
        <v>0</v>
      </c>
      <c r="G22" s="47"/>
      <c r="H22" s="18"/>
      <c r="I22" s="17">
        <f t="shared" si="1"/>
        <v>0</v>
      </c>
      <c r="J22" s="18"/>
      <c r="K22" s="18"/>
      <c r="L22" s="17">
        <f t="shared" si="2"/>
        <v>0</v>
      </c>
      <c r="M22" s="18"/>
      <c r="N22" s="18"/>
      <c r="O22" s="17">
        <f aca="true" t="shared" si="5" ref="O22:O84">M22-N22</f>
        <v>0</v>
      </c>
      <c r="P22" s="47">
        <v>46431.4</v>
      </c>
      <c r="Q22" s="47">
        <v>46431.4</v>
      </c>
      <c r="R22" s="17">
        <f aca="true" t="shared" si="6" ref="R22:R84">P22-Q22</f>
        <v>0</v>
      </c>
      <c r="S22" s="18"/>
      <c r="T22" s="18"/>
      <c r="U22" s="17">
        <f aca="true" t="shared" si="7" ref="U22:U84">S22-T22</f>
        <v>0</v>
      </c>
      <c r="V22" s="18">
        <f aca="true" t="shared" si="8" ref="V22:V84">Y22+AB22</f>
        <v>49891.3</v>
      </c>
      <c r="W22" s="18">
        <f aca="true" t="shared" si="9" ref="W22:W84">Z22+AC22</f>
        <v>43437.8</v>
      </c>
      <c r="X22" s="17">
        <f>V22-W22</f>
        <v>6453.5</v>
      </c>
      <c r="Y22" s="47">
        <v>42546.4</v>
      </c>
      <c r="Z22" s="48">
        <v>38473.5</v>
      </c>
      <c r="AA22" s="17">
        <f aca="true" t="shared" si="10" ref="AA22:AA84">Y22-Z22</f>
        <v>4072.9000000000015</v>
      </c>
      <c r="AB22" s="47">
        <v>7344.9</v>
      </c>
      <c r="AC22" s="18">
        <v>4964.3</v>
      </c>
      <c r="AD22" s="18">
        <f aca="true" t="shared" si="11" ref="AD22:AD84">AB22-AC22</f>
        <v>2380.5999999999995</v>
      </c>
      <c r="AE22" s="18"/>
      <c r="AF22" s="18"/>
      <c r="AG22" s="17"/>
      <c r="AH22" s="18"/>
      <c r="AI22" s="18"/>
      <c r="AJ22" s="17"/>
      <c r="AK22" s="34"/>
      <c r="AL22" s="34"/>
      <c r="AM22" s="19"/>
      <c r="AN22" s="19"/>
    </row>
    <row r="23" spans="1:40" ht="14.25" customHeight="1">
      <c r="A23" s="46">
        <v>3</v>
      </c>
      <c r="B23" s="23" t="s">
        <v>35</v>
      </c>
      <c r="C23" s="35">
        <v>569.2</v>
      </c>
      <c r="D23" s="24">
        <f t="shared" si="0"/>
        <v>29366.1</v>
      </c>
      <c r="E23" s="24">
        <f t="shared" si="3"/>
        <v>29366.1</v>
      </c>
      <c r="F23" s="17">
        <f t="shared" si="4"/>
        <v>0</v>
      </c>
      <c r="G23" s="47"/>
      <c r="H23" s="18"/>
      <c r="I23" s="17">
        <f t="shared" si="1"/>
        <v>0</v>
      </c>
      <c r="J23" s="18"/>
      <c r="K23" s="18"/>
      <c r="L23" s="17">
        <f t="shared" si="2"/>
        <v>0</v>
      </c>
      <c r="M23" s="18"/>
      <c r="N23" s="18"/>
      <c r="O23" s="17">
        <f t="shared" si="5"/>
        <v>0</v>
      </c>
      <c r="P23" s="47">
        <v>29366.1</v>
      </c>
      <c r="Q23" s="47">
        <v>29366.1</v>
      </c>
      <c r="R23" s="17">
        <f t="shared" si="6"/>
        <v>0</v>
      </c>
      <c r="S23" s="18"/>
      <c r="T23" s="18"/>
      <c r="U23" s="17">
        <f t="shared" si="7"/>
        <v>0</v>
      </c>
      <c r="V23" s="18">
        <f t="shared" si="8"/>
        <v>29935.3</v>
      </c>
      <c r="W23" s="18">
        <f t="shared" si="9"/>
        <v>28237.8</v>
      </c>
      <c r="X23" s="17">
        <f aca="true" t="shared" si="12" ref="X23:X84">V23-W23</f>
        <v>1697.5</v>
      </c>
      <c r="Y23" s="47">
        <v>25076.3</v>
      </c>
      <c r="Z23" s="48">
        <v>24877.6</v>
      </c>
      <c r="AA23" s="17">
        <f t="shared" si="10"/>
        <v>198.70000000000073</v>
      </c>
      <c r="AB23" s="47">
        <v>4859</v>
      </c>
      <c r="AC23" s="18">
        <v>3360.2</v>
      </c>
      <c r="AD23" s="18">
        <f t="shared" si="11"/>
        <v>1498.8000000000002</v>
      </c>
      <c r="AE23" s="18"/>
      <c r="AF23" s="18"/>
      <c r="AG23" s="17"/>
      <c r="AH23" s="18"/>
      <c r="AI23" s="18"/>
      <c r="AJ23" s="17"/>
      <c r="AK23" s="34"/>
      <c r="AL23" s="34"/>
      <c r="AM23" s="19"/>
      <c r="AN23" s="19"/>
    </row>
    <row r="24" spans="1:40" ht="14.25" customHeight="1">
      <c r="A24" s="46">
        <v>4</v>
      </c>
      <c r="B24" s="23" t="s">
        <v>36</v>
      </c>
      <c r="C24" s="35">
        <v>9648.1</v>
      </c>
      <c r="D24" s="24">
        <f t="shared" si="0"/>
        <v>61446.2</v>
      </c>
      <c r="E24" s="24">
        <f t="shared" si="3"/>
        <v>61446.2</v>
      </c>
      <c r="F24" s="17">
        <f t="shared" si="4"/>
        <v>0</v>
      </c>
      <c r="G24" s="47"/>
      <c r="H24" s="18"/>
      <c r="I24" s="17">
        <f t="shared" si="1"/>
        <v>0</v>
      </c>
      <c r="J24" s="18"/>
      <c r="K24" s="18"/>
      <c r="L24" s="17">
        <f t="shared" si="2"/>
        <v>0</v>
      </c>
      <c r="M24" s="18"/>
      <c r="N24" s="18"/>
      <c r="O24" s="17">
        <f t="shared" si="5"/>
        <v>0</v>
      </c>
      <c r="P24" s="47">
        <v>61446.2</v>
      </c>
      <c r="Q24" s="47">
        <v>61446.2</v>
      </c>
      <c r="R24" s="17">
        <f t="shared" si="6"/>
        <v>0</v>
      </c>
      <c r="S24" s="18"/>
      <c r="T24" s="18"/>
      <c r="U24" s="17">
        <f t="shared" si="7"/>
        <v>0</v>
      </c>
      <c r="V24" s="18">
        <f t="shared" si="8"/>
        <v>71094.3</v>
      </c>
      <c r="W24" s="18">
        <f t="shared" si="9"/>
        <v>58696.9</v>
      </c>
      <c r="X24" s="17">
        <f t="shared" si="12"/>
        <v>12397.400000000001</v>
      </c>
      <c r="Y24" s="47">
        <v>53256.8</v>
      </c>
      <c r="Z24" s="48">
        <v>50817</v>
      </c>
      <c r="AA24" s="17">
        <f t="shared" si="10"/>
        <v>2439.800000000003</v>
      </c>
      <c r="AB24" s="47">
        <v>17837.5</v>
      </c>
      <c r="AC24" s="18">
        <v>7879.9</v>
      </c>
      <c r="AD24" s="18">
        <f t="shared" si="11"/>
        <v>9957.6</v>
      </c>
      <c r="AE24" s="18"/>
      <c r="AF24" s="18"/>
      <c r="AG24" s="17"/>
      <c r="AH24" s="18"/>
      <c r="AI24" s="18"/>
      <c r="AJ24" s="17"/>
      <c r="AK24" s="34"/>
      <c r="AL24" s="34"/>
      <c r="AM24" s="19"/>
      <c r="AN24" s="19"/>
    </row>
    <row r="25" spans="1:40" ht="14.25" customHeight="1">
      <c r="A25" s="46">
        <v>5</v>
      </c>
      <c r="B25" s="23" t="s">
        <v>37</v>
      </c>
      <c r="C25" s="35">
        <v>15740.3</v>
      </c>
      <c r="D25" s="24">
        <f t="shared" si="0"/>
        <v>17695.3</v>
      </c>
      <c r="E25" s="24">
        <f t="shared" si="3"/>
        <v>17695.3</v>
      </c>
      <c r="F25" s="17">
        <f t="shared" si="4"/>
        <v>0</v>
      </c>
      <c r="G25" s="47"/>
      <c r="H25" s="18"/>
      <c r="I25" s="17">
        <f t="shared" si="1"/>
        <v>0</v>
      </c>
      <c r="J25" s="18"/>
      <c r="K25" s="18"/>
      <c r="L25" s="17">
        <f t="shared" si="2"/>
        <v>0</v>
      </c>
      <c r="M25" s="18"/>
      <c r="N25" s="18"/>
      <c r="O25" s="17">
        <f t="shared" si="5"/>
        <v>0</v>
      </c>
      <c r="P25" s="47">
        <v>17695.3</v>
      </c>
      <c r="Q25" s="47">
        <v>17695.3</v>
      </c>
      <c r="R25" s="17">
        <f t="shared" si="6"/>
        <v>0</v>
      </c>
      <c r="S25" s="18"/>
      <c r="T25" s="18"/>
      <c r="U25" s="17">
        <f t="shared" si="7"/>
        <v>0</v>
      </c>
      <c r="V25" s="18">
        <f t="shared" si="8"/>
        <v>33435.6</v>
      </c>
      <c r="W25" s="18">
        <f t="shared" si="9"/>
        <v>19087.6</v>
      </c>
      <c r="X25" s="17">
        <f t="shared" si="12"/>
        <v>14348</v>
      </c>
      <c r="Y25" s="47">
        <v>20639.2</v>
      </c>
      <c r="Z25" s="48">
        <v>18456.5</v>
      </c>
      <c r="AA25" s="17">
        <f t="shared" si="10"/>
        <v>2182.7000000000007</v>
      </c>
      <c r="AB25" s="47">
        <v>12796.4</v>
      </c>
      <c r="AC25" s="18">
        <v>631.1</v>
      </c>
      <c r="AD25" s="18">
        <f t="shared" si="11"/>
        <v>12165.3</v>
      </c>
      <c r="AE25" s="18"/>
      <c r="AF25" s="18"/>
      <c r="AG25" s="17"/>
      <c r="AH25" s="18"/>
      <c r="AI25" s="18"/>
      <c r="AJ25" s="17"/>
      <c r="AK25" s="34"/>
      <c r="AL25" s="34"/>
      <c r="AM25" s="19"/>
      <c r="AN25" s="19"/>
    </row>
    <row r="26" spans="1:40" ht="14.25" customHeight="1">
      <c r="A26" s="46">
        <v>6</v>
      </c>
      <c r="B26" s="23" t="s">
        <v>38</v>
      </c>
      <c r="C26" s="35">
        <v>1565</v>
      </c>
      <c r="D26" s="24">
        <f t="shared" si="0"/>
        <v>35469.1</v>
      </c>
      <c r="E26" s="24">
        <f t="shared" si="3"/>
        <v>35475.1</v>
      </c>
      <c r="F26" s="17">
        <f t="shared" si="4"/>
        <v>-6</v>
      </c>
      <c r="G26" s="47"/>
      <c r="H26" s="18"/>
      <c r="I26" s="17">
        <f t="shared" si="1"/>
        <v>0</v>
      </c>
      <c r="J26" s="18"/>
      <c r="K26" s="18">
        <v>6</v>
      </c>
      <c r="L26" s="17">
        <f t="shared" si="2"/>
        <v>-6</v>
      </c>
      <c r="M26" s="18"/>
      <c r="N26" s="18"/>
      <c r="O26" s="17">
        <f t="shared" si="5"/>
        <v>0</v>
      </c>
      <c r="P26" s="47">
        <v>35469.1</v>
      </c>
      <c r="Q26" s="47">
        <v>35469.1</v>
      </c>
      <c r="R26" s="17">
        <f t="shared" si="6"/>
        <v>0</v>
      </c>
      <c r="S26" s="18"/>
      <c r="T26" s="18"/>
      <c r="U26" s="17">
        <f t="shared" si="7"/>
        <v>0</v>
      </c>
      <c r="V26" s="18">
        <f t="shared" si="8"/>
        <v>37034.1</v>
      </c>
      <c r="W26" s="18">
        <f t="shared" si="9"/>
        <v>33572.7</v>
      </c>
      <c r="X26" s="17">
        <f t="shared" si="12"/>
        <v>3461.4000000000015</v>
      </c>
      <c r="Y26" s="47">
        <v>31430.5</v>
      </c>
      <c r="Z26" s="48">
        <v>30329</v>
      </c>
      <c r="AA26" s="17">
        <f t="shared" si="10"/>
        <v>1101.5</v>
      </c>
      <c r="AB26" s="47">
        <v>5603.6</v>
      </c>
      <c r="AC26" s="18">
        <v>3243.7</v>
      </c>
      <c r="AD26" s="18">
        <f t="shared" si="11"/>
        <v>2359.9000000000005</v>
      </c>
      <c r="AE26" s="18"/>
      <c r="AF26" s="18"/>
      <c r="AG26" s="17"/>
      <c r="AH26" s="18"/>
      <c r="AI26" s="18"/>
      <c r="AJ26" s="17"/>
      <c r="AK26" s="34"/>
      <c r="AL26" s="34"/>
      <c r="AM26" s="19"/>
      <c r="AN26" s="19"/>
    </row>
    <row r="27" spans="1:40" ht="14.25" customHeight="1">
      <c r="A27" s="46">
        <v>7</v>
      </c>
      <c r="B27" s="23" t="s">
        <v>39</v>
      </c>
      <c r="C27" s="35">
        <v>960.6999999999999</v>
      </c>
      <c r="D27" s="24">
        <f t="shared" si="0"/>
        <v>21847.9</v>
      </c>
      <c r="E27" s="24">
        <f t="shared" si="3"/>
        <v>21847.9</v>
      </c>
      <c r="F27" s="17">
        <f t="shared" si="4"/>
        <v>0</v>
      </c>
      <c r="G27" s="47"/>
      <c r="H27" s="18"/>
      <c r="I27" s="17">
        <f t="shared" si="1"/>
        <v>0</v>
      </c>
      <c r="J27" s="18"/>
      <c r="K27" s="18"/>
      <c r="L27" s="17">
        <f t="shared" si="2"/>
        <v>0</v>
      </c>
      <c r="M27" s="18"/>
      <c r="N27" s="18"/>
      <c r="O27" s="17">
        <f t="shared" si="5"/>
        <v>0</v>
      </c>
      <c r="P27" s="47">
        <v>21847.9</v>
      </c>
      <c r="Q27" s="47">
        <v>21847.9</v>
      </c>
      <c r="R27" s="17">
        <f t="shared" si="6"/>
        <v>0</v>
      </c>
      <c r="S27" s="18"/>
      <c r="T27" s="18"/>
      <c r="U27" s="17">
        <f t="shared" si="7"/>
        <v>0</v>
      </c>
      <c r="V27" s="18">
        <f t="shared" si="8"/>
        <v>22808.6</v>
      </c>
      <c r="W27" s="18">
        <f t="shared" si="9"/>
        <v>22352.9</v>
      </c>
      <c r="X27" s="17">
        <f t="shared" si="12"/>
        <v>455.6999999999971</v>
      </c>
      <c r="Y27" s="47">
        <v>20336.6</v>
      </c>
      <c r="Z27" s="48">
        <v>20036.9</v>
      </c>
      <c r="AA27" s="17">
        <f t="shared" si="10"/>
        <v>299.6999999999971</v>
      </c>
      <c r="AB27" s="47">
        <v>2472</v>
      </c>
      <c r="AC27" s="18">
        <v>2316</v>
      </c>
      <c r="AD27" s="18">
        <f t="shared" si="11"/>
        <v>156</v>
      </c>
      <c r="AE27" s="18"/>
      <c r="AF27" s="18"/>
      <c r="AG27" s="17"/>
      <c r="AH27" s="18"/>
      <c r="AI27" s="18"/>
      <c r="AJ27" s="17"/>
      <c r="AK27" s="34"/>
      <c r="AL27" s="34"/>
      <c r="AM27" s="19"/>
      <c r="AN27" s="19"/>
    </row>
    <row r="28" spans="1:40" ht="14.25" customHeight="1">
      <c r="A28" s="46">
        <v>8</v>
      </c>
      <c r="B28" s="23" t="s">
        <v>40</v>
      </c>
      <c r="C28" s="35">
        <v>207.4</v>
      </c>
      <c r="D28" s="24">
        <f t="shared" si="0"/>
        <v>11719.21</v>
      </c>
      <c r="E28" s="24">
        <f t="shared" si="3"/>
        <v>11719.21</v>
      </c>
      <c r="F28" s="17">
        <f t="shared" si="4"/>
        <v>0</v>
      </c>
      <c r="G28" s="47"/>
      <c r="H28" s="18"/>
      <c r="I28" s="17">
        <f t="shared" si="1"/>
        <v>0</v>
      </c>
      <c r="J28" s="18"/>
      <c r="K28" s="18"/>
      <c r="L28" s="17">
        <f t="shared" si="2"/>
        <v>0</v>
      </c>
      <c r="M28" s="18"/>
      <c r="N28" s="18"/>
      <c r="O28" s="17">
        <f t="shared" si="5"/>
        <v>0</v>
      </c>
      <c r="P28" s="47">
        <v>11719.21</v>
      </c>
      <c r="Q28" s="47">
        <v>11719.21</v>
      </c>
      <c r="R28" s="17">
        <f t="shared" si="6"/>
        <v>0</v>
      </c>
      <c r="S28" s="18"/>
      <c r="T28" s="18"/>
      <c r="U28" s="17">
        <f t="shared" si="7"/>
        <v>0</v>
      </c>
      <c r="V28" s="18">
        <f t="shared" si="8"/>
        <v>11926.6</v>
      </c>
      <c r="W28" s="18">
        <f t="shared" si="9"/>
        <v>11273.300000000001</v>
      </c>
      <c r="X28" s="17">
        <f t="shared" si="12"/>
        <v>653.2999999999993</v>
      </c>
      <c r="Y28" s="47">
        <v>10936.6</v>
      </c>
      <c r="Z28" s="48">
        <v>10661.2</v>
      </c>
      <c r="AA28" s="17">
        <f t="shared" si="10"/>
        <v>275.39999999999964</v>
      </c>
      <c r="AB28" s="47">
        <v>990</v>
      </c>
      <c r="AC28" s="18">
        <v>612.1</v>
      </c>
      <c r="AD28" s="18">
        <f t="shared" si="11"/>
        <v>377.9</v>
      </c>
      <c r="AE28" s="18"/>
      <c r="AF28" s="18"/>
      <c r="AG28" s="17"/>
      <c r="AH28" s="18"/>
      <c r="AI28" s="18"/>
      <c r="AJ28" s="17"/>
      <c r="AK28" s="34"/>
      <c r="AL28" s="34"/>
      <c r="AM28" s="19"/>
      <c r="AN28" s="19"/>
    </row>
    <row r="29" spans="1:40" s="33" customFormat="1" ht="14.25" customHeight="1">
      <c r="A29" s="49">
        <v>9</v>
      </c>
      <c r="B29" s="30" t="s">
        <v>41</v>
      </c>
      <c r="C29" s="35">
        <v>55.3</v>
      </c>
      <c r="D29" s="24">
        <f t="shared" si="0"/>
        <v>11108.6</v>
      </c>
      <c r="E29" s="24">
        <f t="shared" si="3"/>
        <v>11112.800000000001</v>
      </c>
      <c r="F29" s="31">
        <f t="shared" si="4"/>
        <v>-4.200000000000728</v>
      </c>
      <c r="G29" s="47"/>
      <c r="H29" s="32"/>
      <c r="I29" s="31">
        <f t="shared" si="1"/>
        <v>0</v>
      </c>
      <c r="J29" s="32"/>
      <c r="K29" s="32">
        <v>4.2</v>
      </c>
      <c r="L29" s="31">
        <f t="shared" si="2"/>
        <v>-4.2</v>
      </c>
      <c r="M29" s="32"/>
      <c r="N29" s="32"/>
      <c r="O29" s="31">
        <f t="shared" si="5"/>
        <v>0</v>
      </c>
      <c r="P29" s="47">
        <v>11108.6</v>
      </c>
      <c r="Q29" s="47">
        <v>11108.6</v>
      </c>
      <c r="R29" s="31">
        <f t="shared" si="6"/>
        <v>0</v>
      </c>
      <c r="S29" s="32"/>
      <c r="T29" s="32"/>
      <c r="U29" s="31">
        <f t="shared" si="7"/>
        <v>0</v>
      </c>
      <c r="V29" s="18">
        <f t="shared" si="8"/>
        <v>11163.9</v>
      </c>
      <c r="W29" s="18">
        <f t="shared" si="9"/>
        <v>11163.199999999999</v>
      </c>
      <c r="X29" s="31">
        <f t="shared" si="12"/>
        <v>0.7000000000007276</v>
      </c>
      <c r="Y29" s="47">
        <v>10229.9</v>
      </c>
      <c r="Z29" s="50">
        <v>10395.3</v>
      </c>
      <c r="AA29" s="31">
        <f t="shared" si="10"/>
        <v>-165.39999999999964</v>
      </c>
      <c r="AB29" s="47">
        <v>934</v>
      </c>
      <c r="AC29" s="18">
        <v>767.9</v>
      </c>
      <c r="AD29" s="32">
        <f t="shared" si="11"/>
        <v>166.10000000000002</v>
      </c>
      <c r="AE29" s="18"/>
      <c r="AF29" s="18"/>
      <c r="AG29" s="17"/>
      <c r="AH29" s="18"/>
      <c r="AI29" s="18"/>
      <c r="AJ29" s="17"/>
      <c r="AK29" s="34"/>
      <c r="AL29" s="34"/>
      <c r="AM29" s="19"/>
      <c r="AN29" s="19"/>
    </row>
    <row r="30" spans="1:40" ht="14.25" customHeight="1">
      <c r="A30" s="46">
        <v>10</v>
      </c>
      <c r="B30" s="23" t="s">
        <v>62</v>
      </c>
      <c r="C30" s="35">
        <v>259.6</v>
      </c>
      <c r="D30" s="24">
        <f t="shared" si="0"/>
        <v>35603.5</v>
      </c>
      <c r="E30" s="24">
        <f t="shared" si="3"/>
        <v>35609.5</v>
      </c>
      <c r="F30" s="17">
        <f t="shared" si="4"/>
        <v>-6</v>
      </c>
      <c r="G30" s="47"/>
      <c r="H30" s="18"/>
      <c r="I30" s="17">
        <f t="shared" si="1"/>
        <v>0</v>
      </c>
      <c r="J30" s="18"/>
      <c r="K30" s="18">
        <v>6</v>
      </c>
      <c r="L30" s="17">
        <f t="shared" si="2"/>
        <v>-6</v>
      </c>
      <c r="M30" s="18"/>
      <c r="N30" s="18"/>
      <c r="O30" s="17">
        <f t="shared" si="5"/>
        <v>0</v>
      </c>
      <c r="P30" s="47">
        <v>35603.5</v>
      </c>
      <c r="Q30" s="47">
        <v>35603.5</v>
      </c>
      <c r="R30" s="17">
        <f t="shared" si="6"/>
        <v>0</v>
      </c>
      <c r="S30" s="18"/>
      <c r="T30" s="18"/>
      <c r="U30" s="17">
        <f t="shared" si="7"/>
        <v>0</v>
      </c>
      <c r="V30" s="18">
        <f t="shared" si="8"/>
        <v>35863.1</v>
      </c>
      <c r="W30" s="18">
        <f t="shared" si="9"/>
        <v>35869.1</v>
      </c>
      <c r="X30" s="17">
        <f t="shared" si="12"/>
        <v>-6</v>
      </c>
      <c r="Y30" s="47">
        <v>30980.3</v>
      </c>
      <c r="Z30" s="48">
        <v>31696.4</v>
      </c>
      <c r="AA30" s="17">
        <f t="shared" si="10"/>
        <v>-716.1000000000022</v>
      </c>
      <c r="AB30" s="47">
        <v>4882.8</v>
      </c>
      <c r="AC30" s="32">
        <v>4172.7</v>
      </c>
      <c r="AD30" s="18">
        <f t="shared" si="11"/>
        <v>710.1000000000004</v>
      </c>
      <c r="AE30" s="18"/>
      <c r="AF30" s="18"/>
      <c r="AG30" s="17"/>
      <c r="AH30" s="18"/>
      <c r="AI30" s="18"/>
      <c r="AJ30" s="17"/>
      <c r="AK30" s="34"/>
      <c r="AL30" s="34"/>
      <c r="AM30" s="19"/>
      <c r="AN30" s="19"/>
    </row>
    <row r="31" spans="1:40" ht="14.25" customHeight="1">
      <c r="A31" s="46">
        <v>11</v>
      </c>
      <c r="B31" s="23" t="s">
        <v>63</v>
      </c>
      <c r="C31" s="35">
        <v>1068.4</v>
      </c>
      <c r="D31" s="24">
        <f t="shared" si="0"/>
        <v>44005.9</v>
      </c>
      <c r="E31" s="24">
        <f t="shared" si="3"/>
        <v>44012</v>
      </c>
      <c r="F31" s="17">
        <f t="shared" si="4"/>
        <v>-6.099999999998545</v>
      </c>
      <c r="G31" s="47"/>
      <c r="H31" s="18"/>
      <c r="I31" s="17">
        <f t="shared" si="1"/>
        <v>0</v>
      </c>
      <c r="J31" s="18"/>
      <c r="K31" s="18">
        <v>6.1</v>
      </c>
      <c r="L31" s="17">
        <f t="shared" si="2"/>
        <v>-6.1</v>
      </c>
      <c r="M31" s="18"/>
      <c r="N31" s="18"/>
      <c r="O31" s="17">
        <f t="shared" si="5"/>
        <v>0</v>
      </c>
      <c r="P31" s="47">
        <v>44005.9</v>
      </c>
      <c r="Q31" s="47">
        <v>44005.9</v>
      </c>
      <c r="R31" s="17">
        <f>P31-Q31</f>
        <v>0</v>
      </c>
      <c r="S31" s="18"/>
      <c r="T31" s="18"/>
      <c r="U31" s="17">
        <f t="shared" si="7"/>
        <v>0</v>
      </c>
      <c r="V31" s="18">
        <f t="shared" si="8"/>
        <v>45074.3</v>
      </c>
      <c r="W31" s="18">
        <f t="shared" si="9"/>
        <v>44413.1</v>
      </c>
      <c r="X31" s="17">
        <f t="shared" si="12"/>
        <v>661.2000000000044</v>
      </c>
      <c r="Y31" s="47">
        <v>35044.3</v>
      </c>
      <c r="Z31" s="48">
        <v>37100.4</v>
      </c>
      <c r="AA31" s="17">
        <f t="shared" si="10"/>
        <v>-2056.0999999999985</v>
      </c>
      <c r="AB31" s="47">
        <v>10030</v>
      </c>
      <c r="AC31" s="18">
        <v>7312.7</v>
      </c>
      <c r="AD31" s="18">
        <f t="shared" si="11"/>
        <v>2717.3</v>
      </c>
      <c r="AE31" s="18"/>
      <c r="AF31" s="18"/>
      <c r="AG31" s="17"/>
      <c r="AH31" s="18"/>
      <c r="AI31" s="18"/>
      <c r="AJ31" s="17"/>
      <c r="AK31" s="34"/>
      <c r="AL31" s="34"/>
      <c r="AM31" s="19"/>
      <c r="AN31" s="19"/>
    </row>
    <row r="32" spans="1:40" ht="14.25" customHeight="1">
      <c r="A32" s="46">
        <v>12</v>
      </c>
      <c r="B32" s="23" t="s">
        <v>64</v>
      </c>
      <c r="C32" s="35">
        <v>6147.200000000001</v>
      </c>
      <c r="D32" s="24">
        <f t="shared" si="0"/>
        <v>33853.8</v>
      </c>
      <c r="E32" s="24">
        <f t="shared" si="3"/>
        <v>33853.8</v>
      </c>
      <c r="F32" s="17">
        <f t="shared" si="4"/>
        <v>0</v>
      </c>
      <c r="G32" s="47"/>
      <c r="H32" s="18"/>
      <c r="I32" s="17">
        <f t="shared" si="1"/>
        <v>0</v>
      </c>
      <c r="J32" s="18"/>
      <c r="K32" s="18"/>
      <c r="L32" s="17">
        <f t="shared" si="2"/>
        <v>0</v>
      </c>
      <c r="M32" s="18"/>
      <c r="N32" s="18"/>
      <c r="O32" s="17">
        <f t="shared" si="5"/>
        <v>0</v>
      </c>
      <c r="P32" s="47">
        <v>33853.8</v>
      </c>
      <c r="Q32" s="47">
        <v>33853.8</v>
      </c>
      <c r="R32" s="17">
        <f t="shared" si="6"/>
        <v>0</v>
      </c>
      <c r="S32" s="18"/>
      <c r="T32" s="18"/>
      <c r="U32" s="17">
        <f t="shared" si="7"/>
        <v>0</v>
      </c>
      <c r="V32" s="18">
        <f t="shared" si="8"/>
        <v>40001</v>
      </c>
      <c r="W32" s="18">
        <f t="shared" si="9"/>
        <v>36801.4</v>
      </c>
      <c r="X32" s="17">
        <f t="shared" si="12"/>
        <v>3199.5999999999985</v>
      </c>
      <c r="Y32" s="47">
        <v>30570.8</v>
      </c>
      <c r="Z32" s="48">
        <v>33351.3</v>
      </c>
      <c r="AA32" s="17">
        <f t="shared" si="10"/>
        <v>-2780.5000000000036</v>
      </c>
      <c r="AB32" s="47">
        <v>9430.2</v>
      </c>
      <c r="AC32" s="18">
        <v>3450.1</v>
      </c>
      <c r="AD32" s="18">
        <f t="shared" si="11"/>
        <v>5980.1</v>
      </c>
      <c r="AE32" s="18"/>
      <c r="AF32" s="18"/>
      <c r="AG32" s="17"/>
      <c r="AH32" s="18"/>
      <c r="AI32" s="18"/>
      <c r="AJ32" s="17"/>
      <c r="AK32" s="34"/>
      <c r="AL32" s="34"/>
      <c r="AM32" s="19"/>
      <c r="AN32" s="19"/>
    </row>
    <row r="33" spans="1:40" ht="14.25" customHeight="1">
      <c r="A33" s="46">
        <v>13</v>
      </c>
      <c r="B33" s="23" t="s">
        <v>65</v>
      </c>
      <c r="C33" s="35">
        <v>4573.5</v>
      </c>
      <c r="D33" s="24">
        <f t="shared" si="0"/>
        <v>31441</v>
      </c>
      <c r="E33" s="24">
        <f t="shared" si="3"/>
        <v>31441</v>
      </c>
      <c r="F33" s="17">
        <f t="shared" si="4"/>
        <v>0</v>
      </c>
      <c r="G33" s="47"/>
      <c r="H33" s="18"/>
      <c r="I33" s="17">
        <f t="shared" si="1"/>
        <v>0</v>
      </c>
      <c r="J33" s="18"/>
      <c r="K33" s="18"/>
      <c r="L33" s="17">
        <f t="shared" si="2"/>
        <v>0</v>
      </c>
      <c r="M33" s="18"/>
      <c r="N33" s="18"/>
      <c r="O33" s="17">
        <f t="shared" si="5"/>
        <v>0</v>
      </c>
      <c r="P33" s="47">
        <v>31441</v>
      </c>
      <c r="Q33" s="47">
        <v>31441</v>
      </c>
      <c r="R33" s="17">
        <f t="shared" si="6"/>
        <v>0</v>
      </c>
      <c r="S33" s="18"/>
      <c r="T33" s="18"/>
      <c r="U33" s="17">
        <f t="shared" si="7"/>
        <v>0</v>
      </c>
      <c r="V33" s="18">
        <f t="shared" si="8"/>
        <v>36014.5</v>
      </c>
      <c r="W33" s="18">
        <f t="shared" si="9"/>
        <v>34194.9</v>
      </c>
      <c r="X33" s="17">
        <f t="shared" si="12"/>
        <v>1819.5999999999985</v>
      </c>
      <c r="Y33" s="47">
        <v>29586.5</v>
      </c>
      <c r="Z33" s="48">
        <v>29631.6</v>
      </c>
      <c r="AA33" s="17">
        <f t="shared" si="10"/>
        <v>-45.099999999998545</v>
      </c>
      <c r="AB33" s="47">
        <v>6428</v>
      </c>
      <c r="AC33" s="18">
        <v>4563.3</v>
      </c>
      <c r="AD33" s="18">
        <f t="shared" si="11"/>
        <v>1864.6999999999998</v>
      </c>
      <c r="AE33" s="18"/>
      <c r="AF33" s="18"/>
      <c r="AG33" s="17"/>
      <c r="AH33" s="18"/>
      <c r="AI33" s="18"/>
      <c r="AJ33" s="17"/>
      <c r="AK33" s="34"/>
      <c r="AL33" s="34"/>
      <c r="AM33" s="19"/>
      <c r="AN33" s="19"/>
    </row>
    <row r="34" spans="1:40" ht="14.25" customHeight="1">
      <c r="A34" s="46">
        <v>14</v>
      </c>
      <c r="B34" s="23" t="s">
        <v>66</v>
      </c>
      <c r="C34" s="35">
        <v>481.80000000000007</v>
      </c>
      <c r="D34" s="24">
        <f t="shared" si="0"/>
        <v>20691.4</v>
      </c>
      <c r="E34" s="24">
        <f t="shared" si="3"/>
        <v>20697.4</v>
      </c>
      <c r="F34" s="17">
        <f t="shared" si="4"/>
        <v>-6</v>
      </c>
      <c r="G34" s="47"/>
      <c r="H34" s="18"/>
      <c r="I34" s="17">
        <f t="shared" si="1"/>
        <v>0</v>
      </c>
      <c r="J34" s="18"/>
      <c r="K34" s="18">
        <v>6</v>
      </c>
      <c r="L34" s="17">
        <f t="shared" si="2"/>
        <v>-6</v>
      </c>
      <c r="M34" s="18"/>
      <c r="N34" s="18"/>
      <c r="O34" s="17">
        <f t="shared" si="5"/>
        <v>0</v>
      </c>
      <c r="P34" s="47">
        <v>20691.4</v>
      </c>
      <c r="Q34" s="47">
        <v>20691.4</v>
      </c>
      <c r="R34" s="17">
        <f t="shared" si="6"/>
        <v>0</v>
      </c>
      <c r="S34" s="18"/>
      <c r="T34" s="18"/>
      <c r="U34" s="17">
        <f t="shared" si="7"/>
        <v>0</v>
      </c>
      <c r="V34" s="18">
        <f t="shared" si="8"/>
        <v>21173.2</v>
      </c>
      <c r="W34" s="18">
        <f t="shared" si="9"/>
        <v>20464.2</v>
      </c>
      <c r="X34" s="17">
        <f t="shared" si="12"/>
        <v>709</v>
      </c>
      <c r="Y34" s="47">
        <v>18299.2</v>
      </c>
      <c r="Z34" s="48">
        <v>18196.4</v>
      </c>
      <c r="AA34" s="17">
        <f t="shared" si="10"/>
        <v>102.79999999999927</v>
      </c>
      <c r="AB34" s="47">
        <v>2874</v>
      </c>
      <c r="AC34" s="18">
        <v>2267.8</v>
      </c>
      <c r="AD34" s="18">
        <f t="shared" si="11"/>
        <v>606.1999999999998</v>
      </c>
      <c r="AE34" s="18"/>
      <c r="AF34" s="18"/>
      <c r="AG34" s="17"/>
      <c r="AH34" s="18"/>
      <c r="AI34" s="18"/>
      <c r="AJ34" s="17"/>
      <c r="AK34" s="34"/>
      <c r="AL34" s="34"/>
      <c r="AM34" s="19"/>
      <c r="AN34" s="19"/>
    </row>
    <row r="35" spans="1:40" ht="14.25" customHeight="1">
      <c r="A35" s="46">
        <v>15</v>
      </c>
      <c r="B35" s="23" t="s">
        <v>42</v>
      </c>
      <c r="C35" s="35">
        <v>220.4</v>
      </c>
      <c r="D35" s="24">
        <f t="shared" si="0"/>
        <v>14126.4</v>
      </c>
      <c r="E35" s="24">
        <f t="shared" si="3"/>
        <v>14132.4</v>
      </c>
      <c r="F35" s="17">
        <f t="shared" si="4"/>
        <v>-6</v>
      </c>
      <c r="G35" s="47"/>
      <c r="H35" s="18"/>
      <c r="I35" s="17">
        <f t="shared" si="1"/>
        <v>0</v>
      </c>
      <c r="J35" s="18"/>
      <c r="K35" s="18">
        <v>6</v>
      </c>
      <c r="L35" s="17">
        <f t="shared" si="2"/>
        <v>-6</v>
      </c>
      <c r="M35" s="18"/>
      <c r="N35" s="18"/>
      <c r="O35" s="17">
        <f t="shared" si="5"/>
        <v>0</v>
      </c>
      <c r="P35" s="47">
        <v>14126.4</v>
      </c>
      <c r="Q35" s="47">
        <v>14126.4</v>
      </c>
      <c r="R35" s="17">
        <f t="shared" si="6"/>
        <v>0</v>
      </c>
      <c r="S35" s="18"/>
      <c r="T35" s="18"/>
      <c r="U35" s="17">
        <f t="shared" si="7"/>
        <v>0</v>
      </c>
      <c r="V35" s="18">
        <f t="shared" si="8"/>
        <v>14346.800000000001</v>
      </c>
      <c r="W35" s="18">
        <f t="shared" si="9"/>
        <v>13874.2</v>
      </c>
      <c r="X35" s="17">
        <f t="shared" si="12"/>
        <v>472.60000000000036</v>
      </c>
      <c r="Y35" s="47">
        <v>13131.6</v>
      </c>
      <c r="Z35" s="48">
        <v>12789.7</v>
      </c>
      <c r="AA35" s="17">
        <f t="shared" si="10"/>
        <v>341.89999999999964</v>
      </c>
      <c r="AB35" s="47">
        <v>1215.2</v>
      </c>
      <c r="AC35" s="18">
        <v>1084.5</v>
      </c>
      <c r="AD35" s="18">
        <f t="shared" si="11"/>
        <v>130.70000000000005</v>
      </c>
      <c r="AE35" s="18"/>
      <c r="AF35" s="18"/>
      <c r="AG35" s="17"/>
      <c r="AH35" s="18"/>
      <c r="AI35" s="18"/>
      <c r="AJ35" s="17"/>
      <c r="AK35" s="34"/>
      <c r="AL35" s="34"/>
      <c r="AM35" s="19"/>
      <c r="AN35" s="19"/>
    </row>
    <row r="36" spans="1:40" ht="14.25" customHeight="1">
      <c r="A36" s="46">
        <v>16</v>
      </c>
      <c r="B36" s="23" t="s">
        <v>67</v>
      </c>
      <c r="C36" s="35">
        <v>563.7</v>
      </c>
      <c r="D36" s="24">
        <f t="shared" si="0"/>
        <v>14073.1</v>
      </c>
      <c r="E36" s="24">
        <f t="shared" si="3"/>
        <v>14073.1</v>
      </c>
      <c r="F36" s="17">
        <f t="shared" si="4"/>
        <v>0</v>
      </c>
      <c r="G36" s="47"/>
      <c r="H36" s="18"/>
      <c r="I36" s="17">
        <f t="shared" si="1"/>
        <v>0</v>
      </c>
      <c r="J36" s="18"/>
      <c r="K36" s="18"/>
      <c r="L36" s="17">
        <f t="shared" si="2"/>
        <v>0</v>
      </c>
      <c r="M36" s="18"/>
      <c r="N36" s="18"/>
      <c r="O36" s="17">
        <f t="shared" si="5"/>
        <v>0</v>
      </c>
      <c r="P36" s="47">
        <v>14073.1</v>
      </c>
      <c r="Q36" s="47">
        <v>14073.1</v>
      </c>
      <c r="R36" s="17">
        <f t="shared" si="6"/>
        <v>0</v>
      </c>
      <c r="S36" s="18"/>
      <c r="T36" s="18"/>
      <c r="U36" s="17">
        <f t="shared" si="7"/>
        <v>0</v>
      </c>
      <c r="V36" s="18">
        <f t="shared" si="8"/>
        <v>14636.800000000001</v>
      </c>
      <c r="W36" s="18">
        <f t="shared" si="9"/>
        <v>13512.8</v>
      </c>
      <c r="X36" s="17">
        <f t="shared" si="12"/>
        <v>1124.0000000000018</v>
      </c>
      <c r="Y36" s="47">
        <v>13687.2</v>
      </c>
      <c r="Z36" s="48">
        <v>12442.9</v>
      </c>
      <c r="AA36" s="17">
        <f t="shared" si="10"/>
        <v>1244.300000000001</v>
      </c>
      <c r="AB36" s="47">
        <v>949.6</v>
      </c>
      <c r="AC36" s="18">
        <v>1069.9</v>
      </c>
      <c r="AD36" s="18">
        <f t="shared" si="11"/>
        <v>-120.30000000000007</v>
      </c>
      <c r="AE36" s="18"/>
      <c r="AF36" s="18"/>
      <c r="AG36" s="17"/>
      <c r="AH36" s="18"/>
      <c r="AI36" s="18"/>
      <c r="AJ36" s="17"/>
      <c r="AK36" s="34"/>
      <c r="AL36" s="34"/>
      <c r="AM36" s="19"/>
      <c r="AN36" s="19"/>
    </row>
    <row r="37" spans="1:40" ht="14.25" customHeight="1">
      <c r="A37" s="46">
        <v>17</v>
      </c>
      <c r="B37" s="23" t="s">
        <v>43</v>
      </c>
      <c r="C37" s="35">
        <v>22</v>
      </c>
      <c r="D37" s="24">
        <f t="shared" si="0"/>
        <v>12280.3</v>
      </c>
      <c r="E37" s="24">
        <f t="shared" si="3"/>
        <v>12280.3</v>
      </c>
      <c r="F37" s="17">
        <f t="shared" si="4"/>
        <v>0</v>
      </c>
      <c r="G37" s="47"/>
      <c r="H37" s="18"/>
      <c r="I37" s="17">
        <f t="shared" si="1"/>
        <v>0</v>
      </c>
      <c r="J37" s="18"/>
      <c r="K37" s="18"/>
      <c r="L37" s="17">
        <f t="shared" si="2"/>
        <v>0</v>
      </c>
      <c r="M37" s="18"/>
      <c r="N37" s="18"/>
      <c r="O37" s="17">
        <f t="shared" si="5"/>
        <v>0</v>
      </c>
      <c r="P37" s="47">
        <v>12280.3</v>
      </c>
      <c r="Q37" s="47">
        <v>12280.3</v>
      </c>
      <c r="R37" s="17">
        <f t="shared" si="6"/>
        <v>0</v>
      </c>
      <c r="S37" s="18"/>
      <c r="T37" s="18"/>
      <c r="U37" s="17">
        <f t="shared" si="7"/>
        <v>0</v>
      </c>
      <c r="V37" s="18">
        <f t="shared" si="8"/>
        <v>12302.3</v>
      </c>
      <c r="W37" s="18">
        <f t="shared" si="9"/>
        <v>12292.900000000001</v>
      </c>
      <c r="X37" s="17">
        <f t="shared" si="12"/>
        <v>9.399999999997817</v>
      </c>
      <c r="Y37" s="47">
        <v>11193.3</v>
      </c>
      <c r="Z37" s="48">
        <v>11494.2</v>
      </c>
      <c r="AA37" s="17">
        <f t="shared" si="10"/>
        <v>-300.90000000000146</v>
      </c>
      <c r="AB37" s="47">
        <v>1109</v>
      </c>
      <c r="AC37" s="18">
        <v>798.7</v>
      </c>
      <c r="AD37" s="18">
        <f t="shared" si="11"/>
        <v>310.29999999999995</v>
      </c>
      <c r="AE37" s="18"/>
      <c r="AF37" s="18"/>
      <c r="AG37" s="17"/>
      <c r="AH37" s="18"/>
      <c r="AI37" s="18"/>
      <c r="AJ37" s="17"/>
      <c r="AK37" s="34"/>
      <c r="AL37" s="34"/>
      <c r="AM37" s="19"/>
      <c r="AN37" s="19"/>
    </row>
    <row r="38" spans="1:40" ht="14.25" customHeight="1">
      <c r="A38" s="46">
        <v>18</v>
      </c>
      <c r="B38" s="23" t="s">
        <v>68</v>
      </c>
      <c r="C38" s="35">
        <v>1047.3</v>
      </c>
      <c r="D38" s="24">
        <f t="shared" si="0"/>
        <v>19561.6</v>
      </c>
      <c r="E38" s="24">
        <f t="shared" si="3"/>
        <v>19561.6</v>
      </c>
      <c r="F38" s="17">
        <f t="shared" si="4"/>
        <v>0</v>
      </c>
      <c r="G38" s="47"/>
      <c r="H38" s="18"/>
      <c r="I38" s="17">
        <f t="shared" si="1"/>
        <v>0</v>
      </c>
      <c r="J38" s="18"/>
      <c r="K38" s="18"/>
      <c r="L38" s="17">
        <f t="shared" si="2"/>
        <v>0</v>
      </c>
      <c r="M38" s="18"/>
      <c r="N38" s="18"/>
      <c r="O38" s="17">
        <f t="shared" si="5"/>
        <v>0</v>
      </c>
      <c r="P38" s="47">
        <v>19561.6</v>
      </c>
      <c r="Q38" s="47">
        <v>19561.6</v>
      </c>
      <c r="R38" s="17">
        <f t="shared" si="6"/>
        <v>0</v>
      </c>
      <c r="S38" s="18"/>
      <c r="T38" s="18"/>
      <c r="U38" s="17">
        <f t="shared" si="7"/>
        <v>0</v>
      </c>
      <c r="V38" s="18">
        <f t="shared" si="8"/>
        <v>20608.9</v>
      </c>
      <c r="W38" s="18">
        <f t="shared" si="9"/>
        <v>20140.699999999997</v>
      </c>
      <c r="X38" s="17">
        <f t="shared" si="12"/>
        <v>468.20000000000437</v>
      </c>
      <c r="Y38" s="47">
        <v>17384.4</v>
      </c>
      <c r="Z38" s="48">
        <v>17848.6</v>
      </c>
      <c r="AA38" s="17">
        <f t="shared" si="10"/>
        <v>-464.1999999999971</v>
      </c>
      <c r="AB38" s="47">
        <v>3224.5</v>
      </c>
      <c r="AC38" s="18">
        <v>2292.1</v>
      </c>
      <c r="AD38" s="18">
        <f t="shared" si="11"/>
        <v>932.4000000000001</v>
      </c>
      <c r="AE38" s="18"/>
      <c r="AF38" s="18"/>
      <c r="AG38" s="17"/>
      <c r="AH38" s="18"/>
      <c r="AI38" s="18"/>
      <c r="AJ38" s="17"/>
      <c r="AK38" s="34"/>
      <c r="AL38" s="34"/>
      <c r="AM38" s="19"/>
      <c r="AN38" s="19"/>
    </row>
    <row r="39" spans="1:40" ht="14.25" customHeight="1">
      <c r="A39" s="46">
        <v>19</v>
      </c>
      <c r="B39" s="23" t="s">
        <v>69</v>
      </c>
      <c r="C39" s="35">
        <v>35.300000000000004</v>
      </c>
      <c r="D39" s="24">
        <f t="shared" si="0"/>
        <v>11096.9</v>
      </c>
      <c r="E39" s="24">
        <f t="shared" si="3"/>
        <v>11096.9</v>
      </c>
      <c r="F39" s="17">
        <f t="shared" si="4"/>
        <v>0</v>
      </c>
      <c r="G39" s="47"/>
      <c r="H39" s="18"/>
      <c r="I39" s="17">
        <f t="shared" si="1"/>
        <v>0</v>
      </c>
      <c r="J39" s="18"/>
      <c r="K39" s="18"/>
      <c r="L39" s="17">
        <f t="shared" si="2"/>
        <v>0</v>
      </c>
      <c r="M39" s="18"/>
      <c r="N39" s="18"/>
      <c r="O39" s="17">
        <f t="shared" si="5"/>
        <v>0</v>
      </c>
      <c r="P39" s="47">
        <v>11096.9</v>
      </c>
      <c r="Q39" s="47">
        <v>11096.9</v>
      </c>
      <c r="R39" s="17">
        <f t="shared" si="6"/>
        <v>0</v>
      </c>
      <c r="S39" s="18"/>
      <c r="T39" s="18"/>
      <c r="U39" s="17">
        <f t="shared" si="7"/>
        <v>0</v>
      </c>
      <c r="V39" s="18">
        <f t="shared" si="8"/>
        <v>11132.2</v>
      </c>
      <c r="W39" s="18">
        <f t="shared" si="9"/>
        <v>11050.5</v>
      </c>
      <c r="X39" s="17">
        <f t="shared" si="12"/>
        <v>81.70000000000073</v>
      </c>
      <c r="Y39" s="47">
        <v>10362.2</v>
      </c>
      <c r="Z39" s="48">
        <v>10324</v>
      </c>
      <c r="AA39" s="17">
        <f t="shared" si="10"/>
        <v>38.20000000000073</v>
      </c>
      <c r="AB39" s="47">
        <v>770</v>
      </c>
      <c r="AC39" s="18">
        <v>726.5</v>
      </c>
      <c r="AD39" s="18">
        <f t="shared" si="11"/>
        <v>43.5</v>
      </c>
      <c r="AE39" s="18"/>
      <c r="AF39" s="18"/>
      <c r="AG39" s="17"/>
      <c r="AH39" s="18"/>
      <c r="AI39" s="18"/>
      <c r="AJ39" s="17"/>
      <c r="AK39" s="34"/>
      <c r="AL39" s="34"/>
      <c r="AM39" s="19"/>
      <c r="AN39" s="19"/>
    </row>
    <row r="40" spans="1:40" ht="14.25" customHeight="1">
      <c r="A40" s="46">
        <v>20</v>
      </c>
      <c r="B40" s="23" t="s">
        <v>70</v>
      </c>
      <c r="C40" s="35">
        <v>144.6</v>
      </c>
      <c r="D40" s="24">
        <f t="shared" si="0"/>
        <v>14345.9</v>
      </c>
      <c r="E40" s="24">
        <f t="shared" si="3"/>
        <v>14345.9</v>
      </c>
      <c r="F40" s="17">
        <f t="shared" si="4"/>
        <v>0</v>
      </c>
      <c r="G40" s="47"/>
      <c r="H40" s="18"/>
      <c r="I40" s="17">
        <f t="shared" si="1"/>
        <v>0</v>
      </c>
      <c r="J40" s="18"/>
      <c r="K40" s="18"/>
      <c r="L40" s="17">
        <f t="shared" si="2"/>
        <v>0</v>
      </c>
      <c r="M40" s="18"/>
      <c r="N40" s="18"/>
      <c r="O40" s="17">
        <f t="shared" si="5"/>
        <v>0</v>
      </c>
      <c r="P40" s="47">
        <v>14345.9</v>
      </c>
      <c r="Q40" s="47">
        <v>14345.9</v>
      </c>
      <c r="R40" s="17">
        <f t="shared" si="6"/>
        <v>0</v>
      </c>
      <c r="S40" s="18"/>
      <c r="T40" s="18"/>
      <c r="U40" s="17">
        <f t="shared" si="7"/>
        <v>0</v>
      </c>
      <c r="V40" s="18">
        <f t="shared" si="8"/>
        <v>14490.5</v>
      </c>
      <c r="W40" s="18">
        <f t="shared" si="9"/>
        <v>14467.5</v>
      </c>
      <c r="X40" s="17">
        <f t="shared" si="12"/>
        <v>23</v>
      </c>
      <c r="Y40" s="47">
        <v>13000.5</v>
      </c>
      <c r="Z40" s="48">
        <v>13099</v>
      </c>
      <c r="AA40" s="17">
        <f t="shared" si="10"/>
        <v>-98.5</v>
      </c>
      <c r="AB40" s="47">
        <v>1490</v>
      </c>
      <c r="AC40" s="18">
        <v>1368.5</v>
      </c>
      <c r="AD40" s="18">
        <f t="shared" si="11"/>
        <v>121.5</v>
      </c>
      <c r="AE40" s="18"/>
      <c r="AF40" s="18"/>
      <c r="AG40" s="17"/>
      <c r="AH40" s="18"/>
      <c r="AI40" s="18"/>
      <c r="AJ40" s="17"/>
      <c r="AK40" s="34"/>
      <c r="AL40" s="34"/>
      <c r="AM40" s="19"/>
      <c r="AN40" s="19"/>
    </row>
    <row r="41" spans="1:40" s="33" customFormat="1" ht="14.25" customHeight="1">
      <c r="A41" s="49">
        <v>21</v>
      </c>
      <c r="B41" s="30" t="s">
        <v>44</v>
      </c>
      <c r="C41" s="35">
        <v>2242.8</v>
      </c>
      <c r="D41" s="24">
        <f t="shared" si="0"/>
        <v>21537.1</v>
      </c>
      <c r="E41" s="24">
        <f t="shared" si="3"/>
        <v>21537.1</v>
      </c>
      <c r="F41" s="31">
        <f t="shared" si="4"/>
        <v>0</v>
      </c>
      <c r="G41" s="47"/>
      <c r="H41" s="32"/>
      <c r="I41" s="31">
        <f t="shared" si="1"/>
        <v>0</v>
      </c>
      <c r="J41" s="32"/>
      <c r="K41" s="32"/>
      <c r="L41" s="31">
        <f t="shared" si="2"/>
        <v>0</v>
      </c>
      <c r="M41" s="32"/>
      <c r="N41" s="32"/>
      <c r="O41" s="31">
        <f t="shared" si="5"/>
        <v>0</v>
      </c>
      <c r="P41" s="47">
        <v>21537.1</v>
      </c>
      <c r="Q41" s="47">
        <v>21537.1</v>
      </c>
      <c r="R41" s="31">
        <f t="shared" si="6"/>
        <v>0</v>
      </c>
      <c r="S41" s="32"/>
      <c r="T41" s="32"/>
      <c r="U41" s="31">
        <f t="shared" si="7"/>
        <v>0</v>
      </c>
      <c r="V41" s="18">
        <f t="shared" si="8"/>
        <v>23779.9</v>
      </c>
      <c r="W41" s="18">
        <f t="shared" si="9"/>
        <v>21315.6</v>
      </c>
      <c r="X41" s="31">
        <f t="shared" si="12"/>
        <v>2464.300000000003</v>
      </c>
      <c r="Y41" s="47">
        <v>20572.4</v>
      </c>
      <c r="Z41" s="50">
        <v>19228.6</v>
      </c>
      <c r="AA41" s="31">
        <f t="shared" si="10"/>
        <v>1343.800000000003</v>
      </c>
      <c r="AB41" s="47">
        <v>3207.5</v>
      </c>
      <c r="AC41" s="18">
        <v>2087</v>
      </c>
      <c r="AD41" s="32">
        <f t="shared" si="11"/>
        <v>1120.5</v>
      </c>
      <c r="AE41" s="18"/>
      <c r="AF41" s="18"/>
      <c r="AG41" s="17"/>
      <c r="AH41" s="18"/>
      <c r="AI41" s="18"/>
      <c r="AJ41" s="17"/>
      <c r="AK41" s="34"/>
      <c r="AL41" s="34"/>
      <c r="AM41" s="19"/>
      <c r="AN41" s="19"/>
    </row>
    <row r="42" spans="1:40" ht="14.25" customHeight="1">
      <c r="A42" s="46">
        <v>22</v>
      </c>
      <c r="B42" s="23" t="s">
        <v>71</v>
      </c>
      <c r="C42" s="35">
        <v>84.9</v>
      </c>
      <c r="D42" s="24">
        <f t="shared" si="0"/>
        <v>10517.4</v>
      </c>
      <c r="E42" s="24">
        <f t="shared" si="3"/>
        <v>10517.4</v>
      </c>
      <c r="F42" s="17">
        <f t="shared" si="4"/>
        <v>0</v>
      </c>
      <c r="G42" s="47"/>
      <c r="H42" s="18"/>
      <c r="I42" s="17">
        <f t="shared" si="1"/>
        <v>0</v>
      </c>
      <c r="J42" s="18"/>
      <c r="K42" s="18"/>
      <c r="L42" s="17">
        <f t="shared" si="2"/>
        <v>0</v>
      </c>
      <c r="M42" s="18"/>
      <c r="N42" s="18"/>
      <c r="O42" s="17">
        <f t="shared" si="5"/>
        <v>0</v>
      </c>
      <c r="P42" s="47">
        <v>10517.4</v>
      </c>
      <c r="Q42" s="47">
        <v>10517.4</v>
      </c>
      <c r="R42" s="17">
        <f t="shared" si="6"/>
        <v>0</v>
      </c>
      <c r="S42" s="18"/>
      <c r="T42" s="18"/>
      <c r="U42" s="17">
        <f t="shared" si="7"/>
        <v>0</v>
      </c>
      <c r="V42" s="18">
        <f t="shared" si="8"/>
        <v>10602.3</v>
      </c>
      <c r="W42" s="18">
        <f t="shared" si="9"/>
        <v>10275.400000000001</v>
      </c>
      <c r="X42" s="17">
        <f t="shared" si="12"/>
        <v>326.8999999999978</v>
      </c>
      <c r="Y42" s="47">
        <v>9288.4</v>
      </c>
      <c r="Z42" s="48">
        <v>9151.2</v>
      </c>
      <c r="AA42" s="17">
        <f t="shared" si="10"/>
        <v>137.1999999999989</v>
      </c>
      <c r="AB42" s="47">
        <v>1313.9</v>
      </c>
      <c r="AC42" s="32">
        <v>1124.2</v>
      </c>
      <c r="AD42" s="18">
        <f t="shared" si="11"/>
        <v>189.70000000000005</v>
      </c>
      <c r="AE42" s="18"/>
      <c r="AF42" s="18"/>
      <c r="AG42" s="17"/>
      <c r="AH42" s="18"/>
      <c r="AI42" s="18"/>
      <c r="AJ42" s="17"/>
      <c r="AK42" s="34"/>
      <c r="AL42" s="34"/>
      <c r="AM42" s="19"/>
      <c r="AN42" s="19"/>
    </row>
    <row r="43" spans="1:40" ht="14.25" customHeight="1">
      <c r="A43" s="46">
        <v>23</v>
      </c>
      <c r="B43" s="23" t="s">
        <v>72</v>
      </c>
      <c r="C43" s="35">
        <v>335.1</v>
      </c>
      <c r="D43" s="24">
        <f t="shared" si="0"/>
        <v>8467.9</v>
      </c>
      <c r="E43" s="24">
        <f t="shared" si="3"/>
        <v>8467.9</v>
      </c>
      <c r="F43" s="17">
        <f t="shared" si="4"/>
        <v>0</v>
      </c>
      <c r="G43" s="47"/>
      <c r="H43" s="18"/>
      <c r="I43" s="17">
        <f t="shared" si="1"/>
        <v>0</v>
      </c>
      <c r="J43" s="18"/>
      <c r="K43" s="18"/>
      <c r="L43" s="17">
        <f t="shared" si="2"/>
        <v>0</v>
      </c>
      <c r="M43" s="18"/>
      <c r="N43" s="18"/>
      <c r="O43" s="17">
        <f t="shared" si="5"/>
        <v>0</v>
      </c>
      <c r="P43" s="47">
        <v>8467.9</v>
      </c>
      <c r="Q43" s="47">
        <v>8467.9</v>
      </c>
      <c r="R43" s="17">
        <f t="shared" si="6"/>
        <v>0</v>
      </c>
      <c r="S43" s="18"/>
      <c r="T43" s="18"/>
      <c r="U43" s="17">
        <f t="shared" si="7"/>
        <v>0</v>
      </c>
      <c r="V43" s="18">
        <f t="shared" si="8"/>
        <v>8803</v>
      </c>
      <c r="W43" s="18">
        <f t="shared" si="9"/>
        <v>8489</v>
      </c>
      <c r="X43" s="17">
        <f t="shared" si="12"/>
        <v>314</v>
      </c>
      <c r="Y43" s="47">
        <v>8038</v>
      </c>
      <c r="Z43" s="48">
        <v>7884.3</v>
      </c>
      <c r="AA43" s="17">
        <f t="shared" si="10"/>
        <v>153.69999999999982</v>
      </c>
      <c r="AB43" s="47">
        <v>765</v>
      </c>
      <c r="AC43" s="18">
        <v>604.7</v>
      </c>
      <c r="AD43" s="18">
        <f t="shared" si="11"/>
        <v>160.29999999999995</v>
      </c>
      <c r="AE43" s="18"/>
      <c r="AF43" s="18"/>
      <c r="AG43" s="17"/>
      <c r="AH43" s="18"/>
      <c r="AI43" s="18"/>
      <c r="AJ43" s="17"/>
      <c r="AK43" s="34"/>
      <c r="AL43" s="34"/>
      <c r="AM43" s="19"/>
      <c r="AN43" s="19"/>
    </row>
    <row r="44" spans="1:40" ht="14.25" customHeight="1">
      <c r="A44" s="46">
        <v>24</v>
      </c>
      <c r="B44" s="23" t="s">
        <v>73</v>
      </c>
      <c r="C44" s="35">
        <v>1.1</v>
      </c>
      <c r="D44" s="24">
        <f t="shared" si="0"/>
        <v>6774.3</v>
      </c>
      <c r="E44" s="24">
        <f t="shared" si="3"/>
        <v>6774.3</v>
      </c>
      <c r="F44" s="17">
        <f t="shared" si="4"/>
        <v>0</v>
      </c>
      <c r="G44" s="47"/>
      <c r="H44" s="18"/>
      <c r="I44" s="17">
        <f t="shared" si="1"/>
        <v>0</v>
      </c>
      <c r="J44" s="18"/>
      <c r="K44" s="18"/>
      <c r="L44" s="17">
        <f t="shared" si="2"/>
        <v>0</v>
      </c>
      <c r="M44" s="18"/>
      <c r="N44" s="18"/>
      <c r="O44" s="17">
        <f t="shared" si="5"/>
        <v>0</v>
      </c>
      <c r="P44" s="47">
        <v>6774.3</v>
      </c>
      <c r="Q44" s="47">
        <v>6774.3</v>
      </c>
      <c r="R44" s="17">
        <f t="shared" si="6"/>
        <v>0</v>
      </c>
      <c r="S44" s="18"/>
      <c r="T44" s="18"/>
      <c r="U44" s="17">
        <f t="shared" si="7"/>
        <v>0</v>
      </c>
      <c r="V44" s="18">
        <f t="shared" si="8"/>
        <v>6775.400000000001</v>
      </c>
      <c r="W44" s="18">
        <f t="shared" si="9"/>
        <v>6704.099999999999</v>
      </c>
      <c r="X44" s="17">
        <f t="shared" si="12"/>
        <v>71.30000000000109</v>
      </c>
      <c r="Y44" s="47">
        <v>6374.1</v>
      </c>
      <c r="Z44" s="48">
        <v>6313.4</v>
      </c>
      <c r="AA44" s="17">
        <f t="shared" si="10"/>
        <v>60.70000000000073</v>
      </c>
      <c r="AB44" s="47">
        <v>401.3</v>
      </c>
      <c r="AC44" s="18">
        <v>390.7</v>
      </c>
      <c r="AD44" s="18">
        <f t="shared" si="11"/>
        <v>10.600000000000023</v>
      </c>
      <c r="AE44" s="18"/>
      <c r="AF44" s="18"/>
      <c r="AG44" s="17"/>
      <c r="AH44" s="18"/>
      <c r="AI44" s="18"/>
      <c r="AJ44" s="17"/>
      <c r="AK44" s="34"/>
      <c r="AL44" s="34"/>
      <c r="AM44" s="19"/>
      <c r="AN44" s="19"/>
    </row>
    <row r="45" spans="1:40" ht="14.25" customHeight="1">
      <c r="A45" s="46">
        <v>25</v>
      </c>
      <c r="B45" s="23" t="s">
        <v>74</v>
      </c>
      <c r="C45" s="35">
        <v>437.40000000000003</v>
      </c>
      <c r="D45" s="24">
        <f t="shared" si="0"/>
        <v>9746.2</v>
      </c>
      <c r="E45" s="24">
        <f t="shared" si="3"/>
        <v>9749.2</v>
      </c>
      <c r="F45" s="17">
        <f t="shared" si="4"/>
        <v>-3</v>
      </c>
      <c r="G45" s="47"/>
      <c r="H45" s="18"/>
      <c r="I45" s="17">
        <f t="shared" si="1"/>
        <v>0</v>
      </c>
      <c r="J45" s="18"/>
      <c r="K45" s="18">
        <v>3</v>
      </c>
      <c r="L45" s="17">
        <f t="shared" si="2"/>
        <v>-3</v>
      </c>
      <c r="M45" s="18"/>
      <c r="N45" s="18"/>
      <c r="O45" s="17">
        <f t="shared" si="5"/>
        <v>0</v>
      </c>
      <c r="P45" s="18">
        <v>9746.2</v>
      </c>
      <c r="Q45" s="18">
        <v>9746.2</v>
      </c>
      <c r="R45" s="17">
        <f t="shared" si="6"/>
        <v>0</v>
      </c>
      <c r="S45" s="18"/>
      <c r="T45" s="18"/>
      <c r="U45" s="17">
        <f t="shared" si="7"/>
        <v>0</v>
      </c>
      <c r="V45" s="18">
        <f t="shared" si="8"/>
        <v>10183.6</v>
      </c>
      <c r="W45" s="18">
        <f t="shared" si="9"/>
        <v>10047.199999999999</v>
      </c>
      <c r="X45" s="17">
        <f t="shared" si="12"/>
        <v>136.40000000000146</v>
      </c>
      <c r="Y45" s="47">
        <v>9133.6</v>
      </c>
      <c r="Z45" s="48">
        <v>9262.8</v>
      </c>
      <c r="AA45" s="17">
        <f t="shared" si="10"/>
        <v>-129.1999999999989</v>
      </c>
      <c r="AB45" s="47">
        <v>1050</v>
      </c>
      <c r="AC45" s="18">
        <v>784.4</v>
      </c>
      <c r="AD45" s="18">
        <f t="shared" si="11"/>
        <v>265.6</v>
      </c>
      <c r="AE45" s="18"/>
      <c r="AF45" s="18"/>
      <c r="AG45" s="17"/>
      <c r="AH45" s="18"/>
      <c r="AI45" s="18"/>
      <c r="AJ45" s="17"/>
      <c r="AK45" s="34"/>
      <c r="AL45" s="34"/>
      <c r="AM45" s="19"/>
      <c r="AN45" s="19"/>
    </row>
    <row r="46" spans="1:40" ht="14.25" customHeight="1">
      <c r="A46" s="46">
        <v>26</v>
      </c>
      <c r="B46" s="23" t="s">
        <v>75</v>
      </c>
      <c r="C46" s="35">
        <v>249.89999999999998</v>
      </c>
      <c r="D46" s="24">
        <f t="shared" si="0"/>
        <v>11473.5</v>
      </c>
      <c r="E46" s="24">
        <f t="shared" si="3"/>
        <v>11473.5</v>
      </c>
      <c r="F46" s="17">
        <f t="shared" si="4"/>
        <v>0</v>
      </c>
      <c r="G46" s="47"/>
      <c r="H46" s="18"/>
      <c r="I46" s="17">
        <f t="shared" si="1"/>
        <v>0</v>
      </c>
      <c r="J46" s="18"/>
      <c r="K46" s="18"/>
      <c r="L46" s="17">
        <f t="shared" si="2"/>
        <v>0</v>
      </c>
      <c r="M46" s="18"/>
      <c r="N46" s="18"/>
      <c r="O46" s="17">
        <f t="shared" si="5"/>
        <v>0</v>
      </c>
      <c r="P46" s="47">
        <v>11473.5</v>
      </c>
      <c r="Q46" s="47">
        <v>11473.5</v>
      </c>
      <c r="R46" s="17">
        <f t="shared" si="6"/>
        <v>0</v>
      </c>
      <c r="S46" s="18"/>
      <c r="T46" s="18"/>
      <c r="U46" s="17">
        <f t="shared" si="7"/>
        <v>0</v>
      </c>
      <c r="V46" s="18">
        <f t="shared" si="8"/>
        <v>11723.4</v>
      </c>
      <c r="W46" s="18">
        <f t="shared" si="9"/>
        <v>11558.6</v>
      </c>
      <c r="X46" s="17">
        <f t="shared" si="12"/>
        <v>164.79999999999927</v>
      </c>
      <c r="Y46" s="47">
        <v>10740.4</v>
      </c>
      <c r="Z46" s="48">
        <v>10700.5</v>
      </c>
      <c r="AA46" s="17">
        <f t="shared" si="10"/>
        <v>39.899999999999636</v>
      </c>
      <c r="AB46" s="47">
        <v>983</v>
      </c>
      <c r="AC46" s="18">
        <v>858.1</v>
      </c>
      <c r="AD46" s="18">
        <f t="shared" si="11"/>
        <v>124.89999999999998</v>
      </c>
      <c r="AE46" s="18"/>
      <c r="AF46" s="18"/>
      <c r="AG46" s="17"/>
      <c r="AH46" s="18"/>
      <c r="AI46" s="18"/>
      <c r="AJ46" s="17"/>
      <c r="AK46" s="34"/>
      <c r="AL46" s="34"/>
      <c r="AM46" s="19"/>
      <c r="AN46" s="19"/>
    </row>
    <row r="47" spans="1:40" ht="14.25" customHeight="1">
      <c r="A47" s="46">
        <v>27</v>
      </c>
      <c r="B47" s="23" t="s">
        <v>76</v>
      </c>
      <c r="C47" s="35">
        <v>72.69999999999999</v>
      </c>
      <c r="D47" s="24">
        <f t="shared" si="0"/>
        <v>11903.3</v>
      </c>
      <c r="E47" s="24">
        <f t="shared" si="3"/>
        <v>11903.3</v>
      </c>
      <c r="F47" s="17">
        <f t="shared" si="4"/>
        <v>0</v>
      </c>
      <c r="G47" s="47"/>
      <c r="H47" s="18"/>
      <c r="I47" s="17">
        <f t="shared" si="1"/>
        <v>0</v>
      </c>
      <c r="J47" s="18"/>
      <c r="K47" s="18"/>
      <c r="L47" s="17">
        <f t="shared" si="2"/>
        <v>0</v>
      </c>
      <c r="M47" s="18"/>
      <c r="N47" s="18"/>
      <c r="O47" s="17">
        <f t="shared" si="5"/>
        <v>0</v>
      </c>
      <c r="P47" s="47">
        <v>11903.3</v>
      </c>
      <c r="Q47" s="47">
        <v>11903.3</v>
      </c>
      <c r="R47" s="17">
        <f t="shared" si="6"/>
        <v>0</v>
      </c>
      <c r="S47" s="18"/>
      <c r="T47" s="18"/>
      <c r="U47" s="17">
        <f t="shared" si="7"/>
        <v>0</v>
      </c>
      <c r="V47" s="18">
        <f t="shared" si="8"/>
        <v>11976</v>
      </c>
      <c r="W47" s="18">
        <f t="shared" si="9"/>
        <v>11868.4</v>
      </c>
      <c r="X47" s="17">
        <f t="shared" si="12"/>
        <v>107.60000000000036</v>
      </c>
      <c r="Y47" s="47">
        <v>10889.5</v>
      </c>
      <c r="Z47" s="48">
        <v>11004</v>
      </c>
      <c r="AA47" s="17">
        <f t="shared" si="10"/>
        <v>-114.5</v>
      </c>
      <c r="AB47" s="47">
        <v>1086.5</v>
      </c>
      <c r="AC47" s="18">
        <v>864.4</v>
      </c>
      <c r="AD47" s="18">
        <f t="shared" si="11"/>
        <v>222.10000000000002</v>
      </c>
      <c r="AE47" s="18"/>
      <c r="AF47" s="18"/>
      <c r="AG47" s="17"/>
      <c r="AH47" s="18"/>
      <c r="AI47" s="18"/>
      <c r="AJ47" s="17"/>
      <c r="AK47" s="34"/>
      <c r="AL47" s="34"/>
      <c r="AM47" s="19"/>
      <c r="AN47" s="19"/>
    </row>
    <row r="48" spans="1:40" ht="14.25" customHeight="1">
      <c r="A48" s="46">
        <v>28</v>
      </c>
      <c r="B48" s="23" t="s">
        <v>45</v>
      </c>
      <c r="C48" s="35">
        <v>592.4</v>
      </c>
      <c r="D48" s="24">
        <f t="shared" si="0"/>
        <v>52038.7</v>
      </c>
      <c r="E48" s="24">
        <f t="shared" si="3"/>
        <v>52038.7</v>
      </c>
      <c r="F48" s="17">
        <f t="shared" si="4"/>
        <v>0</v>
      </c>
      <c r="G48" s="47"/>
      <c r="H48" s="18"/>
      <c r="I48" s="17">
        <f t="shared" si="1"/>
        <v>0</v>
      </c>
      <c r="J48" s="18"/>
      <c r="K48" s="18"/>
      <c r="L48" s="17">
        <f t="shared" si="2"/>
        <v>0</v>
      </c>
      <c r="M48" s="18"/>
      <c r="N48" s="18"/>
      <c r="O48" s="17">
        <f t="shared" si="5"/>
        <v>0</v>
      </c>
      <c r="P48" s="47">
        <v>52038.7</v>
      </c>
      <c r="Q48" s="47">
        <v>52038.7</v>
      </c>
      <c r="R48" s="17">
        <f t="shared" si="6"/>
        <v>0</v>
      </c>
      <c r="S48" s="18"/>
      <c r="T48" s="18"/>
      <c r="U48" s="17">
        <f t="shared" si="7"/>
        <v>0</v>
      </c>
      <c r="V48" s="18">
        <f t="shared" si="8"/>
        <v>52631.1</v>
      </c>
      <c r="W48" s="18">
        <f t="shared" si="9"/>
        <v>50807.4</v>
      </c>
      <c r="X48" s="17">
        <f t="shared" si="12"/>
        <v>1823.699999999997</v>
      </c>
      <c r="Y48" s="47">
        <v>40400</v>
      </c>
      <c r="Z48" s="48">
        <v>41458.4</v>
      </c>
      <c r="AA48" s="17">
        <f t="shared" si="10"/>
        <v>-1058.4000000000015</v>
      </c>
      <c r="AB48" s="47">
        <v>12231.1</v>
      </c>
      <c r="AC48" s="18">
        <v>9349</v>
      </c>
      <c r="AD48" s="18">
        <f t="shared" si="11"/>
        <v>2882.1000000000004</v>
      </c>
      <c r="AE48" s="18"/>
      <c r="AF48" s="18"/>
      <c r="AG48" s="17"/>
      <c r="AH48" s="18"/>
      <c r="AI48" s="18"/>
      <c r="AJ48" s="17"/>
      <c r="AK48" s="34"/>
      <c r="AL48" s="34"/>
      <c r="AM48" s="19"/>
      <c r="AN48" s="19"/>
    </row>
    <row r="49" spans="1:40" ht="14.25" customHeight="1">
      <c r="A49" s="46">
        <v>29</v>
      </c>
      <c r="B49" s="23" t="s">
        <v>46</v>
      </c>
      <c r="C49" s="35">
        <v>2819.5</v>
      </c>
      <c r="D49" s="24">
        <f t="shared" si="0"/>
        <v>34408.9</v>
      </c>
      <c r="E49" s="24">
        <f t="shared" si="3"/>
        <v>34598.1</v>
      </c>
      <c r="F49" s="17">
        <f t="shared" si="4"/>
        <v>-189.1999999999971</v>
      </c>
      <c r="G49" s="47"/>
      <c r="H49" s="18"/>
      <c r="I49" s="17">
        <f t="shared" si="1"/>
        <v>0</v>
      </c>
      <c r="J49" s="18"/>
      <c r="K49" s="18">
        <v>189.2</v>
      </c>
      <c r="L49" s="17">
        <f t="shared" si="2"/>
        <v>-189.2</v>
      </c>
      <c r="M49" s="18"/>
      <c r="N49" s="18"/>
      <c r="O49" s="17">
        <f t="shared" si="5"/>
        <v>0</v>
      </c>
      <c r="P49" s="47">
        <v>34408.9</v>
      </c>
      <c r="Q49" s="47">
        <v>34408.9</v>
      </c>
      <c r="R49" s="17">
        <f t="shared" si="6"/>
        <v>0</v>
      </c>
      <c r="S49" s="18"/>
      <c r="T49" s="18"/>
      <c r="U49" s="17">
        <f t="shared" si="7"/>
        <v>0</v>
      </c>
      <c r="V49" s="18">
        <f t="shared" si="8"/>
        <v>37228.399999999994</v>
      </c>
      <c r="W49" s="18">
        <f t="shared" si="9"/>
        <v>37399.799999999996</v>
      </c>
      <c r="X49" s="17">
        <f t="shared" si="12"/>
        <v>-171.40000000000146</v>
      </c>
      <c r="Y49" s="47">
        <v>27569.6</v>
      </c>
      <c r="Z49" s="48">
        <v>32875.1</v>
      </c>
      <c r="AA49" s="17">
        <f t="shared" si="10"/>
        <v>-5305.5</v>
      </c>
      <c r="AB49" s="47">
        <v>9658.8</v>
      </c>
      <c r="AC49" s="18">
        <v>4524.7</v>
      </c>
      <c r="AD49" s="18">
        <f t="shared" si="11"/>
        <v>5134.099999999999</v>
      </c>
      <c r="AE49" s="18"/>
      <c r="AF49" s="18"/>
      <c r="AG49" s="17"/>
      <c r="AH49" s="18"/>
      <c r="AI49" s="18"/>
      <c r="AJ49" s="17"/>
      <c r="AK49" s="34"/>
      <c r="AL49" s="34"/>
      <c r="AM49" s="19"/>
      <c r="AN49" s="19"/>
    </row>
    <row r="50" spans="1:40" ht="14.25" customHeight="1">
      <c r="A50" s="46">
        <v>30</v>
      </c>
      <c r="B50" s="23" t="s">
        <v>47</v>
      </c>
      <c r="C50" s="35">
        <v>587.4</v>
      </c>
      <c r="D50" s="24">
        <f t="shared" si="0"/>
        <v>30819.4</v>
      </c>
      <c r="E50" s="24">
        <f t="shared" si="3"/>
        <v>30819.4</v>
      </c>
      <c r="F50" s="17">
        <f t="shared" si="4"/>
        <v>0</v>
      </c>
      <c r="G50" s="47"/>
      <c r="H50" s="18"/>
      <c r="I50" s="17">
        <f t="shared" si="1"/>
        <v>0</v>
      </c>
      <c r="J50" s="18"/>
      <c r="K50" s="18"/>
      <c r="L50" s="17">
        <f t="shared" si="2"/>
        <v>0</v>
      </c>
      <c r="M50" s="18"/>
      <c r="N50" s="18"/>
      <c r="O50" s="17">
        <f t="shared" si="5"/>
        <v>0</v>
      </c>
      <c r="P50" s="18">
        <v>30819.4</v>
      </c>
      <c r="Q50" s="18">
        <v>30819.4</v>
      </c>
      <c r="R50" s="17">
        <f t="shared" si="6"/>
        <v>0</v>
      </c>
      <c r="S50" s="18"/>
      <c r="T50" s="18"/>
      <c r="U50" s="17">
        <f t="shared" si="7"/>
        <v>0</v>
      </c>
      <c r="V50" s="18">
        <f t="shared" si="8"/>
        <v>31406.8</v>
      </c>
      <c r="W50" s="18">
        <f t="shared" si="9"/>
        <v>30016.3</v>
      </c>
      <c r="X50" s="17">
        <f t="shared" si="12"/>
        <v>1390.5</v>
      </c>
      <c r="Y50" s="47">
        <v>25900</v>
      </c>
      <c r="Z50" s="48">
        <v>25592</v>
      </c>
      <c r="AA50" s="17">
        <f t="shared" si="10"/>
        <v>308</v>
      </c>
      <c r="AB50" s="47">
        <v>5506.8</v>
      </c>
      <c r="AC50" s="18">
        <v>4424.3</v>
      </c>
      <c r="AD50" s="18">
        <f t="shared" si="11"/>
        <v>1082.5</v>
      </c>
      <c r="AE50" s="18"/>
      <c r="AF50" s="18"/>
      <c r="AG50" s="17"/>
      <c r="AH50" s="18"/>
      <c r="AI50" s="18"/>
      <c r="AJ50" s="17"/>
      <c r="AK50" s="34"/>
      <c r="AL50" s="34"/>
      <c r="AM50" s="19"/>
      <c r="AN50" s="19"/>
    </row>
    <row r="51" spans="1:40" ht="14.25" customHeight="1">
      <c r="A51" s="46">
        <v>31</v>
      </c>
      <c r="B51" s="23" t="s">
        <v>48</v>
      </c>
      <c r="C51" s="35">
        <v>1654.1999999999998</v>
      </c>
      <c r="D51" s="24">
        <f t="shared" si="0"/>
        <v>17639.3</v>
      </c>
      <c r="E51" s="24">
        <f t="shared" si="3"/>
        <v>17639.3</v>
      </c>
      <c r="F51" s="17">
        <f t="shared" si="4"/>
        <v>0</v>
      </c>
      <c r="G51" s="47"/>
      <c r="H51" s="18"/>
      <c r="I51" s="17">
        <f t="shared" si="1"/>
        <v>0</v>
      </c>
      <c r="J51" s="18"/>
      <c r="K51" s="18"/>
      <c r="L51" s="17">
        <f t="shared" si="2"/>
        <v>0</v>
      </c>
      <c r="M51" s="18"/>
      <c r="N51" s="18"/>
      <c r="O51" s="17">
        <f t="shared" si="5"/>
        <v>0</v>
      </c>
      <c r="P51" s="18">
        <v>17639.3</v>
      </c>
      <c r="Q51" s="18">
        <v>17639.3</v>
      </c>
      <c r="R51" s="17">
        <f t="shared" si="6"/>
        <v>0</v>
      </c>
      <c r="S51" s="18"/>
      <c r="T51" s="18"/>
      <c r="U51" s="17">
        <f t="shared" si="7"/>
        <v>0</v>
      </c>
      <c r="V51" s="18">
        <f t="shared" si="8"/>
        <v>19293.5</v>
      </c>
      <c r="W51" s="18">
        <f t="shared" si="9"/>
        <v>18365.5</v>
      </c>
      <c r="X51" s="17">
        <f t="shared" si="12"/>
        <v>928</v>
      </c>
      <c r="Y51" s="47">
        <v>15823.2</v>
      </c>
      <c r="Z51" s="48">
        <v>15482.4</v>
      </c>
      <c r="AA51" s="17">
        <f t="shared" si="10"/>
        <v>340.8000000000011</v>
      </c>
      <c r="AB51" s="47">
        <v>3470.3</v>
      </c>
      <c r="AC51" s="18">
        <v>2883.1</v>
      </c>
      <c r="AD51" s="18">
        <f t="shared" si="11"/>
        <v>587.2000000000003</v>
      </c>
      <c r="AE51" s="18"/>
      <c r="AF51" s="18"/>
      <c r="AG51" s="17"/>
      <c r="AH51" s="18"/>
      <c r="AI51" s="18"/>
      <c r="AJ51" s="17"/>
      <c r="AK51" s="34"/>
      <c r="AL51" s="34"/>
      <c r="AM51" s="19"/>
      <c r="AN51" s="19"/>
    </row>
    <row r="52" spans="1:40" ht="14.25" customHeight="1">
      <c r="A52" s="46">
        <v>32</v>
      </c>
      <c r="B52" s="23" t="s">
        <v>49</v>
      </c>
      <c r="C52" s="35">
        <v>1556.6000000000001</v>
      </c>
      <c r="D52" s="24">
        <f t="shared" si="0"/>
        <v>42739.6</v>
      </c>
      <c r="E52" s="24">
        <f t="shared" si="3"/>
        <v>42745.6</v>
      </c>
      <c r="F52" s="17">
        <f t="shared" si="4"/>
        <v>-6</v>
      </c>
      <c r="G52" s="47"/>
      <c r="H52" s="18"/>
      <c r="I52" s="17">
        <f t="shared" si="1"/>
        <v>0</v>
      </c>
      <c r="J52" s="18"/>
      <c r="K52" s="18">
        <v>6</v>
      </c>
      <c r="L52" s="17">
        <f t="shared" si="2"/>
        <v>-6</v>
      </c>
      <c r="M52" s="18"/>
      <c r="N52" s="18"/>
      <c r="O52" s="17">
        <f t="shared" si="5"/>
        <v>0</v>
      </c>
      <c r="P52" s="47">
        <v>42739.6</v>
      </c>
      <c r="Q52" s="47">
        <v>42739.6</v>
      </c>
      <c r="R52" s="17">
        <f t="shared" si="6"/>
        <v>0</v>
      </c>
      <c r="S52" s="18"/>
      <c r="T52" s="18"/>
      <c r="U52" s="17">
        <f t="shared" si="7"/>
        <v>0</v>
      </c>
      <c r="V52" s="18">
        <f t="shared" si="8"/>
        <v>44296.2</v>
      </c>
      <c r="W52" s="18">
        <f t="shared" si="9"/>
        <v>43030.1</v>
      </c>
      <c r="X52" s="17">
        <f t="shared" si="12"/>
        <v>1266.0999999999985</v>
      </c>
      <c r="Y52" s="47">
        <v>37656.2</v>
      </c>
      <c r="Z52" s="48">
        <v>37536</v>
      </c>
      <c r="AA52" s="17">
        <f t="shared" si="10"/>
        <v>120.19999999999709</v>
      </c>
      <c r="AB52" s="47">
        <v>6640</v>
      </c>
      <c r="AC52" s="18">
        <v>5494.1</v>
      </c>
      <c r="AD52" s="18">
        <f t="shared" si="11"/>
        <v>1145.8999999999996</v>
      </c>
      <c r="AE52" s="18"/>
      <c r="AF52" s="18"/>
      <c r="AG52" s="17"/>
      <c r="AH52" s="18"/>
      <c r="AI52" s="18"/>
      <c r="AJ52" s="17"/>
      <c r="AK52" s="34"/>
      <c r="AL52" s="34"/>
      <c r="AM52" s="19"/>
      <c r="AN52" s="19"/>
    </row>
    <row r="53" spans="1:40" s="33" customFormat="1" ht="15" customHeight="1">
      <c r="A53" s="49">
        <v>33</v>
      </c>
      <c r="B53" s="30" t="s">
        <v>50</v>
      </c>
      <c r="C53" s="35">
        <v>429.00000000000006</v>
      </c>
      <c r="D53" s="24">
        <f t="shared" si="0"/>
        <v>26126.2</v>
      </c>
      <c r="E53" s="24">
        <f t="shared" si="3"/>
        <v>26169.3</v>
      </c>
      <c r="F53" s="31">
        <f t="shared" si="4"/>
        <v>-43.099999999998545</v>
      </c>
      <c r="G53" s="47"/>
      <c r="H53" s="32"/>
      <c r="I53" s="31">
        <f t="shared" si="1"/>
        <v>0</v>
      </c>
      <c r="J53" s="32"/>
      <c r="K53" s="32">
        <v>43.1</v>
      </c>
      <c r="L53" s="31">
        <f aca="true" t="shared" si="13" ref="L53:L83">J53-K53</f>
        <v>-43.1</v>
      </c>
      <c r="M53" s="32"/>
      <c r="N53" s="32"/>
      <c r="O53" s="31">
        <f t="shared" si="5"/>
        <v>0</v>
      </c>
      <c r="P53" s="32">
        <v>26126.2</v>
      </c>
      <c r="Q53" s="32">
        <v>26126.2</v>
      </c>
      <c r="R53" s="31">
        <f t="shared" si="6"/>
        <v>0</v>
      </c>
      <c r="S53" s="32"/>
      <c r="T53" s="32"/>
      <c r="U53" s="31">
        <f t="shared" si="7"/>
        <v>0</v>
      </c>
      <c r="V53" s="18">
        <f t="shared" si="8"/>
        <v>26555.2</v>
      </c>
      <c r="W53" s="18">
        <f t="shared" si="9"/>
        <v>26007.9</v>
      </c>
      <c r="X53" s="31">
        <f t="shared" si="12"/>
        <v>547.2999999999993</v>
      </c>
      <c r="Y53" s="47">
        <v>22968.9</v>
      </c>
      <c r="Z53" s="50">
        <v>22667.9</v>
      </c>
      <c r="AA53" s="31">
        <f t="shared" si="10"/>
        <v>301</v>
      </c>
      <c r="AB53" s="47">
        <v>3586.3</v>
      </c>
      <c r="AC53" s="32">
        <v>3340</v>
      </c>
      <c r="AD53" s="32">
        <f t="shared" si="11"/>
        <v>246.30000000000018</v>
      </c>
      <c r="AE53" s="18"/>
      <c r="AF53" s="18"/>
      <c r="AG53" s="17"/>
      <c r="AH53" s="18"/>
      <c r="AI53" s="18"/>
      <c r="AJ53" s="17"/>
      <c r="AK53" s="34"/>
      <c r="AL53" s="34"/>
      <c r="AM53" s="19"/>
      <c r="AN53" s="19"/>
    </row>
    <row r="54" spans="1:40" s="33" customFormat="1" ht="14.25" customHeight="1">
      <c r="A54" s="49">
        <v>34</v>
      </c>
      <c r="B54" s="30" t="s">
        <v>51</v>
      </c>
      <c r="C54" s="35">
        <v>1763.7</v>
      </c>
      <c r="D54" s="24">
        <f t="shared" si="0"/>
        <v>16985.6</v>
      </c>
      <c r="E54" s="24">
        <f t="shared" si="3"/>
        <v>16985.6</v>
      </c>
      <c r="F54" s="31">
        <f t="shared" si="4"/>
        <v>0</v>
      </c>
      <c r="G54" s="47"/>
      <c r="H54" s="32"/>
      <c r="I54" s="31">
        <f t="shared" si="1"/>
        <v>0</v>
      </c>
      <c r="J54" s="32"/>
      <c r="K54" s="32"/>
      <c r="L54" s="31">
        <f t="shared" si="13"/>
        <v>0</v>
      </c>
      <c r="M54" s="32"/>
      <c r="N54" s="32"/>
      <c r="O54" s="31">
        <f t="shared" si="5"/>
        <v>0</v>
      </c>
      <c r="P54" s="32">
        <v>16985.6</v>
      </c>
      <c r="Q54" s="32">
        <v>16985.6</v>
      </c>
      <c r="R54" s="31">
        <f t="shared" si="6"/>
        <v>0</v>
      </c>
      <c r="S54" s="32"/>
      <c r="T54" s="32"/>
      <c r="U54" s="31">
        <f t="shared" si="7"/>
        <v>0</v>
      </c>
      <c r="V54" s="18">
        <f t="shared" si="8"/>
        <v>18749.3</v>
      </c>
      <c r="W54" s="18">
        <f t="shared" si="9"/>
        <v>17363.2</v>
      </c>
      <c r="X54" s="31">
        <f t="shared" si="12"/>
        <v>1386.0999999999985</v>
      </c>
      <c r="Y54" s="47">
        <v>17375.3</v>
      </c>
      <c r="Z54" s="50">
        <v>16280.9</v>
      </c>
      <c r="AA54" s="31">
        <f t="shared" si="10"/>
        <v>1094.3999999999996</v>
      </c>
      <c r="AB54" s="47">
        <v>1374</v>
      </c>
      <c r="AC54" s="32">
        <v>1082.3</v>
      </c>
      <c r="AD54" s="32">
        <f t="shared" si="11"/>
        <v>291.70000000000005</v>
      </c>
      <c r="AE54" s="18"/>
      <c r="AF54" s="18"/>
      <c r="AG54" s="17"/>
      <c r="AH54" s="18"/>
      <c r="AI54" s="18"/>
      <c r="AJ54" s="17"/>
      <c r="AK54" s="34"/>
      <c r="AL54" s="34"/>
      <c r="AM54" s="19"/>
      <c r="AN54" s="19"/>
    </row>
    <row r="55" spans="1:40" s="29" customFormat="1" ht="14.25" customHeight="1">
      <c r="A55" s="46">
        <v>35</v>
      </c>
      <c r="B55" s="26" t="s">
        <v>52</v>
      </c>
      <c r="C55" s="35">
        <v>234.9</v>
      </c>
      <c r="D55" s="24">
        <f t="shared" si="0"/>
        <v>8502.6</v>
      </c>
      <c r="E55" s="24">
        <f t="shared" si="3"/>
        <v>8502.6</v>
      </c>
      <c r="F55" s="27">
        <f t="shared" si="4"/>
        <v>0</v>
      </c>
      <c r="G55" s="47"/>
      <c r="H55" s="28"/>
      <c r="I55" s="27">
        <f t="shared" si="1"/>
        <v>0</v>
      </c>
      <c r="J55" s="28"/>
      <c r="K55" s="28"/>
      <c r="L55" s="27">
        <f t="shared" si="13"/>
        <v>0</v>
      </c>
      <c r="M55" s="28"/>
      <c r="N55" s="28"/>
      <c r="O55" s="27">
        <f t="shared" si="5"/>
        <v>0</v>
      </c>
      <c r="P55" s="28">
        <v>8502.6</v>
      </c>
      <c r="Q55" s="28">
        <v>8502.6</v>
      </c>
      <c r="R55" s="27">
        <f t="shared" si="6"/>
        <v>0</v>
      </c>
      <c r="S55" s="28"/>
      <c r="T55" s="28"/>
      <c r="U55" s="27">
        <f t="shared" si="7"/>
        <v>0</v>
      </c>
      <c r="V55" s="18">
        <f t="shared" si="8"/>
        <v>8737.5</v>
      </c>
      <c r="W55" s="18">
        <f t="shared" si="9"/>
        <v>8472.8</v>
      </c>
      <c r="X55" s="27">
        <f t="shared" si="12"/>
        <v>264.7000000000007</v>
      </c>
      <c r="Y55" s="47">
        <v>7989.7</v>
      </c>
      <c r="Z55" s="51">
        <v>7809.3</v>
      </c>
      <c r="AA55" s="27">
        <f t="shared" si="10"/>
        <v>180.39999999999964</v>
      </c>
      <c r="AB55" s="47">
        <v>747.8</v>
      </c>
      <c r="AC55" s="28">
        <v>663.5</v>
      </c>
      <c r="AD55" s="28">
        <f t="shared" si="11"/>
        <v>84.29999999999995</v>
      </c>
      <c r="AE55" s="18"/>
      <c r="AF55" s="18"/>
      <c r="AG55" s="17"/>
      <c r="AH55" s="18"/>
      <c r="AI55" s="18"/>
      <c r="AJ55" s="17"/>
      <c r="AK55" s="34"/>
      <c r="AL55" s="34"/>
      <c r="AM55" s="19"/>
      <c r="AN55" s="19"/>
    </row>
    <row r="56" spans="1:40" s="29" customFormat="1" ht="14.25" customHeight="1">
      <c r="A56" s="46">
        <v>36</v>
      </c>
      <c r="B56" s="26" t="s">
        <v>77</v>
      </c>
      <c r="C56" s="35">
        <v>1996.6999999999998</v>
      </c>
      <c r="D56" s="24">
        <f t="shared" si="0"/>
        <v>26645.9</v>
      </c>
      <c r="E56" s="24">
        <f t="shared" si="3"/>
        <v>26645.9</v>
      </c>
      <c r="F56" s="27">
        <f t="shared" si="4"/>
        <v>0</v>
      </c>
      <c r="G56" s="47"/>
      <c r="H56" s="28"/>
      <c r="I56" s="27">
        <f t="shared" si="1"/>
        <v>0</v>
      </c>
      <c r="J56" s="28"/>
      <c r="K56" s="28"/>
      <c r="L56" s="27">
        <f t="shared" si="13"/>
        <v>0</v>
      </c>
      <c r="M56" s="28"/>
      <c r="N56" s="28"/>
      <c r="O56" s="27">
        <f t="shared" si="5"/>
        <v>0</v>
      </c>
      <c r="P56" s="47">
        <v>26645.9</v>
      </c>
      <c r="Q56" s="47">
        <v>26645.9</v>
      </c>
      <c r="R56" s="27">
        <f t="shared" si="6"/>
        <v>0</v>
      </c>
      <c r="S56" s="28"/>
      <c r="T56" s="28"/>
      <c r="U56" s="27">
        <f t="shared" si="7"/>
        <v>0</v>
      </c>
      <c r="V56" s="18">
        <f t="shared" si="8"/>
        <v>28642.6</v>
      </c>
      <c r="W56" s="18">
        <f t="shared" si="9"/>
        <v>27413.1</v>
      </c>
      <c r="X56" s="27">
        <f t="shared" si="12"/>
        <v>1229.5</v>
      </c>
      <c r="Y56" s="47">
        <v>23282.6</v>
      </c>
      <c r="Z56" s="51">
        <v>22559.5</v>
      </c>
      <c r="AA56" s="27">
        <f t="shared" si="10"/>
        <v>723.0999999999985</v>
      </c>
      <c r="AB56" s="47">
        <v>5360</v>
      </c>
      <c r="AC56" s="28">
        <v>4853.6</v>
      </c>
      <c r="AD56" s="28">
        <f t="shared" si="11"/>
        <v>506.39999999999964</v>
      </c>
      <c r="AE56" s="18"/>
      <c r="AF56" s="18"/>
      <c r="AG56" s="17"/>
      <c r="AH56" s="18"/>
      <c r="AI56" s="18"/>
      <c r="AJ56" s="17"/>
      <c r="AK56" s="34"/>
      <c r="AL56" s="34"/>
      <c r="AM56" s="19"/>
      <c r="AN56" s="19"/>
    </row>
    <row r="57" spans="1:40" s="29" customFormat="1" ht="14.25" customHeight="1">
      <c r="A57" s="46">
        <v>37</v>
      </c>
      <c r="B57" s="26" t="s">
        <v>78</v>
      </c>
      <c r="C57" s="35">
        <v>2076</v>
      </c>
      <c r="D57" s="24">
        <f t="shared" si="0"/>
        <v>31423.6</v>
      </c>
      <c r="E57" s="24">
        <f t="shared" si="3"/>
        <v>31423.6</v>
      </c>
      <c r="F57" s="27">
        <f t="shared" si="4"/>
        <v>0</v>
      </c>
      <c r="G57" s="47"/>
      <c r="H57" s="28"/>
      <c r="I57" s="27">
        <f t="shared" si="1"/>
        <v>0</v>
      </c>
      <c r="J57" s="28"/>
      <c r="K57" s="28"/>
      <c r="L57" s="27">
        <f t="shared" si="13"/>
        <v>0</v>
      </c>
      <c r="M57" s="28"/>
      <c r="N57" s="28"/>
      <c r="O57" s="27">
        <f t="shared" si="5"/>
        <v>0</v>
      </c>
      <c r="P57" s="47">
        <v>31423.6</v>
      </c>
      <c r="Q57" s="47">
        <v>31423.6</v>
      </c>
      <c r="R57" s="27">
        <f t="shared" si="6"/>
        <v>0</v>
      </c>
      <c r="S57" s="28"/>
      <c r="T57" s="28"/>
      <c r="U57" s="27">
        <f t="shared" si="7"/>
        <v>0</v>
      </c>
      <c r="V57" s="18">
        <f t="shared" si="8"/>
        <v>33499.6</v>
      </c>
      <c r="W57" s="18">
        <f t="shared" si="9"/>
        <v>30571.8</v>
      </c>
      <c r="X57" s="27">
        <f t="shared" si="12"/>
        <v>2927.7999999999993</v>
      </c>
      <c r="Y57" s="47">
        <v>25729.1</v>
      </c>
      <c r="Z57" s="51">
        <v>26237</v>
      </c>
      <c r="AA57" s="27">
        <f t="shared" si="10"/>
        <v>-507.90000000000146</v>
      </c>
      <c r="AB57" s="47">
        <v>7770.5</v>
      </c>
      <c r="AC57" s="28">
        <v>4334.8</v>
      </c>
      <c r="AD57" s="28">
        <f t="shared" si="11"/>
        <v>3435.7</v>
      </c>
      <c r="AE57" s="18"/>
      <c r="AF57" s="18"/>
      <c r="AG57" s="17"/>
      <c r="AH57" s="18"/>
      <c r="AI57" s="18"/>
      <c r="AJ57" s="17"/>
      <c r="AK57" s="34"/>
      <c r="AL57" s="34"/>
      <c r="AM57" s="19"/>
      <c r="AN57" s="19"/>
    </row>
    <row r="58" spans="1:40" s="29" customFormat="1" ht="14.25" customHeight="1">
      <c r="A58" s="46">
        <v>38</v>
      </c>
      <c r="B58" s="26" t="s">
        <v>79</v>
      </c>
      <c r="C58" s="35">
        <v>515.9000000000001</v>
      </c>
      <c r="D58" s="24">
        <f t="shared" si="0"/>
        <v>15539.4</v>
      </c>
      <c r="E58" s="24">
        <f t="shared" si="3"/>
        <v>15539.4</v>
      </c>
      <c r="F58" s="27">
        <f t="shared" si="4"/>
        <v>0</v>
      </c>
      <c r="G58" s="47"/>
      <c r="H58" s="28"/>
      <c r="I58" s="27">
        <f t="shared" si="1"/>
        <v>0</v>
      </c>
      <c r="J58" s="28"/>
      <c r="K58" s="28"/>
      <c r="L58" s="27">
        <f t="shared" si="13"/>
        <v>0</v>
      </c>
      <c r="M58" s="28"/>
      <c r="N58" s="28"/>
      <c r="O58" s="27">
        <f t="shared" si="5"/>
        <v>0</v>
      </c>
      <c r="P58" s="47">
        <v>15539.4</v>
      </c>
      <c r="Q58" s="47">
        <v>15539.4</v>
      </c>
      <c r="R58" s="27">
        <f t="shared" si="6"/>
        <v>0</v>
      </c>
      <c r="S58" s="28"/>
      <c r="T58" s="28"/>
      <c r="U58" s="27">
        <f t="shared" si="7"/>
        <v>0</v>
      </c>
      <c r="V58" s="18">
        <f t="shared" si="8"/>
        <v>16055.3</v>
      </c>
      <c r="W58" s="18">
        <f t="shared" si="9"/>
        <v>15160.7</v>
      </c>
      <c r="X58" s="27">
        <f t="shared" si="12"/>
        <v>894.5999999999985</v>
      </c>
      <c r="Y58" s="47">
        <v>13691.6</v>
      </c>
      <c r="Z58" s="51">
        <v>13352.1</v>
      </c>
      <c r="AA58" s="27">
        <f t="shared" si="10"/>
        <v>339.5</v>
      </c>
      <c r="AB58" s="47">
        <v>2363.7</v>
      </c>
      <c r="AC58" s="28">
        <v>1808.6</v>
      </c>
      <c r="AD58" s="28">
        <f t="shared" si="11"/>
        <v>555.0999999999999</v>
      </c>
      <c r="AE58" s="18"/>
      <c r="AF58" s="18"/>
      <c r="AG58" s="17"/>
      <c r="AH58" s="18"/>
      <c r="AI58" s="18"/>
      <c r="AJ58" s="17"/>
      <c r="AK58" s="34"/>
      <c r="AL58" s="34"/>
      <c r="AM58" s="19"/>
      <c r="AN58" s="19"/>
    </row>
    <row r="59" spans="1:40" s="29" customFormat="1" ht="14.25" customHeight="1">
      <c r="A59" s="46">
        <v>39</v>
      </c>
      <c r="B59" s="26" t="s">
        <v>80</v>
      </c>
      <c r="C59" s="35">
        <v>461.70000000000005</v>
      </c>
      <c r="D59" s="24">
        <f t="shared" si="0"/>
        <v>20090</v>
      </c>
      <c r="E59" s="24">
        <f t="shared" si="3"/>
        <v>20090</v>
      </c>
      <c r="F59" s="27">
        <f t="shared" si="4"/>
        <v>0</v>
      </c>
      <c r="G59" s="47"/>
      <c r="H59" s="28"/>
      <c r="I59" s="27">
        <f t="shared" si="1"/>
        <v>0</v>
      </c>
      <c r="J59" s="28"/>
      <c r="K59" s="28"/>
      <c r="L59" s="27">
        <f t="shared" si="13"/>
        <v>0</v>
      </c>
      <c r="M59" s="28"/>
      <c r="N59" s="28"/>
      <c r="O59" s="27">
        <f t="shared" si="5"/>
        <v>0</v>
      </c>
      <c r="P59" s="47">
        <v>20090</v>
      </c>
      <c r="Q59" s="47">
        <v>20090</v>
      </c>
      <c r="R59" s="27">
        <f t="shared" si="6"/>
        <v>0</v>
      </c>
      <c r="S59" s="28"/>
      <c r="T59" s="28"/>
      <c r="U59" s="27">
        <f t="shared" si="7"/>
        <v>0</v>
      </c>
      <c r="V59" s="18">
        <f t="shared" si="8"/>
        <v>20551.7</v>
      </c>
      <c r="W59" s="18">
        <f t="shared" si="9"/>
        <v>20035.7</v>
      </c>
      <c r="X59" s="27">
        <f t="shared" si="12"/>
        <v>516</v>
      </c>
      <c r="Y59" s="47">
        <v>18010</v>
      </c>
      <c r="Z59" s="51">
        <v>17782.2</v>
      </c>
      <c r="AA59" s="27">
        <f t="shared" si="10"/>
        <v>227.79999999999927</v>
      </c>
      <c r="AB59" s="47">
        <v>2541.7</v>
      </c>
      <c r="AC59" s="28">
        <v>2253.5</v>
      </c>
      <c r="AD59" s="28">
        <f t="shared" si="11"/>
        <v>288.1999999999998</v>
      </c>
      <c r="AE59" s="18"/>
      <c r="AF59" s="18"/>
      <c r="AG59" s="17"/>
      <c r="AH59" s="18"/>
      <c r="AI59" s="18"/>
      <c r="AJ59" s="17"/>
      <c r="AK59" s="34"/>
      <c r="AL59" s="34"/>
      <c r="AM59" s="19"/>
      <c r="AN59" s="19"/>
    </row>
    <row r="60" spans="1:40" s="29" customFormat="1" ht="14.25" customHeight="1">
      <c r="A60" s="46">
        <v>40</v>
      </c>
      <c r="B60" s="26" t="s">
        <v>81</v>
      </c>
      <c r="C60" s="35">
        <v>84.5</v>
      </c>
      <c r="D60" s="24">
        <f t="shared" si="0"/>
        <v>13880.9</v>
      </c>
      <c r="E60" s="24">
        <f t="shared" si="3"/>
        <v>13880.9</v>
      </c>
      <c r="F60" s="27">
        <f t="shared" si="4"/>
        <v>0</v>
      </c>
      <c r="G60" s="47"/>
      <c r="H60" s="28"/>
      <c r="I60" s="27">
        <f t="shared" si="1"/>
        <v>0</v>
      </c>
      <c r="J60" s="28"/>
      <c r="K60" s="28"/>
      <c r="L60" s="27">
        <f t="shared" si="13"/>
        <v>0</v>
      </c>
      <c r="M60" s="28"/>
      <c r="N60" s="28"/>
      <c r="O60" s="27">
        <f t="shared" si="5"/>
        <v>0</v>
      </c>
      <c r="P60" s="47">
        <v>13880.9</v>
      </c>
      <c r="Q60" s="47">
        <v>13880.9</v>
      </c>
      <c r="R60" s="27">
        <f t="shared" si="6"/>
        <v>0</v>
      </c>
      <c r="S60" s="28"/>
      <c r="T60" s="28"/>
      <c r="U60" s="27">
        <f t="shared" si="7"/>
        <v>0</v>
      </c>
      <c r="V60" s="18">
        <f t="shared" si="8"/>
        <v>13965.4</v>
      </c>
      <c r="W60" s="18">
        <f t="shared" si="9"/>
        <v>13933.1</v>
      </c>
      <c r="X60" s="27">
        <f t="shared" si="12"/>
        <v>32.29999999999927</v>
      </c>
      <c r="Y60" s="47">
        <v>12555</v>
      </c>
      <c r="Z60" s="51">
        <v>12688.7</v>
      </c>
      <c r="AA60" s="27">
        <f t="shared" si="10"/>
        <v>-133.70000000000073</v>
      </c>
      <c r="AB60" s="47">
        <v>1410.4</v>
      </c>
      <c r="AC60" s="28">
        <v>1244.4</v>
      </c>
      <c r="AD60" s="28">
        <f t="shared" si="11"/>
        <v>166</v>
      </c>
      <c r="AE60" s="18"/>
      <c r="AF60" s="18"/>
      <c r="AG60" s="17"/>
      <c r="AH60" s="18"/>
      <c r="AI60" s="18"/>
      <c r="AJ60" s="17"/>
      <c r="AK60" s="34"/>
      <c r="AL60" s="34"/>
      <c r="AM60" s="19"/>
      <c r="AN60" s="19"/>
    </row>
    <row r="61" spans="1:40" s="33" customFormat="1" ht="14.25" customHeight="1">
      <c r="A61" s="49">
        <v>41</v>
      </c>
      <c r="B61" s="30" t="s">
        <v>53</v>
      </c>
      <c r="C61" s="35">
        <v>86.7</v>
      </c>
      <c r="D61" s="24">
        <f t="shared" si="0"/>
        <v>8695.7</v>
      </c>
      <c r="E61" s="24">
        <f t="shared" si="3"/>
        <v>8695.7</v>
      </c>
      <c r="F61" s="31">
        <f t="shared" si="4"/>
        <v>0</v>
      </c>
      <c r="G61" s="47"/>
      <c r="H61" s="32"/>
      <c r="I61" s="31">
        <f t="shared" si="1"/>
        <v>0</v>
      </c>
      <c r="J61" s="32"/>
      <c r="K61" s="32"/>
      <c r="L61" s="31">
        <f t="shared" si="13"/>
        <v>0</v>
      </c>
      <c r="M61" s="32"/>
      <c r="N61" s="32"/>
      <c r="O61" s="31">
        <f t="shared" si="5"/>
        <v>0</v>
      </c>
      <c r="P61" s="47">
        <v>8695.7</v>
      </c>
      <c r="Q61" s="47">
        <v>8695.7</v>
      </c>
      <c r="R61" s="31">
        <f t="shared" si="6"/>
        <v>0</v>
      </c>
      <c r="S61" s="32"/>
      <c r="T61" s="32"/>
      <c r="U61" s="31">
        <f t="shared" si="7"/>
        <v>0</v>
      </c>
      <c r="V61" s="18">
        <f t="shared" si="8"/>
        <v>8782.4</v>
      </c>
      <c r="W61" s="18">
        <f t="shared" si="9"/>
        <v>8704.6</v>
      </c>
      <c r="X61" s="31">
        <f t="shared" si="12"/>
        <v>77.79999999999927</v>
      </c>
      <c r="Y61" s="47">
        <v>7955</v>
      </c>
      <c r="Z61" s="50">
        <v>7951.3</v>
      </c>
      <c r="AA61" s="31">
        <f t="shared" si="10"/>
        <v>3.699999999999818</v>
      </c>
      <c r="AB61" s="47">
        <v>827.4</v>
      </c>
      <c r="AC61" s="32">
        <v>753.3</v>
      </c>
      <c r="AD61" s="32">
        <f t="shared" si="11"/>
        <v>74.10000000000002</v>
      </c>
      <c r="AE61" s="18"/>
      <c r="AF61" s="18"/>
      <c r="AG61" s="17"/>
      <c r="AH61" s="18"/>
      <c r="AI61" s="18"/>
      <c r="AJ61" s="17"/>
      <c r="AK61" s="34"/>
      <c r="AL61" s="34"/>
      <c r="AM61" s="19"/>
      <c r="AN61" s="19"/>
    </row>
    <row r="62" spans="1:40" s="29" customFormat="1" ht="14.25" customHeight="1">
      <c r="A62" s="46">
        <v>42</v>
      </c>
      <c r="B62" s="26" t="s">
        <v>82</v>
      </c>
      <c r="C62" s="35">
        <v>544.4</v>
      </c>
      <c r="D62" s="24">
        <f t="shared" si="0"/>
        <v>17183.6</v>
      </c>
      <c r="E62" s="24">
        <f t="shared" si="3"/>
        <v>17186.6</v>
      </c>
      <c r="F62" s="27">
        <f t="shared" si="4"/>
        <v>-3</v>
      </c>
      <c r="G62" s="47"/>
      <c r="H62" s="28"/>
      <c r="I62" s="27">
        <f t="shared" si="1"/>
        <v>0</v>
      </c>
      <c r="J62" s="28"/>
      <c r="K62" s="28">
        <v>3</v>
      </c>
      <c r="L62" s="27">
        <f t="shared" si="13"/>
        <v>-3</v>
      </c>
      <c r="M62" s="28"/>
      <c r="N62" s="28"/>
      <c r="O62" s="27">
        <f t="shared" si="5"/>
        <v>0</v>
      </c>
      <c r="P62" s="47">
        <v>17183.6</v>
      </c>
      <c r="Q62" s="47">
        <v>17183.6</v>
      </c>
      <c r="R62" s="27">
        <f t="shared" si="6"/>
        <v>0</v>
      </c>
      <c r="S62" s="28"/>
      <c r="T62" s="28"/>
      <c r="U62" s="27">
        <f t="shared" si="7"/>
        <v>0</v>
      </c>
      <c r="V62" s="18">
        <f t="shared" si="8"/>
        <v>17728</v>
      </c>
      <c r="W62" s="18">
        <f t="shared" si="9"/>
        <v>17353.1</v>
      </c>
      <c r="X62" s="27">
        <f t="shared" si="12"/>
        <v>374.90000000000146</v>
      </c>
      <c r="Y62" s="47">
        <v>15943</v>
      </c>
      <c r="Z62" s="51">
        <v>15668.1</v>
      </c>
      <c r="AA62" s="27">
        <f t="shared" si="10"/>
        <v>274.89999999999964</v>
      </c>
      <c r="AB62" s="47">
        <v>1785</v>
      </c>
      <c r="AC62" s="28">
        <v>1685</v>
      </c>
      <c r="AD62" s="28">
        <f t="shared" si="11"/>
        <v>100</v>
      </c>
      <c r="AE62" s="18"/>
      <c r="AF62" s="18"/>
      <c r="AG62" s="17"/>
      <c r="AH62" s="18"/>
      <c r="AI62" s="18"/>
      <c r="AJ62" s="17"/>
      <c r="AK62" s="34"/>
      <c r="AL62" s="34"/>
      <c r="AM62" s="19"/>
      <c r="AN62" s="19"/>
    </row>
    <row r="63" spans="1:40" s="29" customFormat="1" ht="14.25" customHeight="1">
      <c r="A63" s="46">
        <v>43</v>
      </c>
      <c r="B63" s="26" t="s">
        <v>83</v>
      </c>
      <c r="C63" s="35">
        <v>412.79999999999995</v>
      </c>
      <c r="D63" s="24">
        <f t="shared" si="0"/>
        <v>10731.5</v>
      </c>
      <c r="E63" s="24">
        <f t="shared" si="3"/>
        <v>10731.5</v>
      </c>
      <c r="F63" s="27">
        <f t="shared" si="4"/>
        <v>0</v>
      </c>
      <c r="G63" s="47"/>
      <c r="H63" s="28"/>
      <c r="I63" s="27">
        <f t="shared" si="1"/>
        <v>0</v>
      </c>
      <c r="J63" s="28"/>
      <c r="K63" s="28"/>
      <c r="L63" s="27">
        <f t="shared" si="13"/>
        <v>0</v>
      </c>
      <c r="M63" s="28"/>
      <c r="N63" s="28"/>
      <c r="O63" s="27">
        <f t="shared" si="5"/>
        <v>0</v>
      </c>
      <c r="P63" s="47">
        <v>10731.5</v>
      </c>
      <c r="Q63" s="47">
        <v>10731.5</v>
      </c>
      <c r="R63" s="27">
        <f t="shared" si="6"/>
        <v>0</v>
      </c>
      <c r="S63" s="28"/>
      <c r="T63" s="28"/>
      <c r="U63" s="27">
        <f t="shared" si="7"/>
        <v>0</v>
      </c>
      <c r="V63" s="18">
        <f t="shared" si="8"/>
        <v>11144.3</v>
      </c>
      <c r="W63" s="18">
        <f t="shared" si="9"/>
        <v>10888.1</v>
      </c>
      <c r="X63" s="27">
        <f t="shared" si="12"/>
        <v>256.1999999999989</v>
      </c>
      <c r="Y63" s="47">
        <v>10181</v>
      </c>
      <c r="Z63" s="51">
        <v>10073.1</v>
      </c>
      <c r="AA63" s="27">
        <f t="shared" si="10"/>
        <v>107.89999999999964</v>
      </c>
      <c r="AB63" s="47">
        <v>963.3</v>
      </c>
      <c r="AC63" s="28">
        <v>815</v>
      </c>
      <c r="AD63" s="28">
        <f t="shared" si="11"/>
        <v>148.29999999999995</v>
      </c>
      <c r="AE63" s="18"/>
      <c r="AF63" s="18"/>
      <c r="AG63" s="17"/>
      <c r="AH63" s="18"/>
      <c r="AI63" s="18"/>
      <c r="AJ63" s="17"/>
      <c r="AK63" s="34"/>
      <c r="AL63" s="34"/>
      <c r="AM63" s="19"/>
      <c r="AN63" s="19"/>
    </row>
    <row r="64" spans="1:40" s="29" customFormat="1" ht="14.25" customHeight="1">
      <c r="A64" s="46">
        <v>44</v>
      </c>
      <c r="B64" s="26" t="s">
        <v>84</v>
      </c>
      <c r="C64" s="35">
        <v>149.4</v>
      </c>
      <c r="D64" s="24">
        <f t="shared" si="0"/>
        <v>18540.5</v>
      </c>
      <c r="E64" s="24">
        <f t="shared" si="3"/>
        <v>18546.5</v>
      </c>
      <c r="F64" s="27">
        <f t="shared" si="4"/>
        <v>-6</v>
      </c>
      <c r="G64" s="47"/>
      <c r="H64" s="28"/>
      <c r="I64" s="27">
        <f t="shared" si="1"/>
        <v>0</v>
      </c>
      <c r="J64" s="28"/>
      <c r="K64" s="28">
        <v>6</v>
      </c>
      <c r="L64" s="27">
        <f t="shared" si="13"/>
        <v>-6</v>
      </c>
      <c r="M64" s="28"/>
      <c r="N64" s="28"/>
      <c r="O64" s="27">
        <f t="shared" si="5"/>
        <v>0</v>
      </c>
      <c r="P64" s="47">
        <v>18540.5</v>
      </c>
      <c r="Q64" s="47">
        <v>18540.5</v>
      </c>
      <c r="R64" s="27">
        <f t="shared" si="6"/>
        <v>0</v>
      </c>
      <c r="S64" s="28"/>
      <c r="T64" s="28"/>
      <c r="U64" s="27">
        <f t="shared" si="7"/>
        <v>0</v>
      </c>
      <c r="V64" s="18">
        <f t="shared" si="8"/>
        <v>18689.899999999998</v>
      </c>
      <c r="W64" s="18">
        <f t="shared" si="9"/>
        <v>17857.5</v>
      </c>
      <c r="X64" s="27">
        <f t="shared" si="12"/>
        <v>832.3999999999978</v>
      </c>
      <c r="Y64" s="47">
        <v>17078.1</v>
      </c>
      <c r="Z64" s="51">
        <v>16729.9</v>
      </c>
      <c r="AA64" s="27">
        <f t="shared" si="10"/>
        <v>348.1999999999971</v>
      </c>
      <c r="AB64" s="47">
        <v>1611.8</v>
      </c>
      <c r="AC64" s="28">
        <v>1127.6</v>
      </c>
      <c r="AD64" s="28">
        <f t="shared" si="11"/>
        <v>484.20000000000005</v>
      </c>
      <c r="AE64" s="18"/>
      <c r="AF64" s="18"/>
      <c r="AG64" s="17"/>
      <c r="AH64" s="18"/>
      <c r="AI64" s="18"/>
      <c r="AJ64" s="17"/>
      <c r="AK64" s="34"/>
      <c r="AL64" s="34"/>
      <c r="AM64" s="19"/>
      <c r="AN64" s="19"/>
    </row>
    <row r="65" spans="1:40" s="29" customFormat="1" ht="14.25" customHeight="1">
      <c r="A65" s="46">
        <v>45</v>
      </c>
      <c r="B65" s="26" t="s">
        <v>85</v>
      </c>
      <c r="C65" s="35">
        <v>189.6</v>
      </c>
      <c r="D65" s="24">
        <f t="shared" si="0"/>
        <v>13716.7</v>
      </c>
      <c r="E65" s="24">
        <f t="shared" si="3"/>
        <v>13716.7</v>
      </c>
      <c r="F65" s="27">
        <f t="shared" si="4"/>
        <v>0</v>
      </c>
      <c r="G65" s="47"/>
      <c r="H65" s="28"/>
      <c r="I65" s="27">
        <f t="shared" si="1"/>
        <v>0</v>
      </c>
      <c r="J65" s="28"/>
      <c r="K65" s="28"/>
      <c r="L65" s="27">
        <f t="shared" si="13"/>
        <v>0</v>
      </c>
      <c r="M65" s="28"/>
      <c r="N65" s="28"/>
      <c r="O65" s="27">
        <f t="shared" si="5"/>
        <v>0</v>
      </c>
      <c r="P65" s="47">
        <v>13716.7</v>
      </c>
      <c r="Q65" s="47">
        <v>13716.7</v>
      </c>
      <c r="R65" s="27">
        <f t="shared" si="6"/>
        <v>0</v>
      </c>
      <c r="S65" s="28"/>
      <c r="T65" s="28"/>
      <c r="U65" s="27">
        <f t="shared" si="7"/>
        <v>0</v>
      </c>
      <c r="V65" s="18">
        <f t="shared" si="8"/>
        <v>13906.3</v>
      </c>
      <c r="W65" s="18">
        <f t="shared" si="9"/>
        <v>13362.6</v>
      </c>
      <c r="X65" s="27">
        <f t="shared" si="12"/>
        <v>543.6999999999989</v>
      </c>
      <c r="Y65" s="47">
        <v>12583.3</v>
      </c>
      <c r="Z65" s="51">
        <v>12297.2</v>
      </c>
      <c r="AA65" s="27">
        <f t="shared" si="10"/>
        <v>286.09999999999854</v>
      </c>
      <c r="AB65" s="47">
        <v>1323</v>
      </c>
      <c r="AC65" s="28">
        <v>1065.4</v>
      </c>
      <c r="AD65" s="28">
        <f t="shared" si="11"/>
        <v>257.5999999999999</v>
      </c>
      <c r="AE65" s="18"/>
      <c r="AF65" s="18"/>
      <c r="AG65" s="17"/>
      <c r="AH65" s="18"/>
      <c r="AI65" s="18"/>
      <c r="AJ65" s="17"/>
      <c r="AK65" s="34"/>
      <c r="AL65" s="34"/>
      <c r="AM65" s="19"/>
      <c r="AN65" s="19"/>
    </row>
    <row r="66" spans="1:40" s="29" customFormat="1" ht="14.25" customHeight="1">
      <c r="A66" s="46">
        <v>46</v>
      </c>
      <c r="B66" s="26" t="s">
        <v>86</v>
      </c>
      <c r="C66" s="35">
        <v>53</v>
      </c>
      <c r="D66" s="24">
        <f t="shared" si="0"/>
        <v>21846.7</v>
      </c>
      <c r="E66" s="24">
        <f t="shared" si="3"/>
        <v>21846.7</v>
      </c>
      <c r="F66" s="27">
        <f t="shared" si="4"/>
        <v>0</v>
      </c>
      <c r="G66" s="47"/>
      <c r="H66" s="28"/>
      <c r="I66" s="27">
        <f t="shared" si="1"/>
        <v>0</v>
      </c>
      <c r="J66" s="28"/>
      <c r="K66" s="28"/>
      <c r="L66" s="27">
        <f t="shared" si="13"/>
        <v>0</v>
      </c>
      <c r="M66" s="28"/>
      <c r="N66" s="28"/>
      <c r="O66" s="27">
        <f t="shared" si="5"/>
        <v>0</v>
      </c>
      <c r="P66" s="47">
        <v>21846.7</v>
      </c>
      <c r="Q66" s="47">
        <v>21846.7</v>
      </c>
      <c r="R66" s="27">
        <f t="shared" si="6"/>
        <v>0</v>
      </c>
      <c r="S66" s="28"/>
      <c r="T66" s="28"/>
      <c r="U66" s="27">
        <f t="shared" si="7"/>
        <v>0</v>
      </c>
      <c r="V66" s="18">
        <f t="shared" si="8"/>
        <v>21899.7</v>
      </c>
      <c r="W66" s="18">
        <f t="shared" si="9"/>
        <v>21753.8</v>
      </c>
      <c r="X66" s="27">
        <f t="shared" si="12"/>
        <v>145.90000000000146</v>
      </c>
      <c r="Y66" s="47">
        <v>19127.4</v>
      </c>
      <c r="Z66" s="51">
        <v>19230.5</v>
      </c>
      <c r="AA66" s="27">
        <f t="shared" si="10"/>
        <v>-103.09999999999854</v>
      </c>
      <c r="AB66" s="47">
        <v>2772.3</v>
      </c>
      <c r="AC66" s="28">
        <v>2523.3</v>
      </c>
      <c r="AD66" s="28">
        <f t="shared" si="11"/>
        <v>249</v>
      </c>
      <c r="AE66" s="18"/>
      <c r="AF66" s="18"/>
      <c r="AG66" s="17"/>
      <c r="AH66" s="18"/>
      <c r="AI66" s="18"/>
      <c r="AJ66" s="17"/>
      <c r="AK66" s="34"/>
      <c r="AL66" s="34"/>
      <c r="AM66" s="19"/>
      <c r="AN66" s="19"/>
    </row>
    <row r="67" spans="1:40" s="29" customFormat="1" ht="14.25" customHeight="1">
      <c r="A67" s="46">
        <v>47</v>
      </c>
      <c r="B67" s="26" t="s">
        <v>87</v>
      </c>
      <c r="C67" s="35">
        <v>762.1999999999999</v>
      </c>
      <c r="D67" s="24">
        <f t="shared" si="0"/>
        <v>19520</v>
      </c>
      <c r="E67" s="24">
        <f t="shared" si="3"/>
        <v>19523</v>
      </c>
      <c r="F67" s="27">
        <f t="shared" si="4"/>
        <v>-3</v>
      </c>
      <c r="G67" s="47"/>
      <c r="H67" s="28"/>
      <c r="I67" s="27">
        <f t="shared" si="1"/>
        <v>0</v>
      </c>
      <c r="J67" s="28"/>
      <c r="K67" s="28">
        <v>3</v>
      </c>
      <c r="L67" s="27">
        <f t="shared" si="13"/>
        <v>-3</v>
      </c>
      <c r="M67" s="28"/>
      <c r="N67" s="28"/>
      <c r="O67" s="27">
        <f t="shared" si="5"/>
        <v>0</v>
      </c>
      <c r="P67" s="47">
        <v>19520</v>
      </c>
      <c r="Q67" s="47">
        <v>19520</v>
      </c>
      <c r="R67" s="27">
        <f t="shared" si="6"/>
        <v>0</v>
      </c>
      <c r="S67" s="28"/>
      <c r="T67" s="28"/>
      <c r="U67" s="27">
        <f t="shared" si="7"/>
        <v>0</v>
      </c>
      <c r="V67" s="18">
        <f t="shared" si="8"/>
        <v>20282.2</v>
      </c>
      <c r="W67" s="18">
        <f t="shared" si="9"/>
        <v>19428.4</v>
      </c>
      <c r="X67" s="27">
        <f t="shared" si="12"/>
        <v>853.7999999999993</v>
      </c>
      <c r="Y67" s="47">
        <v>18414.3</v>
      </c>
      <c r="Z67" s="51">
        <v>17808.2</v>
      </c>
      <c r="AA67" s="27">
        <f t="shared" si="10"/>
        <v>606.0999999999985</v>
      </c>
      <c r="AB67" s="47">
        <v>1867.9</v>
      </c>
      <c r="AC67" s="28">
        <v>1620.2</v>
      </c>
      <c r="AD67" s="28">
        <f t="shared" si="11"/>
        <v>247.70000000000005</v>
      </c>
      <c r="AE67" s="18"/>
      <c r="AF67" s="18"/>
      <c r="AG67" s="17"/>
      <c r="AH67" s="18"/>
      <c r="AI67" s="18"/>
      <c r="AJ67" s="17"/>
      <c r="AK67" s="34"/>
      <c r="AL67" s="34"/>
      <c r="AM67" s="19"/>
      <c r="AN67" s="19"/>
    </row>
    <row r="68" spans="1:40" s="29" customFormat="1" ht="14.25" customHeight="1">
      <c r="A68" s="46">
        <v>48</v>
      </c>
      <c r="B68" s="26" t="s">
        <v>88</v>
      </c>
      <c r="C68" s="35">
        <v>123.5</v>
      </c>
      <c r="D68" s="24">
        <f t="shared" si="0"/>
        <v>14195.8</v>
      </c>
      <c r="E68" s="24">
        <f t="shared" si="3"/>
        <v>14195.8</v>
      </c>
      <c r="F68" s="27">
        <f t="shared" si="4"/>
        <v>0</v>
      </c>
      <c r="G68" s="47"/>
      <c r="H68" s="28"/>
      <c r="I68" s="27">
        <f t="shared" si="1"/>
        <v>0</v>
      </c>
      <c r="J68" s="28"/>
      <c r="K68" s="28"/>
      <c r="L68" s="27">
        <f t="shared" si="13"/>
        <v>0</v>
      </c>
      <c r="M68" s="28"/>
      <c r="N68" s="28"/>
      <c r="O68" s="27">
        <f t="shared" si="5"/>
        <v>0</v>
      </c>
      <c r="P68" s="47">
        <v>14195.8</v>
      </c>
      <c r="Q68" s="47">
        <v>14195.8</v>
      </c>
      <c r="R68" s="27">
        <f t="shared" si="6"/>
        <v>0</v>
      </c>
      <c r="S68" s="28"/>
      <c r="T68" s="28"/>
      <c r="U68" s="27">
        <f t="shared" si="7"/>
        <v>0</v>
      </c>
      <c r="V68" s="18">
        <f t="shared" si="8"/>
        <v>14319.3</v>
      </c>
      <c r="W68" s="18">
        <f t="shared" si="9"/>
        <v>14150.6</v>
      </c>
      <c r="X68" s="27">
        <f t="shared" si="12"/>
        <v>168.6999999999989</v>
      </c>
      <c r="Y68" s="47">
        <v>12969.5</v>
      </c>
      <c r="Z68" s="51">
        <v>12958.5</v>
      </c>
      <c r="AA68" s="27">
        <f t="shared" si="10"/>
        <v>11</v>
      </c>
      <c r="AB68" s="47">
        <v>1349.8</v>
      </c>
      <c r="AC68" s="28">
        <v>1192.1</v>
      </c>
      <c r="AD68" s="28">
        <f t="shared" si="11"/>
        <v>157.70000000000005</v>
      </c>
      <c r="AE68" s="18"/>
      <c r="AF68" s="18"/>
      <c r="AG68" s="17"/>
      <c r="AH68" s="18"/>
      <c r="AI68" s="18"/>
      <c r="AJ68" s="17"/>
      <c r="AK68" s="34"/>
      <c r="AL68" s="34"/>
      <c r="AM68" s="19"/>
      <c r="AN68" s="19"/>
    </row>
    <row r="69" spans="1:40" s="33" customFormat="1" ht="14.25" customHeight="1">
      <c r="A69" s="49">
        <v>49</v>
      </c>
      <c r="B69" s="30" t="s">
        <v>89</v>
      </c>
      <c r="C69" s="35">
        <v>336.6</v>
      </c>
      <c r="D69" s="24">
        <f t="shared" si="0"/>
        <v>20754</v>
      </c>
      <c r="E69" s="24">
        <f t="shared" si="3"/>
        <v>20754</v>
      </c>
      <c r="F69" s="31">
        <f t="shared" si="4"/>
        <v>0</v>
      </c>
      <c r="G69" s="47"/>
      <c r="H69" s="47"/>
      <c r="I69" s="31">
        <f t="shared" si="1"/>
        <v>0</v>
      </c>
      <c r="J69" s="32"/>
      <c r="K69" s="32"/>
      <c r="L69" s="31">
        <f t="shared" si="13"/>
        <v>0</v>
      </c>
      <c r="M69" s="32"/>
      <c r="N69" s="32"/>
      <c r="O69" s="31">
        <f t="shared" si="5"/>
        <v>0</v>
      </c>
      <c r="P69" s="47">
        <v>20754</v>
      </c>
      <c r="Q69" s="47">
        <v>20754</v>
      </c>
      <c r="R69" s="31">
        <f t="shared" si="6"/>
        <v>0</v>
      </c>
      <c r="S69" s="32"/>
      <c r="T69" s="32"/>
      <c r="U69" s="31">
        <f t="shared" si="7"/>
        <v>0</v>
      </c>
      <c r="V69" s="18">
        <f t="shared" si="8"/>
        <v>21090.6</v>
      </c>
      <c r="W69" s="18">
        <f t="shared" si="9"/>
        <v>21043</v>
      </c>
      <c r="X69" s="31">
        <f t="shared" si="12"/>
        <v>47.599999999998545</v>
      </c>
      <c r="Y69" s="47">
        <v>17818.8</v>
      </c>
      <c r="Z69" s="50">
        <v>18161.2</v>
      </c>
      <c r="AA69" s="31">
        <f t="shared" si="10"/>
        <v>-342.40000000000146</v>
      </c>
      <c r="AB69" s="47">
        <v>3271.8</v>
      </c>
      <c r="AC69" s="32">
        <v>2881.8</v>
      </c>
      <c r="AD69" s="32">
        <f t="shared" si="11"/>
        <v>390</v>
      </c>
      <c r="AE69" s="18"/>
      <c r="AF69" s="18"/>
      <c r="AG69" s="17"/>
      <c r="AH69" s="18"/>
      <c r="AI69" s="18"/>
      <c r="AJ69" s="17"/>
      <c r="AK69" s="34"/>
      <c r="AL69" s="34"/>
      <c r="AM69" s="19"/>
      <c r="AN69" s="19"/>
    </row>
    <row r="70" spans="1:40" s="29" customFormat="1" ht="14.25" customHeight="1">
      <c r="A70" s="46">
        <v>50</v>
      </c>
      <c r="B70" s="26" t="s">
        <v>90</v>
      </c>
      <c r="C70" s="35">
        <v>169.60000000000002</v>
      </c>
      <c r="D70" s="24">
        <f t="shared" si="0"/>
        <v>11949.9</v>
      </c>
      <c r="E70" s="24">
        <f t="shared" si="3"/>
        <v>11949.9</v>
      </c>
      <c r="F70" s="27">
        <f t="shared" si="4"/>
        <v>0</v>
      </c>
      <c r="G70" s="47"/>
      <c r="H70" s="28"/>
      <c r="I70" s="27">
        <f t="shared" si="1"/>
        <v>0</v>
      </c>
      <c r="J70" s="28"/>
      <c r="K70" s="28"/>
      <c r="L70" s="27">
        <f t="shared" si="13"/>
        <v>0</v>
      </c>
      <c r="M70" s="28"/>
      <c r="N70" s="28"/>
      <c r="O70" s="27">
        <f t="shared" si="5"/>
        <v>0</v>
      </c>
      <c r="P70" s="47">
        <v>11949.9</v>
      </c>
      <c r="Q70" s="47">
        <v>11949.9</v>
      </c>
      <c r="R70" s="27">
        <f t="shared" si="6"/>
        <v>0</v>
      </c>
      <c r="S70" s="28"/>
      <c r="T70" s="28"/>
      <c r="U70" s="27">
        <f t="shared" si="7"/>
        <v>0</v>
      </c>
      <c r="V70" s="18">
        <f t="shared" si="8"/>
        <v>12119.5</v>
      </c>
      <c r="W70" s="18">
        <f t="shared" si="9"/>
        <v>12118.9</v>
      </c>
      <c r="X70" s="27">
        <f t="shared" si="12"/>
        <v>0.6000000000003638</v>
      </c>
      <c r="Y70" s="47">
        <v>11125.1</v>
      </c>
      <c r="Z70" s="51">
        <v>11215.4</v>
      </c>
      <c r="AA70" s="27">
        <f t="shared" si="10"/>
        <v>-90.29999999999927</v>
      </c>
      <c r="AB70" s="47">
        <v>994.4</v>
      </c>
      <c r="AC70" s="28">
        <v>903.5</v>
      </c>
      <c r="AD70" s="28">
        <f t="shared" si="11"/>
        <v>90.89999999999998</v>
      </c>
      <c r="AE70" s="18"/>
      <c r="AF70" s="18"/>
      <c r="AG70" s="17"/>
      <c r="AH70" s="18"/>
      <c r="AI70" s="18"/>
      <c r="AJ70" s="17"/>
      <c r="AK70" s="34"/>
      <c r="AL70" s="34"/>
      <c r="AM70" s="19"/>
      <c r="AN70" s="19"/>
    </row>
    <row r="71" spans="1:40" s="29" customFormat="1" ht="14.25" customHeight="1">
      <c r="A71" s="46">
        <v>51</v>
      </c>
      <c r="B71" s="26" t="s">
        <v>91</v>
      </c>
      <c r="C71" s="35">
        <v>685.3</v>
      </c>
      <c r="D71" s="24">
        <f t="shared" si="0"/>
        <v>15325.7</v>
      </c>
      <c r="E71" s="24">
        <f t="shared" si="3"/>
        <v>15325.7</v>
      </c>
      <c r="F71" s="27">
        <f t="shared" si="4"/>
        <v>0</v>
      </c>
      <c r="G71" s="47"/>
      <c r="H71" s="28"/>
      <c r="I71" s="27">
        <f t="shared" si="1"/>
        <v>0</v>
      </c>
      <c r="J71" s="28"/>
      <c r="K71" s="28"/>
      <c r="L71" s="27">
        <f t="shared" si="13"/>
        <v>0</v>
      </c>
      <c r="M71" s="28"/>
      <c r="N71" s="28"/>
      <c r="O71" s="27">
        <f t="shared" si="5"/>
        <v>0</v>
      </c>
      <c r="P71" s="47">
        <v>15325.7</v>
      </c>
      <c r="Q71" s="47">
        <v>15325.7</v>
      </c>
      <c r="R71" s="27">
        <f t="shared" si="6"/>
        <v>0</v>
      </c>
      <c r="S71" s="28"/>
      <c r="T71" s="28"/>
      <c r="U71" s="27">
        <f t="shared" si="7"/>
        <v>0</v>
      </c>
      <c r="V71" s="18">
        <f t="shared" si="8"/>
        <v>16011</v>
      </c>
      <c r="W71" s="18">
        <f t="shared" si="9"/>
        <v>15788.099999999999</v>
      </c>
      <c r="X71" s="27">
        <f t="shared" si="12"/>
        <v>222.90000000000146</v>
      </c>
      <c r="Y71" s="47">
        <v>14192.2</v>
      </c>
      <c r="Z71" s="51">
        <v>14227.3</v>
      </c>
      <c r="AA71" s="27">
        <f t="shared" si="10"/>
        <v>-35.099999999998545</v>
      </c>
      <c r="AB71" s="47">
        <v>1818.8</v>
      </c>
      <c r="AC71" s="28">
        <v>1560.8</v>
      </c>
      <c r="AD71" s="28">
        <f t="shared" si="11"/>
        <v>258</v>
      </c>
      <c r="AE71" s="18"/>
      <c r="AF71" s="18"/>
      <c r="AG71" s="17"/>
      <c r="AH71" s="18"/>
      <c r="AI71" s="18"/>
      <c r="AJ71" s="17"/>
      <c r="AK71" s="34"/>
      <c r="AL71" s="34"/>
      <c r="AM71" s="19"/>
      <c r="AN71" s="19"/>
    </row>
    <row r="72" spans="1:40" s="29" customFormat="1" ht="14.25" customHeight="1">
      <c r="A72" s="46">
        <v>52</v>
      </c>
      <c r="B72" s="26" t="s">
        <v>92</v>
      </c>
      <c r="C72" s="35">
        <v>418.9</v>
      </c>
      <c r="D72" s="24">
        <f t="shared" si="0"/>
        <v>20040.8</v>
      </c>
      <c r="E72" s="24">
        <f t="shared" si="3"/>
        <v>20043.8</v>
      </c>
      <c r="F72" s="27">
        <f t="shared" si="4"/>
        <v>-3</v>
      </c>
      <c r="G72" s="47"/>
      <c r="H72" s="28"/>
      <c r="I72" s="27">
        <f t="shared" si="1"/>
        <v>0</v>
      </c>
      <c r="J72" s="28"/>
      <c r="K72" s="28">
        <v>3</v>
      </c>
      <c r="L72" s="27">
        <f t="shared" si="13"/>
        <v>-3</v>
      </c>
      <c r="M72" s="28"/>
      <c r="N72" s="28"/>
      <c r="O72" s="27">
        <f t="shared" si="5"/>
        <v>0</v>
      </c>
      <c r="P72" s="47">
        <v>20040.8</v>
      </c>
      <c r="Q72" s="47">
        <v>20040.8</v>
      </c>
      <c r="R72" s="27">
        <f t="shared" si="6"/>
        <v>0</v>
      </c>
      <c r="S72" s="28"/>
      <c r="T72" s="28"/>
      <c r="U72" s="27">
        <f t="shared" si="7"/>
        <v>0</v>
      </c>
      <c r="V72" s="18">
        <f t="shared" si="8"/>
        <v>20459.7</v>
      </c>
      <c r="W72" s="18">
        <f t="shared" si="9"/>
        <v>19860</v>
      </c>
      <c r="X72" s="27">
        <f t="shared" si="12"/>
        <v>599.7000000000007</v>
      </c>
      <c r="Y72" s="47">
        <v>18958.7</v>
      </c>
      <c r="Z72" s="51">
        <v>18572.7</v>
      </c>
      <c r="AA72" s="27">
        <f t="shared" si="10"/>
        <v>386</v>
      </c>
      <c r="AB72" s="47">
        <v>1501</v>
      </c>
      <c r="AC72" s="28">
        <v>1287.3</v>
      </c>
      <c r="AD72" s="28">
        <f t="shared" si="11"/>
        <v>213.70000000000005</v>
      </c>
      <c r="AE72" s="18"/>
      <c r="AF72" s="18"/>
      <c r="AG72" s="17"/>
      <c r="AH72" s="18"/>
      <c r="AI72" s="18"/>
      <c r="AJ72" s="17"/>
      <c r="AK72" s="34"/>
      <c r="AL72" s="34"/>
      <c r="AM72" s="19"/>
      <c r="AN72" s="19"/>
    </row>
    <row r="73" spans="1:40" s="29" customFormat="1" ht="14.25" customHeight="1">
      <c r="A73" s="46">
        <v>53</v>
      </c>
      <c r="B73" s="26" t="s">
        <v>93</v>
      </c>
      <c r="C73" s="35">
        <v>175.2</v>
      </c>
      <c r="D73" s="24">
        <f t="shared" si="0"/>
        <v>14211.2</v>
      </c>
      <c r="E73" s="24">
        <f t="shared" si="3"/>
        <v>14211.2</v>
      </c>
      <c r="F73" s="27">
        <f t="shared" si="4"/>
        <v>0</v>
      </c>
      <c r="G73" s="47"/>
      <c r="H73" s="28"/>
      <c r="I73" s="27">
        <f t="shared" si="1"/>
        <v>0</v>
      </c>
      <c r="J73" s="28"/>
      <c r="K73" s="28"/>
      <c r="L73" s="27">
        <f t="shared" si="13"/>
        <v>0</v>
      </c>
      <c r="M73" s="28"/>
      <c r="N73" s="28"/>
      <c r="O73" s="27">
        <f t="shared" si="5"/>
        <v>0</v>
      </c>
      <c r="P73" s="28">
        <v>14211.2</v>
      </c>
      <c r="Q73" s="28">
        <v>14211.2</v>
      </c>
      <c r="R73" s="27">
        <f t="shared" si="6"/>
        <v>0</v>
      </c>
      <c r="S73" s="28"/>
      <c r="T73" s="28"/>
      <c r="U73" s="27">
        <f t="shared" si="7"/>
        <v>0</v>
      </c>
      <c r="V73" s="18">
        <f t="shared" si="8"/>
        <v>14386.4</v>
      </c>
      <c r="W73" s="18">
        <f t="shared" si="9"/>
        <v>14325.7</v>
      </c>
      <c r="X73" s="27">
        <f t="shared" si="12"/>
        <v>60.69999999999891</v>
      </c>
      <c r="Y73" s="47">
        <v>12921.4</v>
      </c>
      <c r="Z73" s="51">
        <v>12963.7</v>
      </c>
      <c r="AA73" s="27">
        <f t="shared" si="10"/>
        <v>-42.30000000000109</v>
      </c>
      <c r="AB73" s="47">
        <v>1465</v>
      </c>
      <c r="AC73" s="28">
        <v>1362</v>
      </c>
      <c r="AD73" s="28">
        <f t="shared" si="11"/>
        <v>103</v>
      </c>
      <c r="AE73" s="18"/>
      <c r="AF73" s="18"/>
      <c r="AG73" s="17"/>
      <c r="AH73" s="18"/>
      <c r="AI73" s="18"/>
      <c r="AJ73" s="17"/>
      <c r="AK73" s="34"/>
      <c r="AL73" s="34"/>
      <c r="AM73" s="19"/>
      <c r="AN73" s="19"/>
    </row>
    <row r="74" spans="1:40" s="29" customFormat="1" ht="14.25" customHeight="1">
      <c r="A74" s="46">
        <v>54</v>
      </c>
      <c r="B74" s="26" t="s">
        <v>94</v>
      </c>
      <c r="C74" s="35">
        <v>364.1</v>
      </c>
      <c r="D74" s="24">
        <f t="shared" si="0"/>
        <v>18297.5</v>
      </c>
      <c r="E74" s="24">
        <f t="shared" si="3"/>
        <v>18297.5</v>
      </c>
      <c r="F74" s="27">
        <f t="shared" si="4"/>
        <v>0</v>
      </c>
      <c r="G74" s="47"/>
      <c r="H74" s="28"/>
      <c r="I74" s="27">
        <f t="shared" si="1"/>
        <v>0</v>
      </c>
      <c r="J74" s="28"/>
      <c r="K74" s="28"/>
      <c r="L74" s="27">
        <f t="shared" si="13"/>
        <v>0</v>
      </c>
      <c r="M74" s="28"/>
      <c r="N74" s="28"/>
      <c r="O74" s="27">
        <f t="shared" si="5"/>
        <v>0</v>
      </c>
      <c r="P74" s="47">
        <v>18297.5</v>
      </c>
      <c r="Q74" s="47">
        <v>18297.5</v>
      </c>
      <c r="R74" s="27">
        <f t="shared" si="6"/>
        <v>0</v>
      </c>
      <c r="S74" s="28"/>
      <c r="T74" s="28"/>
      <c r="U74" s="27">
        <f t="shared" si="7"/>
        <v>0</v>
      </c>
      <c r="V74" s="18">
        <f t="shared" si="8"/>
        <v>18661.600000000002</v>
      </c>
      <c r="W74" s="18">
        <f t="shared" si="9"/>
        <v>18240.9</v>
      </c>
      <c r="X74" s="27">
        <f t="shared" si="12"/>
        <v>420.7000000000007</v>
      </c>
      <c r="Y74" s="47">
        <v>16995.2</v>
      </c>
      <c r="Z74" s="51">
        <v>16673.4</v>
      </c>
      <c r="AA74" s="27">
        <f t="shared" si="10"/>
        <v>321.7999999999993</v>
      </c>
      <c r="AB74" s="47">
        <v>1666.4</v>
      </c>
      <c r="AC74" s="28">
        <v>1567.5</v>
      </c>
      <c r="AD74" s="28">
        <f t="shared" si="11"/>
        <v>98.90000000000009</v>
      </c>
      <c r="AE74" s="18"/>
      <c r="AF74" s="18"/>
      <c r="AG74" s="17"/>
      <c r="AH74" s="18"/>
      <c r="AI74" s="18"/>
      <c r="AJ74" s="17"/>
      <c r="AK74" s="34"/>
      <c r="AL74" s="34"/>
      <c r="AM74" s="19"/>
      <c r="AN74" s="19"/>
    </row>
    <row r="75" spans="1:40" s="29" customFormat="1" ht="14.25" customHeight="1">
      <c r="A75" s="46">
        <v>55</v>
      </c>
      <c r="B75" s="26" t="s">
        <v>95</v>
      </c>
      <c r="C75" s="35">
        <v>125.8</v>
      </c>
      <c r="D75" s="24">
        <f t="shared" si="0"/>
        <v>14722</v>
      </c>
      <c r="E75" s="24">
        <f t="shared" si="3"/>
        <v>14730.5</v>
      </c>
      <c r="F75" s="27">
        <f t="shared" si="4"/>
        <v>-8.5</v>
      </c>
      <c r="G75" s="47"/>
      <c r="H75" s="28"/>
      <c r="I75" s="27">
        <f t="shared" si="1"/>
        <v>0</v>
      </c>
      <c r="J75" s="28"/>
      <c r="K75" s="28">
        <v>8.5</v>
      </c>
      <c r="L75" s="27">
        <f t="shared" si="13"/>
        <v>-8.5</v>
      </c>
      <c r="M75" s="28"/>
      <c r="N75" s="28"/>
      <c r="O75" s="27">
        <f t="shared" si="5"/>
        <v>0</v>
      </c>
      <c r="P75" s="47">
        <v>14722</v>
      </c>
      <c r="Q75" s="47">
        <v>14722</v>
      </c>
      <c r="R75" s="27">
        <f t="shared" si="6"/>
        <v>0</v>
      </c>
      <c r="S75" s="28"/>
      <c r="T75" s="28"/>
      <c r="U75" s="27">
        <f t="shared" si="7"/>
        <v>0</v>
      </c>
      <c r="V75" s="18">
        <f t="shared" si="8"/>
        <v>14847.800000000001</v>
      </c>
      <c r="W75" s="18">
        <f t="shared" si="9"/>
        <v>14713.199999999999</v>
      </c>
      <c r="X75" s="27">
        <f t="shared" si="12"/>
        <v>134.60000000000218</v>
      </c>
      <c r="Y75" s="47">
        <v>13920.6</v>
      </c>
      <c r="Z75" s="51">
        <v>13942.8</v>
      </c>
      <c r="AA75" s="27">
        <f t="shared" si="10"/>
        <v>-22.19999999999891</v>
      </c>
      <c r="AB75" s="47">
        <v>927.2</v>
      </c>
      <c r="AC75" s="28">
        <v>770.4</v>
      </c>
      <c r="AD75" s="28">
        <f t="shared" si="11"/>
        <v>156.80000000000007</v>
      </c>
      <c r="AE75" s="18"/>
      <c r="AF75" s="18"/>
      <c r="AG75" s="17"/>
      <c r="AH75" s="18"/>
      <c r="AI75" s="18"/>
      <c r="AJ75" s="17"/>
      <c r="AK75" s="34"/>
      <c r="AL75" s="34"/>
      <c r="AM75" s="19"/>
      <c r="AN75" s="19"/>
    </row>
    <row r="76" spans="1:40" s="29" customFormat="1" ht="14.25" customHeight="1">
      <c r="A76" s="46">
        <v>56</v>
      </c>
      <c r="B76" s="26" t="s">
        <v>96</v>
      </c>
      <c r="C76" s="35">
        <v>1688.5</v>
      </c>
      <c r="D76" s="24">
        <f t="shared" si="0"/>
        <v>41736.6</v>
      </c>
      <c r="E76" s="24">
        <f t="shared" si="3"/>
        <v>41736.6</v>
      </c>
      <c r="F76" s="27">
        <f t="shared" si="4"/>
        <v>0</v>
      </c>
      <c r="G76" s="47"/>
      <c r="H76" s="28"/>
      <c r="I76" s="27">
        <f t="shared" si="1"/>
        <v>0</v>
      </c>
      <c r="J76" s="28"/>
      <c r="K76" s="28"/>
      <c r="L76" s="27">
        <f t="shared" si="13"/>
        <v>0</v>
      </c>
      <c r="M76" s="28"/>
      <c r="N76" s="28"/>
      <c r="O76" s="27">
        <f t="shared" si="5"/>
        <v>0</v>
      </c>
      <c r="P76" s="28">
        <v>41736.6</v>
      </c>
      <c r="Q76" s="28">
        <v>41736.6</v>
      </c>
      <c r="R76" s="27">
        <f t="shared" si="6"/>
        <v>0</v>
      </c>
      <c r="S76" s="28"/>
      <c r="T76" s="28"/>
      <c r="U76" s="27">
        <f t="shared" si="7"/>
        <v>0</v>
      </c>
      <c r="V76" s="18">
        <f t="shared" si="8"/>
        <v>43425.100000000006</v>
      </c>
      <c r="W76" s="18">
        <f t="shared" si="9"/>
        <v>41866.6</v>
      </c>
      <c r="X76" s="27">
        <f t="shared" si="12"/>
        <v>1558.5000000000073</v>
      </c>
      <c r="Y76" s="47">
        <v>35711.8</v>
      </c>
      <c r="Z76" s="51">
        <v>35601.7</v>
      </c>
      <c r="AA76" s="27">
        <f t="shared" si="10"/>
        <v>110.10000000000582</v>
      </c>
      <c r="AB76" s="47">
        <v>7713.3</v>
      </c>
      <c r="AC76" s="28">
        <v>6264.9</v>
      </c>
      <c r="AD76" s="28">
        <f t="shared" si="11"/>
        <v>1448.4000000000005</v>
      </c>
      <c r="AE76" s="18"/>
      <c r="AF76" s="18"/>
      <c r="AG76" s="17"/>
      <c r="AH76" s="18"/>
      <c r="AI76" s="18"/>
      <c r="AJ76" s="17"/>
      <c r="AK76" s="34"/>
      <c r="AL76" s="34"/>
      <c r="AM76" s="19"/>
      <c r="AN76" s="19"/>
    </row>
    <row r="77" spans="1:40" s="29" customFormat="1" ht="14.25" customHeight="1">
      <c r="A77" s="46">
        <v>57</v>
      </c>
      <c r="B77" s="26" t="s">
        <v>54</v>
      </c>
      <c r="C77" s="35">
        <v>5258.3</v>
      </c>
      <c r="D77" s="24">
        <f t="shared" si="0"/>
        <v>22668</v>
      </c>
      <c r="E77" s="24">
        <f t="shared" si="3"/>
        <v>22674.2</v>
      </c>
      <c r="F77" s="27">
        <f t="shared" si="4"/>
        <v>-6.200000000000728</v>
      </c>
      <c r="G77" s="47"/>
      <c r="H77" s="28"/>
      <c r="I77" s="27">
        <f t="shared" si="1"/>
        <v>0</v>
      </c>
      <c r="J77" s="28"/>
      <c r="K77" s="28">
        <v>6.2</v>
      </c>
      <c r="L77" s="27">
        <f t="shared" si="13"/>
        <v>-6.2</v>
      </c>
      <c r="M77" s="28"/>
      <c r="N77" s="28"/>
      <c r="O77" s="27">
        <f t="shared" si="5"/>
        <v>0</v>
      </c>
      <c r="P77" s="28">
        <v>22668</v>
      </c>
      <c r="Q77" s="28">
        <v>22668</v>
      </c>
      <c r="R77" s="27">
        <f t="shared" si="6"/>
        <v>0</v>
      </c>
      <c r="S77" s="28"/>
      <c r="T77" s="28"/>
      <c r="U77" s="27">
        <f t="shared" si="7"/>
        <v>0</v>
      </c>
      <c r="V77" s="18">
        <f t="shared" si="8"/>
        <v>27926.3</v>
      </c>
      <c r="W77" s="18">
        <f t="shared" si="9"/>
        <v>21845.4</v>
      </c>
      <c r="X77" s="27">
        <f t="shared" si="12"/>
        <v>6080.899999999998</v>
      </c>
      <c r="Y77" s="47">
        <v>24240.5</v>
      </c>
      <c r="Z77" s="51">
        <v>20326.5</v>
      </c>
      <c r="AA77" s="27">
        <f t="shared" si="10"/>
        <v>3914</v>
      </c>
      <c r="AB77" s="47">
        <v>3685.8</v>
      </c>
      <c r="AC77" s="28">
        <v>1518.9</v>
      </c>
      <c r="AD77" s="28">
        <f t="shared" si="11"/>
        <v>2166.9</v>
      </c>
      <c r="AE77" s="18"/>
      <c r="AF77" s="18"/>
      <c r="AG77" s="17"/>
      <c r="AH77" s="18"/>
      <c r="AI77" s="18"/>
      <c r="AJ77" s="17"/>
      <c r="AK77" s="34"/>
      <c r="AL77" s="34"/>
      <c r="AM77" s="19"/>
      <c r="AN77" s="19"/>
    </row>
    <row r="78" spans="1:40" s="33" customFormat="1" ht="14.25" customHeight="1">
      <c r="A78" s="49">
        <v>58</v>
      </c>
      <c r="B78" s="30" t="s">
        <v>55</v>
      </c>
      <c r="C78" s="35">
        <v>1655.1999999999998</v>
      </c>
      <c r="D78" s="24">
        <f t="shared" si="0"/>
        <v>15003.3</v>
      </c>
      <c r="E78" s="24">
        <f t="shared" si="3"/>
        <v>15003.3</v>
      </c>
      <c r="F78" s="31">
        <f t="shared" si="4"/>
        <v>0</v>
      </c>
      <c r="G78" s="47"/>
      <c r="H78" s="32"/>
      <c r="I78" s="31">
        <f t="shared" si="1"/>
        <v>0</v>
      </c>
      <c r="J78" s="32"/>
      <c r="K78" s="32"/>
      <c r="L78" s="31">
        <f t="shared" si="13"/>
        <v>0</v>
      </c>
      <c r="M78" s="32"/>
      <c r="N78" s="32"/>
      <c r="O78" s="31">
        <f t="shared" si="5"/>
        <v>0</v>
      </c>
      <c r="P78" s="32">
        <v>15003.3</v>
      </c>
      <c r="Q78" s="32">
        <v>15003.3</v>
      </c>
      <c r="R78" s="31">
        <f t="shared" si="6"/>
        <v>0</v>
      </c>
      <c r="S78" s="32"/>
      <c r="T78" s="32"/>
      <c r="U78" s="31">
        <f t="shared" si="7"/>
        <v>0</v>
      </c>
      <c r="V78" s="18">
        <f t="shared" si="8"/>
        <v>16658.5</v>
      </c>
      <c r="W78" s="18">
        <f t="shared" si="9"/>
        <v>15917.4</v>
      </c>
      <c r="X78" s="31">
        <f t="shared" si="12"/>
        <v>741.1000000000004</v>
      </c>
      <c r="Y78" s="47">
        <v>14546.5</v>
      </c>
      <c r="Z78" s="50">
        <v>14166.5</v>
      </c>
      <c r="AA78" s="31">
        <f t="shared" si="10"/>
        <v>380</v>
      </c>
      <c r="AB78" s="47">
        <v>2112</v>
      </c>
      <c r="AC78" s="32">
        <v>1750.9</v>
      </c>
      <c r="AD78" s="32">
        <f t="shared" si="11"/>
        <v>361.0999999999999</v>
      </c>
      <c r="AE78" s="18"/>
      <c r="AF78" s="18"/>
      <c r="AG78" s="17"/>
      <c r="AH78" s="18"/>
      <c r="AI78" s="18"/>
      <c r="AJ78" s="17"/>
      <c r="AK78" s="34"/>
      <c r="AL78" s="34"/>
      <c r="AM78" s="19"/>
      <c r="AN78" s="19"/>
    </row>
    <row r="79" spans="1:40" s="29" customFormat="1" ht="14.25" customHeight="1">
      <c r="A79" s="46">
        <v>59</v>
      </c>
      <c r="B79" s="26" t="s">
        <v>97</v>
      </c>
      <c r="C79" s="35">
        <v>1333.4</v>
      </c>
      <c r="D79" s="24">
        <f t="shared" si="0"/>
        <v>23214</v>
      </c>
      <c r="E79" s="24">
        <f t="shared" si="3"/>
        <v>23223.1</v>
      </c>
      <c r="F79" s="27">
        <f t="shared" si="4"/>
        <v>-9.099999999998545</v>
      </c>
      <c r="G79" s="47"/>
      <c r="H79" s="28"/>
      <c r="I79" s="27">
        <f t="shared" si="1"/>
        <v>0</v>
      </c>
      <c r="J79" s="28"/>
      <c r="K79" s="28">
        <v>9.1</v>
      </c>
      <c r="L79" s="27">
        <f t="shared" si="13"/>
        <v>-9.1</v>
      </c>
      <c r="M79" s="28"/>
      <c r="N79" s="28"/>
      <c r="O79" s="27">
        <f t="shared" si="5"/>
        <v>0</v>
      </c>
      <c r="P79" s="47">
        <v>23214</v>
      </c>
      <c r="Q79" s="47">
        <v>23214</v>
      </c>
      <c r="R79" s="27">
        <f t="shared" si="6"/>
        <v>0</v>
      </c>
      <c r="S79" s="28"/>
      <c r="T79" s="28"/>
      <c r="U79" s="27">
        <f t="shared" si="7"/>
        <v>0</v>
      </c>
      <c r="V79" s="18">
        <f t="shared" si="8"/>
        <v>24547.4</v>
      </c>
      <c r="W79" s="18">
        <f t="shared" si="9"/>
        <v>23953.1</v>
      </c>
      <c r="X79" s="27">
        <f t="shared" si="12"/>
        <v>594.3000000000029</v>
      </c>
      <c r="Y79" s="47">
        <v>21712</v>
      </c>
      <c r="Z79" s="51">
        <v>21644.1</v>
      </c>
      <c r="AA79" s="27">
        <f t="shared" si="10"/>
        <v>67.90000000000146</v>
      </c>
      <c r="AB79" s="47">
        <v>2835.4</v>
      </c>
      <c r="AC79" s="28">
        <v>2309</v>
      </c>
      <c r="AD79" s="28">
        <f t="shared" si="11"/>
        <v>526.4000000000001</v>
      </c>
      <c r="AE79" s="18"/>
      <c r="AF79" s="18"/>
      <c r="AG79" s="17"/>
      <c r="AH79" s="18"/>
      <c r="AI79" s="18"/>
      <c r="AJ79" s="17"/>
      <c r="AK79" s="34"/>
      <c r="AL79" s="34"/>
      <c r="AM79" s="19"/>
      <c r="AN79" s="19"/>
    </row>
    <row r="80" spans="1:40" s="29" customFormat="1" ht="14.25" customHeight="1">
      <c r="A80" s="46">
        <v>60</v>
      </c>
      <c r="B80" s="26" t="s">
        <v>98</v>
      </c>
      <c r="C80" s="35">
        <v>1176.2</v>
      </c>
      <c r="D80" s="24">
        <f t="shared" si="0"/>
        <v>21316.4</v>
      </c>
      <c r="E80" s="24">
        <f t="shared" si="3"/>
        <v>21322.4</v>
      </c>
      <c r="F80" s="27">
        <f t="shared" si="4"/>
        <v>-6</v>
      </c>
      <c r="G80" s="47"/>
      <c r="H80" s="28"/>
      <c r="I80" s="27">
        <f t="shared" si="1"/>
        <v>0</v>
      </c>
      <c r="J80" s="28"/>
      <c r="K80" s="28">
        <v>6</v>
      </c>
      <c r="L80" s="27">
        <f t="shared" si="13"/>
        <v>-6</v>
      </c>
      <c r="M80" s="28"/>
      <c r="N80" s="28"/>
      <c r="O80" s="27">
        <f t="shared" si="5"/>
        <v>0</v>
      </c>
      <c r="P80" s="47">
        <v>21316.4</v>
      </c>
      <c r="Q80" s="47">
        <v>21316.4</v>
      </c>
      <c r="R80" s="27">
        <f t="shared" si="6"/>
        <v>0</v>
      </c>
      <c r="S80" s="28"/>
      <c r="T80" s="28"/>
      <c r="U80" s="27">
        <f t="shared" si="7"/>
        <v>0</v>
      </c>
      <c r="V80" s="18">
        <f t="shared" si="8"/>
        <v>22492.6</v>
      </c>
      <c r="W80" s="18">
        <f t="shared" si="9"/>
        <v>22372.100000000002</v>
      </c>
      <c r="X80" s="27">
        <f t="shared" si="12"/>
        <v>120.49999999999636</v>
      </c>
      <c r="Y80" s="47">
        <v>20603.8</v>
      </c>
      <c r="Z80" s="51">
        <v>20603.7</v>
      </c>
      <c r="AA80" s="27">
        <f t="shared" si="10"/>
        <v>0.09999999999854481</v>
      </c>
      <c r="AB80" s="47">
        <v>1888.8</v>
      </c>
      <c r="AC80" s="28">
        <v>1768.4</v>
      </c>
      <c r="AD80" s="28">
        <f t="shared" si="11"/>
        <v>120.39999999999986</v>
      </c>
      <c r="AE80" s="18"/>
      <c r="AF80" s="18"/>
      <c r="AG80" s="17"/>
      <c r="AH80" s="18"/>
      <c r="AI80" s="18"/>
      <c r="AJ80" s="17"/>
      <c r="AK80" s="34"/>
      <c r="AL80" s="34"/>
      <c r="AM80" s="19"/>
      <c r="AN80" s="19"/>
    </row>
    <row r="81" spans="1:40" s="33" customFormat="1" ht="14.25" customHeight="1">
      <c r="A81" s="49">
        <v>61</v>
      </c>
      <c r="B81" s="30" t="s">
        <v>56</v>
      </c>
      <c r="C81" s="35">
        <v>2051.6000000000004</v>
      </c>
      <c r="D81" s="24">
        <f t="shared" si="0"/>
        <v>13589.2</v>
      </c>
      <c r="E81" s="24">
        <f t="shared" si="3"/>
        <v>13592.300000000001</v>
      </c>
      <c r="F81" s="31">
        <f t="shared" si="4"/>
        <v>-3.100000000000364</v>
      </c>
      <c r="G81" s="47"/>
      <c r="H81" s="32"/>
      <c r="I81" s="31">
        <f t="shared" si="1"/>
        <v>0</v>
      </c>
      <c r="J81" s="32"/>
      <c r="K81" s="28">
        <v>3.1</v>
      </c>
      <c r="L81" s="31">
        <f t="shared" si="13"/>
        <v>-3.1</v>
      </c>
      <c r="M81" s="32"/>
      <c r="N81" s="32"/>
      <c r="O81" s="31">
        <f t="shared" si="5"/>
        <v>0</v>
      </c>
      <c r="P81" s="47">
        <v>13589.2</v>
      </c>
      <c r="Q81" s="47">
        <v>13589.2</v>
      </c>
      <c r="R81" s="31">
        <f t="shared" si="6"/>
        <v>0</v>
      </c>
      <c r="S81" s="32"/>
      <c r="T81" s="32"/>
      <c r="U81" s="31">
        <f t="shared" si="7"/>
        <v>0</v>
      </c>
      <c r="V81" s="18">
        <f t="shared" si="8"/>
        <v>15640.8</v>
      </c>
      <c r="W81" s="18">
        <f t="shared" si="9"/>
        <v>13449.7</v>
      </c>
      <c r="X81" s="31">
        <f t="shared" si="12"/>
        <v>2191.0999999999985</v>
      </c>
      <c r="Y81" s="47">
        <v>14118.9</v>
      </c>
      <c r="Z81" s="50">
        <v>12372</v>
      </c>
      <c r="AA81" s="31">
        <f t="shared" si="10"/>
        <v>1746.8999999999996</v>
      </c>
      <c r="AB81" s="47">
        <v>1521.9</v>
      </c>
      <c r="AC81" s="32">
        <v>1077.7</v>
      </c>
      <c r="AD81" s="32">
        <f t="shared" si="11"/>
        <v>444.20000000000005</v>
      </c>
      <c r="AE81" s="18"/>
      <c r="AF81" s="18"/>
      <c r="AG81" s="17"/>
      <c r="AH81" s="18"/>
      <c r="AI81" s="18"/>
      <c r="AJ81" s="17"/>
      <c r="AK81" s="34"/>
      <c r="AL81" s="34"/>
      <c r="AM81" s="19"/>
      <c r="AN81" s="19"/>
    </row>
    <row r="82" spans="1:40" s="33" customFormat="1" ht="14.25" customHeight="1">
      <c r="A82" s="49">
        <v>62</v>
      </c>
      <c r="B82" s="30" t="s">
        <v>99</v>
      </c>
      <c r="C82" s="35">
        <v>302.7</v>
      </c>
      <c r="D82" s="24">
        <f t="shared" si="0"/>
        <v>9610.7</v>
      </c>
      <c r="E82" s="24">
        <f t="shared" si="3"/>
        <v>9610.7</v>
      </c>
      <c r="F82" s="31">
        <f t="shared" si="4"/>
        <v>0</v>
      </c>
      <c r="G82" s="47"/>
      <c r="H82" s="32"/>
      <c r="I82" s="31">
        <f t="shared" si="1"/>
        <v>0</v>
      </c>
      <c r="J82" s="32"/>
      <c r="K82" s="32"/>
      <c r="L82" s="31">
        <f t="shared" si="13"/>
        <v>0</v>
      </c>
      <c r="M82" s="32"/>
      <c r="N82" s="32"/>
      <c r="O82" s="31">
        <f t="shared" si="5"/>
        <v>0</v>
      </c>
      <c r="P82" s="47">
        <v>9610.7</v>
      </c>
      <c r="Q82" s="47">
        <v>9610.7</v>
      </c>
      <c r="R82" s="31">
        <f t="shared" si="6"/>
        <v>0</v>
      </c>
      <c r="S82" s="32"/>
      <c r="T82" s="32"/>
      <c r="U82" s="31">
        <f t="shared" si="7"/>
        <v>0</v>
      </c>
      <c r="V82" s="18">
        <f t="shared" si="8"/>
        <v>9913.4</v>
      </c>
      <c r="W82" s="18">
        <f t="shared" si="9"/>
        <v>9433.6</v>
      </c>
      <c r="X82" s="31">
        <f t="shared" si="12"/>
        <v>479.7999999999993</v>
      </c>
      <c r="Y82" s="47">
        <v>9068.6</v>
      </c>
      <c r="Z82" s="50">
        <v>8716.1</v>
      </c>
      <c r="AA82" s="31">
        <f t="shared" si="10"/>
        <v>352.5</v>
      </c>
      <c r="AB82" s="47">
        <v>844.8</v>
      </c>
      <c r="AC82" s="32">
        <v>717.5</v>
      </c>
      <c r="AD82" s="32">
        <f t="shared" si="11"/>
        <v>127.29999999999995</v>
      </c>
      <c r="AE82" s="18"/>
      <c r="AF82" s="18"/>
      <c r="AG82" s="17"/>
      <c r="AH82" s="18"/>
      <c r="AI82" s="18"/>
      <c r="AJ82" s="17"/>
      <c r="AK82" s="34"/>
      <c r="AL82" s="34"/>
      <c r="AM82" s="19"/>
      <c r="AN82" s="19"/>
    </row>
    <row r="83" spans="1:40" s="29" customFormat="1" ht="14.25" customHeight="1">
      <c r="A83" s="46">
        <v>63</v>
      </c>
      <c r="B83" s="26" t="s">
        <v>57</v>
      </c>
      <c r="C83" s="35">
        <v>9354.4</v>
      </c>
      <c r="D83" s="24">
        <f t="shared" si="0"/>
        <v>26266</v>
      </c>
      <c r="E83" s="24">
        <f t="shared" si="3"/>
        <v>26272.6</v>
      </c>
      <c r="F83" s="27">
        <f t="shared" si="4"/>
        <v>-6.599999999998545</v>
      </c>
      <c r="G83" s="47"/>
      <c r="H83" s="28"/>
      <c r="I83" s="27">
        <f t="shared" si="1"/>
        <v>0</v>
      </c>
      <c r="J83" s="28"/>
      <c r="K83" s="28">
        <v>6.6</v>
      </c>
      <c r="L83" s="27">
        <f t="shared" si="13"/>
        <v>-6.6</v>
      </c>
      <c r="M83" s="28"/>
      <c r="N83" s="28"/>
      <c r="O83" s="27">
        <f t="shared" si="5"/>
        <v>0</v>
      </c>
      <c r="P83" s="28">
        <v>26266</v>
      </c>
      <c r="Q83" s="28">
        <v>26266</v>
      </c>
      <c r="R83" s="27">
        <f t="shared" si="6"/>
        <v>0</v>
      </c>
      <c r="S83" s="28"/>
      <c r="T83" s="28"/>
      <c r="U83" s="27">
        <f t="shared" si="7"/>
        <v>0</v>
      </c>
      <c r="V83" s="18">
        <f t="shared" si="8"/>
        <v>35620.4</v>
      </c>
      <c r="W83" s="18">
        <f t="shared" si="9"/>
        <v>24508.7</v>
      </c>
      <c r="X83" s="27">
        <f t="shared" si="12"/>
        <v>11111.7</v>
      </c>
      <c r="Y83" s="47">
        <v>21286</v>
      </c>
      <c r="Z83" s="51">
        <v>21286</v>
      </c>
      <c r="AA83" s="27">
        <f t="shared" si="10"/>
        <v>0</v>
      </c>
      <c r="AB83" s="47">
        <v>14334.4</v>
      </c>
      <c r="AC83" s="28">
        <v>3222.7</v>
      </c>
      <c r="AD83" s="28">
        <f t="shared" si="11"/>
        <v>11111.7</v>
      </c>
      <c r="AE83" s="18"/>
      <c r="AF83" s="18"/>
      <c r="AG83" s="17"/>
      <c r="AH83" s="18"/>
      <c r="AI83" s="18"/>
      <c r="AJ83" s="17"/>
      <c r="AK83" s="34"/>
      <c r="AL83" s="34"/>
      <c r="AM83" s="19"/>
      <c r="AN83" s="19"/>
    </row>
    <row r="84" spans="1:40" s="29" customFormat="1" ht="14.25" customHeight="1">
      <c r="A84" s="46">
        <v>64</v>
      </c>
      <c r="B84" s="26" t="s">
        <v>100</v>
      </c>
      <c r="C84" s="35">
        <v>964.8</v>
      </c>
      <c r="D84" s="24">
        <f t="shared" si="0"/>
        <v>33351.2</v>
      </c>
      <c r="E84" s="24">
        <f t="shared" si="3"/>
        <v>33607.299999999996</v>
      </c>
      <c r="F84" s="27">
        <f t="shared" si="4"/>
        <v>-256.09999999999854</v>
      </c>
      <c r="G84" s="47"/>
      <c r="H84" s="28"/>
      <c r="I84" s="27">
        <f t="shared" si="1"/>
        <v>0</v>
      </c>
      <c r="J84" s="28"/>
      <c r="K84" s="28">
        <v>256.1</v>
      </c>
      <c r="L84" s="27">
        <f aca="true" t="shared" si="14" ref="L84:L96">J84-K84</f>
        <v>-256.1</v>
      </c>
      <c r="M84" s="28"/>
      <c r="N84" s="28"/>
      <c r="O84" s="27">
        <f t="shared" si="5"/>
        <v>0</v>
      </c>
      <c r="P84" s="47">
        <v>33351.2</v>
      </c>
      <c r="Q84" s="47">
        <v>33351.2</v>
      </c>
      <c r="R84" s="27">
        <f t="shared" si="6"/>
        <v>0</v>
      </c>
      <c r="S84" s="28"/>
      <c r="T84" s="28"/>
      <c r="U84" s="27">
        <f t="shared" si="7"/>
        <v>0</v>
      </c>
      <c r="V84" s="18">
        <f t="shared" si="8"/>
        <v>34316</v>
      </c>
      <c r="W84" s="18">
        <f t="shared" si="9"/>
        <v>33464.9</v>
      </c>
      <c r="X84" s="27">
        <f t="shared" si="12"/>
        <v>851.0999999999985</v>
      </c>
      <c r="Y84" s="47">
        <v>29865.5</v>
      </c>
      <c r="Z84" s="51">
        <v>30388.6</v>
      </c>
      <c r="AA84" s="27">
        <f t="shared" si="10"/>
        <v>-523.0999999999985</v>
      </c>
      <c r="AB84" s="47">
        <v>4450.5</v>
      </c>
      <c r="AC84" s="28">
        <v>3076.3</v>
      </c>
      <c r="AD84" s="28">
        <f t="shared" si="11"/>
        <v>1374.1999999999998</v>
      </c>
      <c r="AE84" s="18"/>
      <c r="AF84" s="18"/>
      <c r="AG84" s="17"/>
      <c r="AH84" s="18"/>
      <c r="AI84" s="18"/>
      <c r="AJ84" s="17"/>
      <c r="AK84" s="34"/>
      <c r="AL84" s="34"/>
      <c r="AM84" s="19"/>
      <c r="AN84" s="19"/>
    </row>
    <row r="85" spans="1:40" s="29" customFormat="1" ht="14.25" customHeight="1">
      <c r="A85" s="46">
        <v>65</v>
      </c>
      <c r="B85" s="26" t="s">
        <v>58</v>
      </c>
      <c r="C85" s="35">
        <v>880.0999999999999</v>
      </c>
      <c r="D85" s="24">
        <f aca="true" t="shared" si="15" ref="D85:D96">G85+J85+M85+P85+S85</f>
        <v>16005.1</v>
      </c>
      <c r="E85" s="24">
        <f aca="true" t="shared" si="16" ref="E85:E96">H85+K85+N85+Q85+T85</f>
        <v>16005.1</v>
      </c>
      <c r="F85" s="27">
        <f aca="true" t="shared" si="17" ref="F85:F94">D85-E85</f>
        <v>0</v>
      </c>
      <c r="G85" s="47"/>
      <c r="H85" s="28"/>
      <c r="I85" s="27">
        <f>G85-H85</f>
        <v>0</v>
      </c>
      <c r="J85" s="28"/>
      <c r="K85" s="28"/>
      <c r="L85" s="27">
        <f t="shared" si="14"/>
        <v>0</v>
      </c>
      <c r="M85" s="28"/>
      <c r="N85" s="28"/>
      <c r="O85" s="27">
        <f>M85-N85</f>
        <v>0</v>
      </c>
      <c r="P85" s="47">
        <v>16005.1</v>
      </c>
      <c r="Q85" s="47">
        <v>16005.1</v>
      </c>
      <c r="R85" s="27">
        <f>P85-Q85</f>
        <v>0</v>
      </c>
      <c r="S85" s="28"/>
      <c r="T85" s="28"/>
      <c r="U85" s="27">
        <f>S85-T85</f>
        <v>0</v>
      </c>
      <c r="V85" s="18">
        <f aca="true" t="shared" si="18" ref="V85:V96">Y85+AB85</f>
        <v>16885.2</v>
      </c>
      <c r="W85" s="18">
        <f aca="true" t="shared" si="19" ref="W85:W96">Z85+AC85</f>
        <v>16516.1</v>
      </c>
      <c r="X85" s="27">
        <f aca="true" t="shared" si="20" ref="X85:X96">V85-W85</f>
        <v>369.1000000000022</v>
      </c>
      <c r="Y85" s="47">
        <v>15433.3</v>
      </c>
      <c r="Z85" s="51">
        <v>15205.3</v>
      </c>
      <c r="AA85" s="27">
        <f>Y85-Z85</f>
        <v>228</v>
      </c>
      <c r="AB85" s="47">
        <v>1451.9</v>
      </c>
      <c r="AC85" s="28">
        <v>1310.8</v>
      </c>
      <c r="AD85" s="28">
        <f aca="true" t="shared" si="21" ref="AD85:AD96">AB85-AC85</f>
        <v>141.10000000000014</v>
      </c>
      <c r="AE85" s="18"/>
      <c r="AF85" s="18"/>
      <c r="AG85" s="17"/>
      <c r="AH85" s="18"/>
      <c r="AI85" s="18"/>
      <c r="AJ85" s="17"/>
      <c r="AK85" s="34"/>
      <c r="AL85" s="34"/>
      <c r="AM85" s="19"/>
      <c r="AN85" s="19"/>
    </row>
    <row r="86" spans="1:40" s="29" customFormat="1" ht="14.25" customHeight="1">
      <c r="A86" s="46">
        <v>66</v>
      </c>
      <c r="B86" s="26" t="s">
        <v>101</v>
      </c>
      <c r="C86" s="35">
        <v>96.3</v>
      </c>
      <c r="D86" s="24">
        <f t="shared" si="15"/>
        <v>16844</v>
      </c>
      <c r="E86" s="24">
        <f t="shared" si="16"/>
        <v>16847</v>
      </c>
      <c r="F86" s="27">
        <f t="shared" si="17"/>
        <v>-3</v>
      </c>
      <c r="G86" s="47"/>
      <c r="H86" s="28"/>
      <c r="I86" s="27">
        <f>G86-H86</f>
        <v>0</v>
      </c>
      <c r="J86" s="28"/>
      <c r="K86" s="28">
        <v>3</v>
      </c>
      <c r="L86" s="27">
        <f t="shared" si="14"/>
        <v>-3</v>
      </c>
      <c r="M86" s="28"/>
      <c r="N86" s="28"/>
      <c r="O86" s="27">
        <f>M86-N86</f>
        <v>0</v>
      </c>
      <c r="P86" s="47">
        <v>16844</v>
      </c>
      <c r="Q86" s="47">
        <v>16844</v>
      </c>
      <c r="R86" s="27">
        <f>P86-Q86</f>
        <v>0</v>
      </c>
      <c r="S86" s="28"/>
      <c r="T86" s="28"/>
      <c r="U86" s="27">
        <f>S86-T86</f>
        <v>0</v>
      </c>
      <c r="V86" s="18">
        <f t="shared" si="18"/>
        <v>16940.3</v>
      </c>
      <c r="W86" s="18">
        <f t="shared" si="19"/>
        <v>16662.1</v>
      </c>
      <c r="X86" s="27">
        <f t="shared" si="20"/>
        <v>278.2000000000007</v>
      </c>
      <c r="Y86" s="47">
        <v>15245.3</v>
      </c>
      <c r="Z86" s="51">
        <v>15272</v>
      </c>
      <c r="AA86" s="27">
        <f>Y86-Z86</f>
        <v>-26.700000000000728</v>
      </c>
      <c r="AB86" s="47">
        <v>1695</v>
      </c>
      <c r="AC86" s="28">
        <v>1390.1</v>
      </c>
      <c r="AD86" s="28">
        <f t="shared" si="21"/>
        <v>304.9000000000001</v>
      </c>
      <c r="AE86" s="18"/>
      <c r="AF86" s="18"/>
      <c r="AG86" s="17"/>
      <c r="AH86" s="18"/>
      <c r="AI86" s="18"/>
      <c r="AJ86" s="17"/>
      <c r="AK86" s="34"/>
      <c r="AL86" s="34"/>
      <c r="AM86" s="19"/>
      <c r="AN86" s="19"/>
    </row>
    <row r="87" spans="1:40" s="29" customFormat="1" ht="16.5" customHeight="1">
      <c r="A87" s="46">
        <v>67</v>
      </c>
      <c r="B87" s="26" t="s">
        <v>102</v>
      </c>
      <c r="C87" s="35">
        <v>19.5</v>
      </c>
      <c r="D87" s="24">
        <f t="shared" si="15"/>
        <v>20208.8</v>
      </c>
      <c r="E87" s="24">
        <f t="shared" si="16"/>
        <v>20208.8</v>
      </c>
      <c r="F87" s="27">
        <f t="shared" si="17"/>
        <v>0</v>
      </c>
      <c r="G87" s="47"/>
      <c r="H87" s="28"/>
      <c r="I87" s="27">
        <f>G87-H87</f>
        <v>0</v>
      </c>
      <c r="J87" s="28"/>
      <c r="K87" s="28"/>
      <c r="L87" s="27">
        <f t="shared" si="14"/>
        <v>0</v>
      </c>
      <c r="M87" s="28"/>
      <c r="N87" s="28"/>
      <c r="O87" s="27">
        <f>M87-N87</f>
        <v>0</v>
      </c>
      <c r="P87" s="47">
        <v>20208.8</v>
      </c>
      <c r="Q87" s="47">
        <v>20208.8</v>
      </c>
      <c r="R87" s="27">
        <f>P87-Q87</f>
        <v>0</v>
      </c>
      <c r="S87" s="28"/>
      <c r="T87" s="28"/>
      <c r="U87" s="27">
        <f>S87-T87</f>
        <v>0</v>
      </c>
      <c r="V87" s="18">
        <f t="shared" si="18"/>
        <v>20228.3</v>
      </c>
      <c r="W87" s="18">
        <f t="shared" si="19"/>
        <v>20084.800000000003</v>
      </c>
      <c r="X87" s="27">
        <f t="shared" si="20"/>
        <v>143.49999999999636</v>
      </c>
      <c r="Y87" s="47">
        <v>17176.3</v>
      </c>
      <c r="Z87" s="51">
        <v>17175.4</v>
      </c>
      <c r="AA87" s="27">
        <f>Y87-Z87</f>
        <v>0.8999999999978172</v>
      </c>
      <c r="AB87" s="47">
        <v>3052</v>
      </c>
      <c r="AC87" s="28">
        <v>2909.4</v>
      </c>
      <c r="AD87" s="28">
        <f t="shared" si="21"/>
        <v>142.5999999999999</v>
      </c>
      <c r="AE87" s="18"/>
      <c r="AF87" s="18"/>
      <c r="AG87" s="17"/>
      <c r="AH87" s="18"/>
      <c r="AI87" s="18"/>
      <c r="AJ87" s="17"/>
      <c r="AK87" s="34"/>
      <c r="AL87" s="34"/>
      <c r="AM87" s="19"/>
      <c r="AN87" s="19"/>
    </row>
    <row r="88" spans="1:40" s="33" customFormat="1" ht="14.25" customHeight="1">
      <c r="A88" s="49">
        <v>68</v>
      </c>
      <c r="B88" s="30" t="s">
        <v>59</v>
      </c>
      <c r="C88" s="35">
        <v>632.4999999999999</v>
      </c>
      <c r="D88" s="24">
        <f t="shared" si="15"/>
        <v>19046.1</v>
      </c>
      <c r="E88" s="24">
        <f t="shared" si="16"/>
        <v>19046.1</v>
      </c>
      <c r="F88" s="31">
        <f t="shared" si="17"/>
        <v>0</v>
      </c>
      <c r="G88" s="47"/>
      <c r="H88" s="32"/>
      <c r="I88" s="31">
        <f>G88-H88</f>
        <v>0</v>
      </c>
      <c r="J88" s="32"/>
      <c r="K88" s="32"/>
      <c r="L88" s="31">
        <f t="shared" si="14"/>
        <v>0</v>
      </c>
      <c r="M88" s="32"/>
      <c r="N88" s="32"/>
      <c r="O88" s="31">
        <f>M88-N88</f>
        <v>0</v>
      </c>
      <c r="P88" s="47">
        <v>19046.1</v>
      </c>
      <c r="Q88" s="47">
        <v>19046.1</v>
      </c>
      <c r="R88" s="31">
        <f>P88-Q88</f>
        <v>0</v>
      </c>
      <c r="S88" s="32"/>
      <c r="T88" s="32"/>
      <c r="U88" s="31">
        <f>S88-T88</f>
        <v>0</v>
      </c>
      <c r="V88" s="18">
        <f t="shared" si="18"/>
        <v>19678.6</v>
      </c>
      <c r="W88" s="18">
        <f t="shared" si="19"/>
        <v>19104.9</v>
      </c>
      <c r="X88" s="31">
        <f t="shared" si="20"/>
        <v>573.6999999999971</v>
      </c>
      <c r="Y88" s="47">
        <v>17309</v>
      </c>
      <c r="Z88" s="50">
        <v>17111.9</v>
      </c>
      <c r="AA88" s="31">
        <f>Y88-Z88</f>
        <v>197.09999999999854</v>
      </c>
      <c r="AB88" s="47">
        <v>2369.6</v>
      </c>
      <c r="AC88" s="32">
        <v>1993</v>
      </c>
      <c r="AD88" s="32">
        <f t="shared" si="21"/>
        <v>376.5999999999999</v>
      </c>
      <c r="AE88" s="18"/>
      <c r="AF88" s="18"/>
      <c r="AG88" s="17"/>
      <c r="AH88" s="18"/>
      <c r="AI88" s="18"/>
      <c r="AJ88" s="17"/>
      <c r="AK88" s="34"/>
      <c r="AL88" s="34"/>
      <c r="AM88" s="19"/>
      <c r="AN88" s="19"/>
    </row>
    <row r="89" spans="1:40" s="33" customFormat="1" ht="14.25" customHeight="1">
      <c r="A89" s="49">
        <v>69</v>
      </c>
      <c r="B89" s="30" t="s">
        <v>60</v>
      </c>
      <c r="C89" s="35">
        <v>1225.9</v>
      </c>
      <c r="D89" s="24">
        <f t="shared" si="15"/>
        <v>17687.3</v>
      </c>
      <c r="E89" s="24">
        <f t="shared" si="16"/>
        <v>17687.3</v>
      </c>
      <c r="F89" s="31">
        <f t="shared" si="17"/>
        <v>0</v>
      </c>
      <c r="G89" s="47"/>
      <c r="H89" s="32"/>
      <c r="I89" s="31">
        <f aca="true" t="shared" si="22" ref="I89:I96">G89-H89</f>
        <v>0</v>
      </c>
      <c r="J89" s="32"/>
      <c r="K89" s="32"/>
      <c r="L89" s="31">
        <f t="shared" si="14"/>
        <v>0</v>
      </c>
      <c r="M89" s="32"/>
      <c r="N89" s="32"/>
      <c r="O89" s="31">
        <f aca="true" t="shared" si="23" ref="O89:O96">M89-N89</f>
        <v>0</v>
      </c>
      <c r="P89" s="47">
        <v>17687.3</v>
      </c>
      <c r="Q89" s="47">
        <v>17687.3</v>
      </c>
      <c r="R89" s="31">
        <f aca="true" t="shared" si="24" ref="R89:R96">P89-Q89</f>
        <v>0</v>
      </c>
      <c r="S89" s="32"/>
      <c r="T89" s="32"/>
      <c r="U89" s="31">
        <f aca="true" t="shared" si="25" ref="U89:U96">S89-T89</f>
        <v>0</v>
      </c>
      <c r="V89" s="18">
        <f t="shared" si="18"/>
        <v>18913.2</v>
      </c>
      <c r="W89" s="18">
        <f t="shared" si="19"/>
        <v>17740.1</v>
      </c>
      <c r="X89" s="31">
        <f t="shared" si="20"/>
        <v>1173.1000000000022</v>
      </c>
      <c r="Y89" s="47">
        <v>16934.2</v>
      </c>
      <c r="Z89" s="50">
        <v>16380.6</v>
      </c>
      <c r="AA89" s="31">
        <f aca="true" t="shared" si="26" ref="AA89:AA96">Y89-Z89</f>
        <v>553.6000000000004</v>
      </c>
      <c r="AB89" s="47">
        <v>1979</v>
      </c>
      <c r="AC89" s="32">
        <v>1359.5</v>
      </c>
      <c r="AD89" s="32">
        <f t="shared" si="21"/>
        <v>619.5</v>
      </c>
      <c r="AE89" s="18"/>
      <c r="AF89" s="18"/>
      <c r="AG89" s="17"/>
      <c r="AH89" s="18"/>
      <c r="AI89" s="18"/>
      <c r="AJ89" s="17"/>
      <c r="AK89" s="34"/>
      <c r="AL89" s="34"/>
      <c r="AM89" s="19"/>
      <c r="AN89" s="19"/>
    </row>
    <row r="90" spans="1:40" s="29" customFormat="1" ht="14.25" customHeight="1">
      <c r="A90" s="46">
        <v>70</v>
      </c>
      <c r="B90" s="26" t="s">
        <v>103</v>
      </c>
      <c r="C90" s="35">
        <v>58.3</v>
      </c>
      <c r="D90" s="24">
        <f t="shared" si="15"/>
        <v>14241.3</v>
      </c>
      <c r="E90" s="24">
        <f t="shared" si="16"/>
        <v>14241.3</v>
      </c>
      <c r="F90" s="27">
        <f t="shared" si="17"/>
        <v>0</v>
      </c>
      <c r="G90" s="47"/>
      <c r="H90" s="28"/>
      <c r="I90" s="27">
        <f t="shared" si="22"/>
        <v>0</v>
      </c>
      <c r="J90" s="28"/>
      <c r="K90" s="28"/>
      <c r="L90" s="27">
        <f t="shared" si="14"/>
        <v>0</v>
      </c>
      <c r="M90" s="28"/>
      <c r="N90" s="28"/>
      <c r="O90" s="27">
        <f t="shared" si="23"/>
        <v>0</v>
      </c>
      <c r="P90" s="47">
        <v>14241.3</v>
      </c>
      <c r="Q90" s="47">
        <v>14241.3</v>
      </c>
      <c r="R90" s="27">
        <f t="shared" si="24"/>
        <v>0</v>
      </c>
      <c r="S90" s="28"/>
      <c r="T90" s="28"/>
      <c r="U90" s="27">
        <f t="shared" si="25"/>
        <v>0</v>
      </c>
      <c r="V90" s="18">
        <f t="shared" si="18"/>
        <v>14299.6</v>
      </c>
      <c r="W90" s="18">
        <f t="shared" si="19"/>
        <v>14221.8</v>
      </c>
      <c r="X90" s="27">
        <f t="shared" si="20"/>
        <v>77.80000000000109</v>
      </c>
      <c r="Y90" s="47">
        <v>12935.5</v>
      </c>
      <c r="Z90" s="51">
        <v>12832.3</v>
      </c>
      <c r="AA90" s="27">
        <f t="shared" si="26"/>
        <v>103.20000000000073</v>
      </c>
      <c r="AB90" s="47">
        <v>1364.1</v>
      </c>
      <c r="AC90" s="28">
        <v>1389.5</v>
      </c>
      <c r="AD90" s="28">
        <f t="shared" si="21"/>
        <v>-25.40000000000009</v>
      </c>
      <c r="AE90" s="18"/>
      <c r="AF90" s="18"/>
      <c r="AG90" s="17"/>
      <c r="AH90" s="18"/>
      <c r="AI90" s="18"/>
      <c r="AJ90" s="17"/>
      <c r="AK90" s="34"/>
      <c r="AL90" s="34"/>
      <c r="AM90" s="19"/>
      <c r="AN90" s="19"/>
    </row>
    <row r="91" spans="1:40" s="29" customFormat="1" ht="14.25" customHeight="1">
      <c r="A91" s="46">
        <v>71</v>
      </c>
      <c r="B91" s="26" t="s">
        <v>104</v>
      </c>
      <c r="C91" s="35">
        <v>941.6</v>
      </c>
      <c r="D91" s="24">
        <f t="shared" si="15"/>
        <v>9318.3</v>
      </c>
      <c r="E91" s="24">
        <f t="shared" si="16"/>
        <v>9318.3</v>
      </c>
      <c r="F91" s="27">
        <f t="shared" si="17"/>
        <v>0</v>
      </c>
      <c r="G91" s="47"/>
      <c r="H91" s="28"/>
      <c r="I91" s="27">
        <f t="shared" si="22"/>
        <v>0</v>
      </c>
      <c r="J91" s="28"/>
      <c r="K91" s="28"/>
      <c r="L91" s="27">
        <f t="shared" si="14"/>
        <v>0</v>
      </c>
      <c r="M91" s="28"/>
      <c r="N91" s="28"/>
      <c r="O91" s="27">
        <f t="shared" si="23"/>
        <v>0</v>
      </c>
      <c r="P91" s="28">
        <v>9318.3</v>
      </c>
      <c r="Q91" s="28">
        <v>9318.3</v>
      </c>
      <c r="R91" s="27">
        <f t="shared" si="24"/>
        <v>0</v>
      </c>
      <c r="S91" s="28"/>
      <c r="T91" s="28"/>
      <c r="U91" s="27">
        <f t="shared" si="25"/>
        <v>0</v>
      </c>
      <c r="V91" s="18">
        <f t="shared" si="18"/>
        <v>10259.9</v>
      </c>
      <c r="W91" s="18">
        <f t="shared" si="19"/>
        <v>9245.5</v>
      </c>
      <c r="X91" s="27">
        <f t="shared" si="20"/>
        <v>1014.3999999999996</v>
      </c>
      <c r="Y91" s="47">
        <v>9742</v>
      </c>
      <c r="Z91" s="51">
        <v>8705.1</v>
      </c>
      <c r="AA91" s="27">
        <f t="shared" si="26"/>
        <v>1036.8999999999996</v>
      </c>
      <c r="AB91" s="47">
        <v>517.9</v>
      </c>
      <c r="AC91" s="28">
        <v>540.4</v>
      </c>
      <c r="AD91" s="28">
        <f t="shared" si="21"/>
        <v>-22.5</v>
      </c>
      <c r="AE91" s="18"/>
      <c r="AF91" s="18"/>
      <c r="AG91" s="17"/>
      <c r="AH91" s="18"/>
      <c r="AI91" s="18"/>
      <c r="AJ91" s="17"/>
      <c r="AK91" s="34"/>
      <c r="AL91" s="34"/>
      <c r="AM91" s="19"/>
      <c r="AN91" s="19"/>
    </row>
    <row r="92" spans="1:40" ht="14.25" customHeight="1">
      <c r="A92" s="46">
        <v>72</v>
      </c>
      <c r="B92" s="23" t="s">
        <v>105</v>
      </c>
      <c r="C92" s="35">
        <v>101.10000000000001</v>
      </c>
      <c r="D92" s="24">
        <f t="shared" si="15"/>
        <v>16154.6</v>
      </c>
      <c r="E92" s="24">
        <f t="shared" si="16"/>
        <v>16160.6</v>
      </c>
      <c r="F92" s="17">
        <f t="shared" si="17"/>
        <v>-6</v>
      </c>
      <c r="G92" s="47"/>
      <c r="H92" s="18"/>
      <c r="I92" s="17">
        <f t="shared" si="22"/>
        <v>0</v>
      </c>
      <c r="J92" s="18"/>
      <c r="K92" s="18">
        <v>6</v>
      </c>
      <c r="L92" s="17">
        <f t="shared" si="14"/>
        <v>-6</v>
      </c>
      <c r="M92" s="18"/>
      <c r="N92" s="18"/>
      <c r="O92" s="17">
        <f t="shared" si="23"/>
        <v>0</v>
      </c>
      <c r="P92" s="47">
        <v>16154.6</v>
      </c>
      <c r="Q92" s="47">
        <v>16154.6</v>
      </c>
      <c r="R92" s="17">
        <f t="shared" si="24"/>
        <v>0</v>
      </c>
      <c r="S92" s="18"/>
      <c r="T92" s="18"/>
      <c r="U92" s="17">
        <f t="shared" si="25"/>
        <v>0</v>
      </c>
      <c r="V92" s="18">
        <f t="shared" si="18"/>
        <v>16255.7</v>
      </c>
      <c r="W92" s="18">
        <f t="shared" si="19"/>
        <v>16128.1</v>
      </c>
      <c r="X92" s="17">
        <f t="shared" si="20"/>
        <v>127.60000000000036</v>
      </c>
      <c r="Y92" s="47">
        <v>14826.7</v>
      </c>
      <c r="Z92" s="48">
        <v>14774.2</v>
      </c>
      <c r="AA92" s="17">
        <f t="shared" si="26"/>
        <v>52.5</v>
      </c>
      <c r="AB92" s="47">
        <v>1429</v>
      </c>
      <c r="AC92" s="18">
        <v>1353.9</v>
      </c>
      <c r="AD92" s="18">
        <f t="shared" si="21"/>
        <v>75.09999999999991</v>
      </c>
      <c r="AE92" s="18"/>
      <c r="AF92" s="18"/>
      <c r="AG92" s="17"/>
      <c r="AH92" s="18"/>
      <c r="AI92" s="18"/>
      <c r="AJ92" s="17"/>
      <c r="AK92" s="34"/>
      <c r="AL92" s="34"/>
      <c r="AM92" s="19"/>
      <c r="AN92" s="19"/>
    </row>
    <row r="93" spans="1:40" ht="14.25" customHeight="1">
      <c r="A93" s="46">
        <v>73</v>
      </c>
      <c r="B93" s="23" t="s">
        <v>106</v>
      </c>
      <c r="C93" s="35">
        <v>65.1</v>
      </c>
      <c r="D93" s="24">
        <f t="shared" si="15"/>
        <v>15806.8</v>
      </c>
      <c r="E93" s="24">
        <f t="shared" si="16"/>
        <v>15806.8</v>
      </c>
      <c r="F93" s="17">
        <f t="shared" si="17"/>
        <v>0</v>
      </c>
      <c r="G93" s="47"/>
      <c r="H93" s="18"/>
      <c r="I93" s="17">
        <f t="shared" si="22"/>
        <v>0</v>
      </c>
      <c r="J93" s="18"/>
      <c r="K93" s="18"/>
      <c r="L93" s="17">
        <f t="shared" si="14"/>
        <v>0</v>
      </c>
      <c r="M93" s="18"/>
      <c r="N93" s="18"/>
      <c r="O93" s="17">
        <f t="shared" si="23"/>
        <v>0</v>
      </c>
      <c r="P93" s="47">
        <v>15806.8</v>
      </c>
      <c r="Q93" s="47">
        <v>15806.8</v>
      </c>
      <c r="R93" s="17">
        <f t="shared" si="24"/>
        <v>0</v>
      </c>
      <c r="S93" s="18"/>
      <c r="T93" s="18"/>
      <c r="U93" s="17">
        <f t="shared" si="25"/>
        <v>0</v>
      </c>
      <c r="V93" s="18">
        <f t="shared" si="18"/>
        <v>15871.9</v>
      </c>
      <c r="W93" s="18">
        <f t="shared" si="19"/>
        <v>15689.1</v>
      </c>
      <c r="X93" s="17">
        <f t="shared" si="20"/>
        <v>182.79999999999927</v>
      </c>
      <c r="Y93" s="48">
        <v>14437.9</v>
      </c>
      <c r="Z93" s="48">
        <v>14434</v>
      </c>
      <c r="AA93" s="17">
        <f t="shared" si="26"/>
        <v>3.899999999999636</v>
      </c>
      <c r="AB93" s="47">
        <v>1434</v>
      </c>
      <c r="AC93" s="18">
        <v>1255.1</v>
      </c>
      <c r="AD93" s="18">
        <f t="shared" si="21"/>
        <v>178.9000000000001</v>
      </c>
      <c r="AE93" s="18"/>
      <c r="AF93" s="18"/>
      <c r="AG93" s="17"/>
      <c r="AH93" s="18"/>
      <c r="AI93" s="18"/>
      <c r="AJ93" s="17"/>
      <c r="AK93" s="34"/>
      <c r="AL93" s="34"/>
      <c r="AM93" s="19"/>
      <c r="AN93" s="19"/>
    </row>
    <row r="94" spans="1:40" ht="14.25" customHeight="1">
      <c r="A94" s="46">
        <v>74</v>
      </c>
      <c r="B94" s="23" t="s">
        <v>107</v>
      </c>
      <c r="C94" s="35">
        <v>624.5</v>
      </c>
      <c r="D94" s="24">
        <f t="shared" si="15"/>
        <v>12816.6</v>
      </c>
      <c r="E94" s="24">
        <f t="shared" si="16"/>
        <v>12816.6</v>
      </c>
      <c r="F94" s="17">
        <f t="shared" si="17"/>
        <v>0</v>
      </c>
      <c r="G94" s="47"/>
      <c r="H94" s="18"/>
      <c r="I94" s="17">
        <f t="shared" si="22"/>
        <v>0</v>
      </c>
      <c r="J94" s="18"/>
      <c r="K94" s="18"/>
      <c r="L94" s="17">
        <f t="shared" si="14"/>
        <v>0</v>
      </c>
      <c r="M94" s="18"/>
      <c r="N94" s="18"/>
      <c r="O94" s="17">
        <f t="shared" si="23"/>
        <v>0</v>
      </c>
      <c r="P94" s="47">
        <v>12816.6</v>
      </c>
      <c r="Q94" s="47">
        <v>12816.6</v>
      </c>
      <c r="R94" s="17">
        <f t="shared" si="24"/>
        <v>0</v>
      </c>
      <c r="S94" s="18"/>
      <c r="T94" s="18"/>
      <c r="U94" s="17">
        <f t="shared" si="25"/>
        <v>0</v>
      </c>
      <c r="V94" s="18">
        <f t="shared" si="18"/>
        <v>13441.1</v>
      </c>
      <c r="W94" s="18">
        <f t="shared" si="19"/>
        <v>12571</v>
      </c>
      <c r="X94" s="17">
        <f t="shared" si="20"/>
        <v>870.1000000000004</v>
      </c>
      <c r="Y94" s="47">
        <v>12281.1</v>
      </c>
      <c r="Z94" s="48">
        <v>11615.5</v>
      </c>
      <c r="AA94" s="17">
        <f t="shared" si="26"/>
        <v>665.6000000000004</v>
      </c>
      <c r="AB94" s="47">
        <v>1160</v>
      </c>
      <c r="AC94" s="18">
        <v>955.5</v>
      </c>
      <c r="AD94" s="18">
        <f t="shared" si="21"/>
        <v>204.5</v>
      </c>
      <c r="AE94" s="18"/>
      <c r="AF94" s="18"/>
      <c r="AG94" s="17"/>
      <c r="AH94" s="18"/>
      <c r="AI94" s="18"/>
      <c r="AJ94" s="17"/>
      <c r="AK94" s="34"/>
      <c r="AL94" s="34"/>
      <c r="AM94" s="19"/>
      <c r="AN94" s="19"/>
    </row>
    <row r="95" spans="1:40" ht="14.25" customHeight="1">
      <c r="A95" s="46">
        <v>75</v>
      </c>
      <c r="B95" s="23" t="s">
        <v>108</v>
      </c>
      <c r="C95" s="35">
        <v>213.5</v>
      </c>
      <c r="D95" s="24">
        <f t="shared" si="15"/>
        <v>12983.3</v>
      </c>
      <c r="E95" s="24">
        <f t="shared" si="16"/>
        <v>12983.3</v>
      </c>
      <c r="F95" s="17">
        <f>D95-E95</f>
        <v>0</v>
      </c>
      <c r="G95" s="47"/>
      <c r="H95" s="18"/>
      <c r="I95" s="17">
        <f t="shared" si="22"/>
        <v>0</v>
      </c>
      <c r="J95" s="18"/>
      <c r="K95" s="18"/>
      <c r="L95" s="17">
        <f t="shared" si="14"/>
        <v>0</v>
      </c>
      <c r="M95" s="18"/>
      <c r="N95" s="18"/>
      <c r="O95" s="17">
        <f t="shared" si="23"/>
        <v>0</v>
      </c>
      <c r="P95" s="47">
        <v>12983.3</v>
      </c>
      <c r="Q95" s="47">
        <v>12983.3</v>
      </c>
      <c r="R95" s="17">
        <f t="shared" si="24"/>
        <v>0</v>
      </c>
      <c r="S95" s="18"/>
      <c r="T95" s="18"/>
      <c r="U95" s="17">
        <f t="shared" si="25"/>
        <v>0</v>
      </c>
      <c r="V95" s="18">
        <f t="shared" si="18"/>
        <v>13196.8</v>
      </c>
      <c r="W95" s="18">
        <f t="shared" si="19"/>
        <v>12948.199999999999</v>
      </c>
      <c r="X95" s="17">
        <f t="shared" si="20"/>
        <v>248.60000000000036</v>
      </c>
      <c r="Y95" s="47">
        <v>12089.8</v>
      </c>
      <c r="Z95" s="48">
        <v>11921.4</v>
      </c>
      <c r="AA95" s="17">
        <f t="shared" si="26"/>
        <v>168.39999999999964</v>
      </c>
      <c r="AB95" s="47">
        <v>1107</v>
      </c>
      <c r="AC95" s="18">
        <v>1026.8</v>
      </c>
      <c r="AD95" s="18">
        <f t="shared" si="21"/>
        <v>80.20000000000005</v>
      </c>
      <c r="AE95" s="18"/>
      <c r="AF95" s="18"/>
      <c r="AG95" s="17"/>
      <c r="AH95" s="18"/>
      <c r="AI95" s="18"/>
      <c r="AJ95" s="17"/>
      <c r="AK95" s="34"/>
      <c r="AL95" s="34"/>
      <c r="AM95" s="19"/>
      <c r="AN95" s="19"/>
    </row>
    <row r="96" spans="1:40" ht="14.25" customHeight="1">
      <c r="A96" s="46">
        <v>76</v>
      </c>
      <c r="B96" s="23" t="s">
        <v>109</v>
      </c>
      <c r="C96" s="35">
        <v>169.9</v>
      </c>
      <c r="D96" s="24">
        <f t="shared" si="15"/>
        <v>15852.7</v>
      </c>
      <c r="E96" s="24">
        <f t="shared" si="16"/>
        <v>15852.7</v>
      </c>
      <c r="F96" s="17">
        <f>D96-E96</f>
        <v>0</v>
      </c>
      <c r="G96" s="47"/>
      <c r="H96" s="18"/>
      <c r="I96" s="17">
        <f t="shared" si="22"/>
        <v>0</v>
      </c>
      <c r="J96" s="18"/>
      <c r="K96" s="18"/>
      <c r="L96" s="17">
        <f t="shared" si="14"/>
        <v>0</v>
      </c>
      <c r="M96" s="18"/>
      <c r="N96" s="18"/>
      <c r="O96" s="17">
        <f t="shared" si="23"/>
        <v>0</v>
      </c>
      <c r="P96" s="18">
        <v>15852.7</v>
      </c>
      <c r="Q96" s="18">
        <v>15852.7</v>
      </c>
      <c r="R96" s="17">
        <f t="shared" si="24"/>
        <v>0</v>
      </c>
      <c r="S96" s="18"/>
      <c r="T96" s="18"/>
      <c r="U96" s="17">
        <f t="shared" si="25"/>
        <v>0</v>
      </c>
      <c r="V96" s="18">
        <f t="shared" si="18"/>
        <v>16022.6</v>
      </c>
      <c r="W96" s="18">
        <f t="shared" si="19"/>
        <v>15133.5</v>
      </c>
      <c r="X96" s="17">
        <f t="shared" si="20"/>
        <v>889.1000000000004</v>
      </c>
      <c r="Y96" s="47">
        <v>14777.1</v>
      </c>
      <c r="Z96" s="48">
        <v>14135</v>
      </c>
      <c r="AA96" s="17">
        <f t="shared" si="26"/>
        <v>642.1000000000004</v>
      </c>
      <c r="AB96" s="47">
        <v>1245.5</v>
      </c>
      <c r="AC96" s="18">
        <v>998.5</v>
      </c>
      <c r="AD96" s="18">
        <f t="shared" si="21"/>
        <v>247</v>
      </c>
      <c r="AE96" s="18"/>
      <c r="AF96" s="18"/>
      <c r="AG96" s="17"/>
      <c r="AH96" s="18"/>
      <c r="AI96" s="18"/>
      <c r="AJ96" s="17"/>
      <c r="AK96" s="34"/>
      <c r="AL96" s="34"/>
      <c r="AM96" s="3"/>
      <c r="AN96" s="3"/>
    </row>
    <row r="97" spans="1:40" ht="14.25" customHeight="1">
      <c r="A97" s="52"/>
      <c r="B97" s="53" t="s">
        <v>1</v>
      </c>
      <c r="C97" s="25">
        <f>SUM(C21:C96)</f>
        <v>99522.60000000002</v>
      </c>
      <c r="D97" s="25">
        <f aca="true" t="shared" si="27" ref="D97:AJ97">SUM(D21:D96)</f>
        <v>1579251.6100000003</v>
      </c>
      <c r="E97" s="25">
        <f t="shared" si="27"/>
        <v>1579846.8100000005</v>
      </c>
      <c r="F97" s="25">
        <f t="shared" si="27"/>
        <v>-595.1999999999916</v>
      </c>
      <c r="G97" s="25">
        <f t="shared" si="27"/>
        <v>0</v>
      </c>
      <c r="H97" s="25">
        <f t="shared" si="27"/>
        <v>0</v>
      </c>
      <c r="I97" s="25">
        <f t="shared" si="27"/>
        <v>0</v>
      </c>
      <c r="J97" s="25">
        <f t="shared" si="27"/>
        <v>0</v>
      </c>
      <c r="K97" s="25">
        <f t="shared" si="27"/>
        <v>595.2</v>
      </c>
      <c r="L97" s="25">
        <f t="shared" si="27"/>
        <v>-595.2</v>
      </c>
      <c r="M97" s="25">
        <f t="shared" si="27"/>
        <v>0</v>
      </c>
      <c r="N97" s="25">
        <f t="shared" si="27"/>
        <v>0</v>
      </c>
      <c r="O97" s="25">
        <f t="shared" si="27"/>
        <v>0</v>
      </c>
      <c r="P97" s="25">
        <f t="shared" si="27"/>
        <v>1579251.6100000003</v>
      </c>
      <c r="Q97" s="25">
        <f t="shared" si="27"/>
        <v>1579251.6100000003</v>
      </c>
      <c r="R97" s="25">
        <f t="shared" si="27"/>
        <v>0</v>
      </c>
      <c r="S97" s="25"/>
      <c r="T97" s="25"/>
      <c r="U97" s="25">
        <f t="shared" si="27"/>
        <v>0</v>
      </c>
      <c r="V97" s="25">
        <f t="shared" si="27"/>
        <v>1678774.2000000002</v>
      </c>
      <c r="W97" s="25">
        <f t="shared" si="27"/>
        <v>1578629.7000000002</v>
      </c>
      <c r="X97" s="25">
        <f t="shared" si="27"/>
        <v>100144.50000000003</v>
      </c>
      <c r="Y97" s="25">
        <f t="shared" si="27"/>
        <v>1423264.4000000001</v>
      </c>
      <c r="Z97" s="25">
        <f t="shared" si="27"/>
        <v>1408059.3</v>
      </c>
      <c r="AA97" s="25">
        <f t="shared" si="27"/>
        <v>15205.099999999995</v>
      </c>
      <c r="AB97" s="25">
        <f t="shared" si="27"/>
        <v>255509.79999999984</v>
      </c>
      <c r="AC97" s="25">
        <f t="shared" si="27"/>
        <v>170570.4</v>
      </c>
      <c r="AD97" s="25">
        <f t="shared" si="27"/>
        <v>84939.39999999998</v>
      </c>
      <c r="AE97" s="25">
        <f t="shared" si="27"/>
        <v>0</v>
      </c>
      <c r="AF97" s="25">
        <f t="shared" si="27"/>
        <v>0</v>
      </c>
      <c r="AG97" s="25">
        <f t="shared" si="27"/>
        <v>0</v>
      </c>
      <c r="AH97" s="25">
        <f t="shared" si="27"/>
        <v>0</v>
      </c>
      <c r="AI97" s="25">
        <f t="shared" si="27"/>
        <v>0</v>
      </c>
      <c r="AJ97" s="25">
        <f t="shared" si="27"/>
        <v>0</v>
      </c>
      <c r="AK97" s="34"/>
      <c r="AL97" s="34"/>
      <c r="AM97" s="3"/>
      <c r="AN97" s="3"/>
    </row>
    <row r="98" spans="6:40" ht="15.75">
      <c r="F98" s="19"/>
      <c r="L98" s="19"/>
      <c r="V98" s="19"/>
      <c r="W98" s="19"/>
      <c r="X98" s="13"/>
      <c r="Y98" s="36"/>
      <c r="Z98" s="36"/>
      <c r="AA98" s="13"/>
      <c r="AB98" s="36"/>
      <c r="AC98" s="36"/>
      <c r="AL98" s="3"/>
      <c r="AM98" s="3"/>
      <c r="AN98" s="3"/>
    </row>
    <row r="99" spans="3:40" ht="15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H99" s="3"/>
      <c r="AI99" s="3"/>
      <c r="AL99" s="3"/>
      <c r="AM99" s="3"/>
      <c r="AN99" s="3"/>
    </row>
    <row r="100" spans="21:40" ht="15.75">
      <c r="U100" s="19"/>
      <c r="Z100" s="3"/>
      <c r="AA100" s="3"/>
      <c r="AC100" s="3"/>
      <c r="AF100" s="5"/>
      <c r="AL100" s="3"/>
      <c r="AM100" s="3"/>
      <c r="AN100" s="3"/>
    </row>
    <row r="101" spans="21:32" ht="15.75">
      <c r="U101" s="19"/>
      <c r="V101" s="19"/>
      <c r="Y101" s="19"/>
      <c r="Z101" s="22"/>
      <c r="AA101" s="3"/>
      <c r="AE101" s="3"/>
      <c r="AF101" s="6"/>
    </row>
    <row r="102" spans="21:32" ht="15.75">
      <c r="U102" s="19"/>
      <c r="Y102" s="19"/>
      <c r="Z102" s="3"/>
      <c r="AA102" s="3"/>
      <c r="AE102" s="3"/>
      <c r="AF102" s="3"/>
    </row>
    <row r="103" spans="1:36" ht="15.75">
      <c r="A103" s="1"/>
      <c r="N103" s="19"/>
      <c r="S103" s="3"/>
      <c r="T103" s="3"/>
      <c r="U103" s="3"/>
      <c r="Y103" s="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16" ht="15.75">
      <c r="A104" s="1"/>
      <c r="E104" s="19"/>
      <c r="M104" s="3"/>
      <c r="P104" s="6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30" customHeight="1">
      <c r="A155" s="1"/>
    </row>
    <row r="156" ht="26.25" customHeight="1">
      <c r="A156" s="1"/>
    </row>
    <row r="157" ht="18" customHeight="1">
      <c r="A157" s="1"/>
    </row>
    <row r="158" ht="21" customHeight="1">
      <c r="A158" s="1"/>
    </row>
    <row r="159" ht="20.25" customHeight="1">
      <c r="A159" s="1"/>
    </row>
    <row r="160" ht="20.25" customHeight="1">
      <c r="A160" s="1"/>
    </row>
    <row r="161" ht="15" customHeight="1">
      <c r="A161" s="1"/>
    </row>
    <row r="162" ht="12.75" customHeight="1">
      <c r="A162" s="1"/>
    </row>
    <row r="163" ht="15.75">
      <c r="A163" s="3"/>
    </row>
    <row r="164" ht="15.75">
      <c r="A164" s="5"/>
    </row>
    <row r="165" ht="13.5">
      <c r="A165" s="6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spans="1:3" ht="13.5">
      <c r="A177" s="19"/>
      <c r="B177" s="19"/>
      <c r="C177" s="19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214" spans="20:22" ht="13.5">
      <c r="T214" s="19"/>
      <c r="U214" s="19"/>
      <c r="V214" s="19"/>
    </row>
    <row r="215" spans="20:22" ht="13.5">
      <c r="T215" s="19"/>
      <c r="U215" s="19"/>
      <c r="V215" s="19"/>
    </row>
    <row r="216" spans="20:22" ht="13.5">
      <c r="T216" s="19"/>
      <c r="U216" s="19"/>
      <c r="V216" s="19"/>
    </row>
    <row r="217" spans="20:22" ht="13.5">
      <c r="T217" s="19"/>
      <c r="U217" s="19"/>
      <c r="V217" s="19"/>
    </row>
    <row r="218" spans="20:22" ht="13.5">
      <c r="T218" s="19"/>
      <c r="U218" s="19"/>
      <c r="V218" s="19"/>
    </row>
    <row r="219" spans="20:22" ht="13.5">
      <c r="T219" s="19"/>
      <c r="U219" s="19"/>
      <c r="V219" s="19"/>
    </row>
    <row r="220" spans="20:22" ht="13.5">
      <c r="T220" s="19"/>
      <c r="U220" s="19"/>
      <c r="V220" s="19"/>
    </row>
    <row r="221" spans="20:22" ht="13.5">
      <c r="T221" s="19"/>
      <c r="U221" s="19"/>
      <c r="V221" s="19"/>
    </row>
    <row r="222" spans="20:22" ht="13.5">
      <c r="T222" s="19"/>
      <c r="U222" s="19"/>
      <c r="V222" s="19"/>
    </row>
    <row r="223" spans="20:22" ht="13.5">
      <c r="T223" s="19"/>
      <c r="U223" s="19"/>
      <c r="V223" s="19"/>
    </row>
    <row r="224" spans="20:22" ht="13.5">
      <c r="T224" s="19"/>
      <c r="U224" s="19"/>
      <c r="V224" s="19"/>
    </row>
    <row r="225" spans="20:22" ht="13.5">
      <c r="T225" s="19"/>
      <c r="U225" s="19"/>
      <c r="V225" s="19"/>
    </row>
    <row r="226" spans="20:22" ht="13.5">
      <c r="T226" s="19"/>
      <c r="U226" s="19"/>
      <c r="V226" s="19"/>
    </row>
    <row r="227" spans="20:22" ht="13.5">
      <c r="T227" s="19"/>
      <c r="U227" s="19"/>
      <c r="V227" s="19"/>
    </row>
    <row r="228" spans="20:22" ht="13.5">
      <c r="T228" s="19"/>
      <c r="U228" s="19"/>
      <c r="V228" s="19"/>
    </row>
    <row r="229" spans="20:22" ht="13.5">
      <c r="T229" s="19"/>
      <c r="U229" s="19"/>
      <c r="V229" s="19"/>
    </row>
    <row r="230" spans="20:22" ht="13.5">
      <c r="T230" s="19"/>
      <c r="U230" s="19"/>
      <c r="V230" s="19"/>
    </row>
    <row r="231" spans="20:22" ht="13.5">
      <c r="T231" s="19"/>
      <c r="U231" s="19"/>
      <c r="V231" s="19"/>
    </row>
    <row r="232" spans="20:22" ht="13.5">
      <c r="T232" s="19"/>
      <c r="U232" s="19"/>
      <c r="V232" s="19"/>
    </row>
    <row r="233" spans="20:22" ht="13.5">
      <c r="T233" s="19"/>
      <c r="U233" s="19"/>
      <c r="V233" s="19"/>
    </row>
    <row r="234" spans="20:22" ht="13.5">
      <c r="T234" s="19"/>
      <c r="U234" s="19"/>
      <c r="V234" s="19"/>
    </row>
    <row r="235" spans="20:22" ht="13.5">
      <c r="T235" s="19"/>
      <c r="U235" s="19"/>
      <c r="V235" s="19"/>
    </row>
    <row r="236" ht="13.5">
      <c r="U236" s="19"/>
    </row>
  </sheetData>
  <sheetProtection/>
  <mergeCells count="16">
    <mergeCell ref="B17:B19"/>
    <mergeCell ref="A17:A19"/>
    <mergeCell ref="D17:F18"/>
    <mergeCell ref="C17:C19"/>
    <mergeCell ref="J18:L18"/>
    <mergeCell ref="G17:U17"/>
    <mergeCell ref="G18:I18"/>
    <mergeCell ref="M18:O18"/>
    <mergeCell ref="AE18:AG18"/>
    <mergeCell ref="AH18:AJ18"/>
    <mergeCell ref="P18:R18"/>
    <mergeCell ref="S18:U18"/>
    <mergeCell ref="Y18:AA18"/>
    <mergeCell ref="AB18:AD18"/>
    <mergeCell ref="V17:X18"/>
    <mergeCell ref="Y17:AJ17"/>
  </mergeCells>
  <printOptions/>
  <pageMargins left="0.51" right="0.47" top="0.23" bottom="0.16" header="0.16" footer="0.26"/>
  <pageSetup horizontalDpi="600" verticalDpi="600" orientation="landscape" pageOrder="overThenDown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jora</cp:lastModifiedBy>
  <cp:lastPrinted>2018-02-26T12:23:54Z</cp:lastPrinted>
  <dcterms:created xsi:type="dcterms:W3CDTF">2012-10-12T11:29:17Z</dcterms:created>
  <dcterms:modified xsi:type="dcterms:W3CDTF">2018-07-12T08:41:06Z</dcterms:modified>
  <cp:category/>
  <cp:version/>
  <cp:contentType/>
  <cp:contentStatus/>
</cp:coreProperties>
</file>