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5" windowWidth="10215" windowHeight="7695" tabRatio="529"/>
  </bookViews>
  <sheets>
    <sheet name="մայիս" sheetId="60" r:id="rId1"/>
  </sheets>
  <calcPr calcId="125725"/>
</workbook>
</file>

<file path=xl/calcChain.xml><?xml version="1.0" encoding="utf-8"?>
<calcChain xmlns="http://schemas.openxmlformats.org/spreadsheetml/2006/main">
  <c r="Q33" i="60"/>
  <c r="P33"/>
  <c r="O33"/>
  <c r="N33"/>
  <c r="M33"/>
  <c r="L33"/>
  <c r="K33"/>
  <c r="J33"/>
  <c r="F33"/>
  <c r="D33"/>
  <c r="C33"/>
  <c r="I32"/>
  <c r="H32"/>
  <c r="R32" s="1"/>
  <c r="E32"/>
  <c r="G32" s="1"/>
  <c r="I31"/>
  <c r="H31"/>
  <c r="E31"/>
  <c r="G31" s="1"/>
  <c r="I30"/>
  <c r="H30"/>
  <c r="R30" s="1"/>
  <c r="E30"/>
  <c r="G30" s="1"/>
  <c r="I29"/>
  <c r="H29"/>
  <c r="E29"/>
  <c r="G29" s="1"/>
  <c r="I28"/>
  <c r="H28"/>
  <c r="R28" s="1"/>
  <c r="E28"/>
  <c r="G28" s="1"/>
  <c r="I27"/>
  <c r="H27"/>
  <c r="E27"/>
  <c r="G27" s="1"/>
  <c r="I26"/>
  <c r="H26"/>
  <c r="R26" s="1"/>
  <c r="E26"/>
  <c r="G26" s="1"/>
  <c r="I25"/>
  <c r="H25"/>
  <c r="G25"/>
  <c r="E25"/>
  <c r="I24"/>
  <c r="H24"/>
  <c r="G24"/>
  <c r="E24"/>
  <c r="I23"/>
  <c r="H23"/>
  <c r="E23"/>
  <c r="G23" s="1"/>
  <c r="I22"/>
  <c r="H22"/>
  <c r="R22" s="1"/>
  <c r="E22"/>
  <c r="G22" s="1"/>
  <c r="I21"/>
  <c r="H21"/>
  <c r="E21"/>
  <c r="G21" s="1"/>
  <c r="I20"/>
  <c r="H20"/>
  <c r="R20" s="1"/>
  <c r="E20"/>
  <c r="G20" s="1"/>
  <c r="I19"/>
  <c r="H19"/>
  <c r="E19"/>
  <c r="G19" s="1"/>
  <c r="I18"/>
  <c r="H18"/>
  <c r="R18" s="1"/>
  <c r="E18"/>
  <c r="G18" s="1"/>
  <c r="I17"/>
  <c r="H17"/>
  <c r="E17"/>
  <c r="G17" s="1"/>
  <c r="I16"/>
  <c r="H16"/>
  <c r="R16" s="1"/>
  <c r="E16"/>
  <c r="G16" s="1"/>
  <c r="I15"/>
  <c r="H15"/>
  <c r="E15"/>
  <c r="G15" s="1"/>
  <c r="I14"/>
  <c r="H14"/>
  <c r="R14" s="1"/>
  <c r="E14"/>
  <c r="G14" s="1"/>
  <c r="I13"/>
  <c r="H13"/>
  <c r="G13"/>
  <c r="E13"/>
  <c r="I12"/>
  <c r="H12"/>
  <c r="G12"/>
  <c r="E12"/>
  <c r="I11"/>
  <c r="H11"/>
  <c r="G11"/>
  <c r="E11"/>
  <c r="I10"/>
  <c r="H10"/>
  <c r="G10"/>
  <c r="E10"/>
  <c r="I9"/>
  <c r="I33" s="1"/>
  <c r="H9"/>
  <c r="G9"/>
  <c r="E9"/>
  <c r="R10" l="1"/>
  <c r="S10" s="1"/>
  <c r="R27"/>
  <c r="S27" s="1"/>
  <c r="R19"/>
  <c r="S19" s="1"/>
  <c r="R15"/>
  <c r="S15" s="1"/>
  <c r="S14"/>
  <c r="R23"/>
  <c r="S23" s="1"/>
  <c r="S24"/>
  <c r="R24"/>
  <c r="R17"/>
  <c r="S17" s="1"/>
  <c r="S22"/>
  <c r="R21"/>
  <c r="S21" s="1"/>
  <c r="S26"/>
  <c r="R11"/>
  <c r="S11" s="1"/>
  <c r="R12"/>
  <c r="S12" s="1"/>
  <c r="R29"/>
  <c r="S29" s="1"/>
  <c r="S18"/>
  <c r="S16"/>
  <c r="S30"/>
  <c r="R25"/>
  <c r="S25" s="1"/>
  <c r="R31"/>
  <c r="S31" s="1"/>
  <c r="E33"/>
  <c r="H33"/>
  <c r="S20"/>
  <c r="R13"/>
  <c r="S13" s="1"/>
  <c r="S28"/>
  <c r="S32"/>
  <c r="R9"/>
  <c r="G33"/>
  <c r="R33" l="1"/>
  <c r="S9"/>
  <c r="S33" s="1"/>
</calcChain>
</file>

<file path=xl/sharedStrings.xml><?xml version="1.0" encoding="utf-8"?>
<sst xmlns="http://schemas.openxmlformats.org/spreadsheetml/2006/main" count="60" uniqueCount="46">
  <si>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</si>
  <si>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</si>
  <si>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</si>
  <si>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</si>
  <si>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</si>
  <si>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</si>
  <si>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</si>
  <si>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</si>
  <si>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</si>
  <si>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</si>
  <si>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</si>
  <si>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</si>
  <si>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</si>
  <si>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</si>
  <si>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Կիրանց</t>
  </si>
  <si>
    <t>Սարիգյուղ</t>
  </si>
  <si>
    <t>Սևքար</t>
  </si>
  <si>
    <t>Վազաշեն</t>
  </si>
  <si>
    <t>Դիլիջան</t>
  </si>
  <si>
    <t>Բերդ</t>
  </si>
  <si>
    <t>Նոյեմբերյան</t>
  </si>
  <si>
    <t>Այրում</t>
  </si>
  <si>
    <t>Կողբ</t>
  </si>
  <si>
    <t>ԸՆԴԱՄԵՆԸ</t>
  </si>
  <si>
    <t>հաշվարկ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</si>
  <si>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</si>
  <si>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</si>
  <si>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</si>
  <si>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</si>
  <si>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</si>
  <si>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Ն.Ծաղկավան</t>
  </si>
  <si>
    <t>հազար դրամ</t>
  </si>
  <si>
    <t>Նախորդ տարիների  պարտքը /01.01.2017թ դրությամբ/</t>
  </si>
  <si>
    <t>2017թ ընթացքում կուտակված պարտքը /01.01.2018թ դրությամբ/</t>
  </si>
  <si>
    <t>Ընդամենը նախորդ տարիների  պարտքը /01.01.2018թ դրությամբ/</t>
  </si>
  <si>
    <t>Աշխատավարձերի ընթացիկ պարտքը (2018թ. պարտքը)</t>
  </si>
  <si>
    <t>փաստ
(11+13+15)</t>
  </si>
  <si>
    <t>հաշվարկ
(10+12+14)</t>
  </si>
  <si>
    <t xml:space="preserve">ՏԵՂԵԿԱՏՎՈՒԹՅՈՒՆ _x000D_
ՀՀ Տավուշի   մարզի  համայնքապետարանների, ՀՈԱԿ-ների, բյուջետային հիմնարկների աշխատողների աշխատավարձերի  գծով պարտքերի մարման վերաբերյալ  _x000D_
2018թ. հունիսի 5-ի դրությամբ </t>
  </si>
  <si>
    <t>Պարտքի մարումը 05.06.2018թ դրությամբ</t>
  </si>
  <si>
    <t>Մնացորդը 05.06.2018թ դրությամբ</t>
  </si>
  <si>
    <r>
      <rPr>
        <b/>
        <sz val="10"/>
        <rFont val="GHEA Grapalat"/>
        <family val="3"/>
      </rPr>
      <t>Ընդամենը</t>
    </r>
    <r>
      <rPr>
        <sz val="10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05.06.2018թ դրությամբ</t>
    </r>
  </si>
  <si>
    <t xml:space="preserve"> Համայնքապետարանների աշխատողների  աշխատավարձերը  
05.06.2018թ դրությամբ</t>
  </si>
  <si>
    <t>ՏԻՄ-երին ենթակա  բյուջետային հիմնարկների աշխատողների աշխատավարձերը 
05.06.2018թ դրությամբ</t>
  </si>
  <si>
    <t>ՀՈԱԿ-ների աշխատողների աշխատավարձերը 
 05.06.2018թ դրությամբ</t>
  </si>
  <si>
    <t>ԸՆԴԱՄԵՆԸ ՊԱՐՏՔԸ
05.06.2018թ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</si>
</sst>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"/>
    </font>
    <font>
      <sz val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rgb="FFFF0000"/>
      <name val="GHEA Grapalat"/>
      <family val="3"/>
    </font>
    <font>
      <sz val="7"/>
      <name val="GHEA Grapalat"/>
      <family val="3"/>
    </font>
    <font>
      <b/>
      <sz val="7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65" fontId="2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/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2" fillId="2" borderId="11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7" fillId="2" borderId="11" xfId="0" applyFont="1" applyFill="1" applyBorder="1" applyAlignment="1">
      <alignment horizontal="center" wrapText="1"/>
    </xf>
    <xf numFmtId="0" fontId="2" fillId="0" borderId="11" xfId="0" applyFont="1" applyBorder="1"/>
    <xf numFmtId="0" fontId="2" fillId="2" borderId="11" xfId="0" applyFont="1" applyFill="1" applyBorder="1" applyAlignment="1"/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/>
    <xf numFmtId="165" fontId="2" fillId="6" borderId="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2"/>
  <sheetViews>
    <sheetView tabSelected="1" workbookViewId="0">
      <selection activeCell="L49" sqref="L49"/>
    </sheetView>
  </sheetViews>
  <sheetFormatPr defaultRowHeight="13.5"/>
  <cols>
    <col min="1" max="1" width="3.5703125" style="5" customWidth="1"/>
    <col min="2" max="2" width="12.7109375" style="5" customWidth="1"/>
    <col min="3" max="7" width="9.85546875" style="18" customWidth="1"/>
    <col min="8" max="9" width="11.85546875" style="5" customWidth="1"/>
    <col min="10" max="10" width="12.140625" style="5" customWidth="1"/>
    <col min="11" max="12" width="10.5703125" style="5" customWidth="1"/>
    <col min="13" max="13" width="10.28515625" style="5" customWidth="1"/>
    <col min="14" max="14" width="9.7109375" style="5" customWidth="1"/>
    <col min="15" max="15" width="10.140625" style="5" customWidth="1"/>
    <col min="16" max="16" width="11.140625" style="5" customWidth="1"/>
    <col min="17" max="17" width="10.140625" style="5" customWidth="1"/>
    <col min="18" max="18" width="12" style="5" customWidth="1"/>
    <col min="19" max="19" width="11.85546875" style="5" customWidth="1"/>
    <col min="20" max="20" width="5.5703125" style="5" customWidth="1"/>
    <col min="21" max="16384" width="9.140625" style="5"/>
  </cols>
  <sheetData>
    <row r="2" spans="1:19" ht="44.25" customHeight="1">
      <c r="A2" s="9"/>
      <c r="B2" s="33" t="s">
        <v>38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9"/>
    </row>
    <row r="3" spans="1:19" ht="14.25">
      <c r="A3" s="20"/>
      <c r="B3" s="20"/>
      <c r="C3" s="21"/>
      <c r="D3" s="21"/>
      <c r="E3" s="21"/>
      <c r="F3" s="21"/>
      <c r="G3" s="21"/>
      <c r="H3" s="20"/>
      <c r="I3" s="20"/>
      <c r="J3" s="20"/>
      <c r="K3" s="20"/>
      <c r="L3" s="20"/>
      <c r="M3" s="20"/>
      <c r="N3" s="20"/>
      <c r="O3" s="22"/>
      <c r="P3" s="22"/>
      <c r="Q3" s="23" t="s">
        <v>31</v>
      </c>
      <c r="R3" s="19"/>
      <c r="S3" s="20"/>
    </row>
    <row r="4" spans="1:19" ht="121.5" customHeight="1">
      <c r="A4" s="35" t="s">
        <v>25</v>
      </c>
      <c r="B4" s="35" t="s">
        <v>26</v>
      </c>
      <c r="C4" s="24" t="s">
        <v>32</v>
      </c>
      <c r="D4" s="25" t="s">
        <v>33</v>
      </c>
      <c r="E4" s="25" t="s">
        <v>34</v>
      </c>
      <c r="F4" s="25" t="s">
        <v>39</v>
      </c>
      <c r="G4" s="29" t="s">
        <v>40</v>
      </c>
      <c r="H4" s="37" t="s">
        <v>41</v>
      </c>
      <c r="I4" s="37"/>
      <c r="J4" s="38" t="s">
        <v>42</v>
      </c>
      <c r="K4" s="39"/>
      <c r="L4" s="40" t="s">
        <v>43</v>
      </c>
      <c r="M4" s="41"/>
      <c r="N4" s="42" t="s">
        <v>44</v>
      </c>
      <c r="O4" s="43"/>
      <c r="P4" s="43"/>
      <c r="Q4" s="43"/>
      <c r="R4" s="44" t="s">
        <v>35</v>
      </c>
      <c r="S4" s="35" t="s">
        <v>45</v>
      </c>
    </row>
    <row r="5" spans="1:19" ht="13.5" customHeight="1">
      <c r="A5" s="36"/>
      <c r="B5" s="36"/>
      <c r="C5" s="51" t="s">
        <v>27</v>
      </c>
      <c r="D5" s="54" t="s">
        <v>27</v>
      </c>
      <c r="E5" s="54" t="s">
        <v>27</v>
      </c>
      <c r="F5" s="54" t="s">
        <v>27</v>
      </c>
      <c r="G5" s="54" t="s">
        <v>27</v>
      </c>
      <c r="H5" s="55" t="s">
        <v>27</v>
      </c>
      <c r="I5" s="56"/>
      <c r="J5" s="59" t="s">
        <v>27</v>
      </c>
      <c r="K5" s="60"/>
      <c r="L5" s="62" t="s">
        <v>27</v>
      </c>
      <c r="M5" s="63"/>
      <c r="N5" s="66" t="s">
        <v>27</v>
      </c>
      <c r="O5" s="67"/>
      <c r="P5" s="67"/>
      <c r="Q5" s="67"/>
      <c r="R5" s="45"/>
      <c r="S5" s="45"/>
    </row>
    <row r="6" spans="1:19" ht="28.5" customHeight="1">
      <c r="A6" s="36"/>
      <c r="B6" s="36"/>
      <c r="C6" s="52"/>
      <c r="D6" s="54"/>
      <c r="E6" s="54"/>
      <c r="F6" s="54"/>
      <c r="G6" s="54"/>
      <c r="H6" s="57"/>
      <c r="I6" s="58"/>
      <c r="J6" s="38"/>
      <c r="K6" s="61"/>
      <c r="L6" s="64"/>
      <c r="M6" s="65"/>
      <c r="N6" s="46" t="s">
        <v>24</v>
      </c>
      <c r="O6" s="46" t="s">
        <v>28</v>
      </c>
      <c r="P6" s="48" t="s">
        <v>29</v>
      </c>
      <c r="Q6" s="49"/>
      <c r="R6" s="45"/>
      <c r="S6" s="45"/>
    </row>
    <row r="7" spans="1:19" ht="25.5">
      <c r="A7" s="36"/>
      <c r="B7" s="36"/>
      <c r="C7" s="53"/>
      <c r="D7" s="54"/>
      <c r="E7" s="54"/>
      <c r="F7" s="54"/>
      <c r="G7" s="54"/>
      <c r="H7" s="30" t="s">
        <v>37</v>
      </c>
      <c r="I7" s="30" t="s">
        <v>36</v>
      </c>
      <c r="J7" s="2" t="s">
        <v>24</v>
      </c>
      <c r="K7" s="2" t="s">
        <v>28</v>
      </c>
      <c r="L7" s="14" t="s">
        <v>24</v>
      </c>
      <c r="M7" s="14" t="s">
        <v>28</v>
      </c>
      <c r="N7" s="47"/>
      <c r="O7" s="47"/>
      <c r="P7" s="15" t="s">
        <v>24</v>
      </c>
      <c r="Q7" s="16" t="s">
        <v>28</v>
      </c>
      <c r="R7" s="45"/>
      <c r="S7" s="45"/>
    </row>
    <row r="8" spans="1:19" s="27" customFormat="1" ht="12.75">
      <c r="A8" s="26">
        <v>1</v>
      </c>
      <c r="B8" s="30">
        <v>2</v>
      </c>
      <c r="C8" s="30">
        <v>3</v>
      </c>
      <c r="D8" s="26">
        <v>4</v>
      </c>
      <c r="E8" s="30">
        <v>5</v>
      </c>
      <c r="F8" s="30">
        <v>6</v>
      </c>
      <c r="G8" s="26">
        <v>7</v>
      </c>
      <c r="H8" s="30">
        <v>8</v>
      </c>
      <c r="I8" s="30">
        <v>9</v>
      </c>
      <c r="J8" s="26">
        <v>10</v>
      </c>
      <c r="K8" s="30">
        <v>11</v>
      </c>
      <c r="L8" s="30">
        <v>12</v>
      </c>
      <c r="M8" s="26">
        <v>13</v>
      </c>
      <c r="N8" s="30">
        <v>14</v>
      </c>
      <c r="O8" s="30">
        <v>15</v>
      </c>
      <c r="P8" s="26">
        <v>16</v>
      </c>
      <c r="Q8" s="30">
        <v>17</v>
      </c>
      <c r="R8" s="30">
        <v>18</v>
      </c>
      <c r="S8" s="26">
        <v>19</v>
      </c>
    </row>
    <row r="9" spans="1:19" s="17" customFormat="1">
      <c r="A9" s="3">
        <v>1</v>
      </c>
      <c r="B9" s="4" t="s">
        <v>18</v>
      </c>
      <c r="C9" s="1"/>
      <c r="D9" s="1"/>
      <c r="E9" s="1">
        <f t="shared" ref="E9:E32" si="0">SUM(C9:D9)</f>
        <v>0</v>
      </c>
      <c r="F9" s="1"/>
      <c r="G9" s="1">
        <f t="shared" ref="G9:G32" si="1">E9-F9</f>
        <v>0</v>
      </c>
      <c r="H9" s="1">
        <f>J9+L9+N9</f>
        <v>214579.1</v>
      </c>
      <c r="I9" s="1">
        <f>K9+M9+O9</f>
        <v>214579.1</v>
      </c>
      <c r="J9" s="6">
        <v>60248.6</v>
      </c>
      <c r="K9" s="6">
        <v>60248.6</v>
      </c>
      <c r="L9" s="1"/>
      <c r="M9" s="1"/>
      <c r="N9" s="1">
        <v>154330.5</v>
      </c>
      <c r="O9" s="1">
        <v>154330.5</v>
      </c>
      <c r="P9" s="1">
        <v>66985.2</v>
      </c>
      <c r="Q9" s="1">
        <v>66985.2</v>
      </c>
      <c r="R9" s="1">
        <f t="shared" ref="R9:R32" si="2">H9-I9</f>
        <v>0</v>
      </c>
      <c r="S9" s="1">
        <f t="shared" ref="S9:S32" si="3">G9+R9</f>
        <v>0</v>
      </c>
    </row>
    <row r="10" spans="1:19">
      <c r="A10" s="3">
        <v>2</v>
      </c>
      <c r="B10" s="4" t="s">
        <v>19</v>
      </c>
      <c r="C10" s="1"/>
      <c r="D10" s="1"/>
      <c r="E10" s="1">
        <f t="shared" si="0"/>
        <v>0</v>
      </c>
      <c r="F10" s="1"/>
      <c r="G10" s="1">
        <f t="shared" si="1"/>
        <v>0</v>
      </c>
      <c r="H10" s="1">
        <f t="shared" ref="H10:I25" si="4">J10+L10+N10</f>
        <v>143992.79999999999</v>
      </c>
      <c r="I10" s="1">
        <f t="shared" si="4"/>
        <v>143992.79999999999</v>
      </c>
      <c r="J10" s="6">
        <v>47935.199999999997</v>
      </c>
      <c r="K10" s="6">
        <v>47935.199999999997</v>
      </c>
      <c r="L10" s="1">
        <v>26228.7</v>
      </c>
      <c r="M10" s="1">
        <v>26228.7</v>
      </c>
      <c r="N10" s="6">
        <v>69828.899999999994</v>
      </c>
      <c r="O10" s="6">
        <v>69828.899999999994</v>
      </c>
      <c r="P10" s="1">
        <v>42828</v>
      </c>
      <c r="Q10" s="1">
        <v>42858</v>
      </c>
      <c r="R10" s="1">
        <f t="shared" si="2"/>
        <v>0</v>
      </c>
      <c r="S10" s="1">
        <f t="shared" si="3"/>
        <v>0</v>
      </c>
    </row>
    <row r="11" spans="1:19">
      <c r="A11" s="3">
        <v>3</v>
      </c>
      <c r="B11" s="4" t="s">
        <v>20</v>
      </c>
      <c r="C11" s="1"/>
      <c r="D11" s="1"/>
      <c r="E11" s="1">
        <f t="shared" si="0"/>
        <v>0</v>
      </c>
      <c r="F11" s="1"/>
      <c r="G11" s="1">
        <f t="shared" si="1"/>
        <v>0</v>
      </c>
      <c r="H11" s="1">
        <f t="shared" si="4"/>
        <v>112544.9</v>
      </c>
      <c r="I11" s="1">
        <f t="shared" si="4"/>
        <v>112544.9</v>
      </c>
      <c r="J11" s="6">
        <v>37894.6</v>
      </c>
      <c r="K11" s="6">
        <v>37894.6</v>
      </c>
      <c r="L11" s="1">
        <v>25170</v>
      </c>
      <c r="M11" s="1">
        <v>25170</v>
      </c>
      <c r="N11" s="1">
        <v>49480.3</v>
      </c>
      <c r="O11" s="1">
        <v>49480.3</v>
      </c>
      <c r="P11" s="1">
        <v>26602.400000000001</v>
      </c>
      <c r="Q11" s="1">
        <v>26602.400000000001</v>
      </c>
      <c r="R11" s="1">
        <f t="shared" si="2"/>
        <v>0</v>
      </c>
      <c r="S11" s="1">
        <f t="shared" si="3"/>
        <v>0</v>
      </c>
    </row>
    <row r="12" spans="1:19">
      <c r="A12" s="3">
        <v>4</v>
      </c>
      <c r="B12" s="4" t="s">
        <v>21</v>
      </c>
      <c r="C12" s="1"/>
      <c r="D12" s="1"/>
      <c r="E12" s="1">
        <f t="shared" si="0"/>
        <v>0</v>
      </c>
      <c r="F12" s="1"/>
      <c r="G12" s="1">
        <f t="shared" si="1"/>
        <v>0</v>
      </c>
      <c r="H12" s="1">
        <f t="shared" si="4"/>
        <v>54708.6</v>
      </c>
      <c r="I12" s="1">
        <f t="shared" si="4"/>
        <v>54708.6</v>
      </c>
      <c r="J12" s="6">
        <v>29512.3</v>
      </c>
      <c r="K12" s="6">
        <v>29512.3</v>
      </c>
      <c r="L12" s="31"/>
      <c r="M12" s="31"/>
      <c r="N12" s="1">
        <v>25196.3</v>
      </c>
      <c r="O12" s="1">
        <v>25196.3</v>
      </c>
      <c r="P12" s="1">
        <v>15713.4</v>
      </c>
      <c r="Q12" s="1">
        <v>15713.4</v>
      </c>
      <c r="R12" s="1">
        <f t="shared" si="2"/>
        <v>0</v>
      </c>
      <c r="S12" s="1">
        <f t="shared" si="3"/>
        <v>0</v>
      </c>
    </row>
    <row r="13" spans="1:19">
      <c r="A13" s="3">
        <v>5</v>
      </c>
      <c r="B13" s="4" t="s">
        <v>22</v>
      </c>
      <c r="C13" s="1"/>
      <c r="D13" s="1"/>
      <c r="E13" s="1">
        <f t="shared" si="0"/>
        <v>0</v>
      </c>
      <c r="F13" s="1"/>
      <c r="G13" s="1">
        <f t="shared" si="1"/>
        <v>0</v>
      </c>
      <c r="H13" s="1">
        <f t="shared" si="4"/>
        <v>45332.6</v>
      </c>
      <c r="I13" s="1">
        <f t="shared" si="4"/>
        <v>45332.6</v>
      </c>
      <c r="J13" s="6">
        <v>14576.8</v>
      </c>
      <c r="K13" s="6">
        <v>14576.8</v>
      </c>
      <c r="L13" s="1"/>
      <c r="M13" s="1"/>
      <c r="N13" s="1">
        <v>30755.8</v>
      </c>
      <c r="O13" s="1">
        <v>30755.8</v>
      </c>
      <c r="P13" s="1">
        <v>13156.5</v>
      </c>
      <c r="Q13" s="1">
        <v>13156.5</v>
      </c>
      <c r="R13" s="1">
        <f t="shared" si="2"/>
        <v>0</v>
      </c>
      <c r="S13" s="1">
        <f t="shared" si="3"/>
        <v>0</v>
      </c>
    </row>
    <row r="14" spans="1:19" s="17" customFormat="1">
      <c r="A14" s="3">
        <v>6</v>
      </c>
      <c r="B14" s="4" t="s">
        <v>0</v>
      </c>
      <c r="C14" s="1"/>
      <c r="D14" s="1"/>
      <c r="E14" s="1">
        <f t="shared" si="0"/>
        <v>0</v>
      </c>
      <c r="F14" s="1"/>
      <c r="G14" s="1">
        <f t="shared" si="1"/>
        <v>0</v>
      </c>
      <c r="H14" s="1">
        <f t="shared" si="4"/>
        <v>171421.9</v>
      </c>
      <c r="I14" s="1">
        <f t="shared" si="4"/>
        <v>171421.9</v>
      </c>
      <c r="J14" s="6">
        <v>38112.1</v>
      </c>
      <c r="K14" s="6">
        <v>38112.1</v>
      </c>
      <c r="L14" s="1">
        <v>34492.6</v>
      </c>
      <c r="M14" s="1">
        <v>34492.6</v>
      </c>
      <c r="N14" s="1">
        <v>98817.2</v>
      </c>
      <c r="O14" s="1">
        <v>98817.2</v>
      </c>
      <c r="P14" s="1">
        <v>36561.800000000003</v>
      </c>
      <c r="Q14" s="1">
        <v>36561.800000000003</v>
      </c>
      <c r="R14" s="1">
        <f t="shared" si="2"/>
        <v>0</v>
      </c>
      <c r="S14" s="1">
        <f t="shared" si="3"/>
        <v>0</v>
      </c>
    </row>
    <row r="15" spans="1:19" s="17" customFormat="1">
      <c r="A15" s="3">
        <v>7</v>
      </c>
      <c r="B15" s="4" t="s">
        <v>1</v>
      </c>
      <c r="C15" s="1"/>
      <c r="D15" s="1"/>
      <c r="E15" s="1">
        <f t="shared" si="0"/>
        <v>0</v>
      </c>
      <c r="F15" s="1"/>
      <c r="G15" s="1">
        <f t="shared" si="1"/>
        <v>0</v>
      </c>
      <c r="H15" s="1">
        <f t="shared" si="4"/>
        <v>16948</v>
      </c>
      <c r="I15" s="1">
        <f t="shared" si="4"/>
        <v>16948</v>
      </c>
      <c r="J15" s="6">
        <v>5854</v>
      </c>
      <c r="K15" s="6">
        <v>5854</v>
      </c>
      <c r="L15" s="1"/>
      <c r="M15" s="1"/>
      <c r="N15" s="1">
        <v>11094</v>
      </c>
      <c r="O15" s="1">
        <v>11094</v>
      </c>
      <c r="P15" s="1">
        <v>225</v>
      </c>
      <c r="Q15" s="1">
        <v>225</v>
      </c>
      <c r="R15" s="1">
        <f t="shared" si="2"/>
        <v>0</v>
      </c>
      <c r="S15" s="1">
        <f t="shared" si="3"/>
        <v>0</v>
      </c>
    </row>
    <row r="16" spans="1:19">
      <c r="A16" s="3">
        <v>8</v>
      </c>
      <c r="B16" s="4" t="s">
        <v>2</v>
      </c>
      <c r="C16" s="1"/>
      <c r="D16" s="1"/>
      <c r="E16" s="1">
        <f t="shared" si="0"/>
        <v>0</v>
      </c>
      <c r="F16" s="1"/>
      <c r="G16" s="1">
        <f t="shared" si="1"/>
        <v>0</v>
      </c>
      <c r="H16" s="1">
        <f t="shared" si="4"/>
        <v>4363.6000000000004</v>
      </c>
      <c r="I16" s="1">
        <f t="shared" si="4"/>
        <v>4363.6000000000004</v>
      </c>
      <c r="J16" s="6">
        <v>4363.6000000000004</v>
      </c>
      <c r="K16" s="6">
        <v>4363.6000000000004</v>
      </c>
      <c r="L16" s="1"/>
      <c r="M16" s="1"/>
      <c r="N16" s="1">
        <v>0</v>
      </c>
      <c r="O16" s="1"/>
      <c r="P16" s="1"/>
      <c r="Q16" s="1"/>
      <c r="R16" s="1">
        <f t="shared" si="2"/>
        <v>0</v>
      </c>
      <c r="S16" s="1">
        <f t="shared" si="3"/>
        <v>0</v>
      </c>
    </row>
    <row r="17" spans="1:19" s="17" customFormat="1">
      <c r="A17" s="3">
        <v>9</v>
      </c>
      <c r="B17" s="4" t="s">
        <v>3</v>
      </c>
      <c r="C17" s="1"/>
      <c r="D17" s="1"/>
      <c r="E17" s="1">
        <f t="shared" si="0"/>
        <v>0</v>
      </c>
      <c r="F17" s="1"/>
      <c r="G17" s="1">
        <f t="shared" si="1"/>
        <v>0</v>
      </c>
      <c r="H17" s="1">
        <f t="shared" si="4"/>
        <v>1752.3</v>
      </c>
      <c r="I17" s="1">
        <f t="shared" si="4"/>
        <v>1752.3</v>
      </c>
      <c r="J17" s="6">
        <v>1752.3</v>
      </c>
      <c r="K17" s="6">
        <v>1752.3</v>
      </c>
      <c r="L17" s="1"/>
      <c r="M17" s="1"/>
      <c r="N17" s="1">
        <v>0</v>
      </c>
      <c r="O17" s="1"/>
      <c r="P17" s="1"/>
      <c r="Q17" s="1"/>
      <c r="R17" s="1">
        <f t="shared" si="2"/>
        <v>0</v>
      </c>
      <c r="S17" s="1">
        <f t="shared" si="3"/>
        <v>0</v>
      </c>
    </row>
    <row r="18" spans="1:19">
      <c r="A18" s="3">
        <v>10</v>
      </c>
      <c r="B18" s="4" t="s">
        <v>4</v>
      </c>
      <c r="C18" s="1"/>
      <c r="D18" s="1"/>
      <c r="E18" s="1">
        <f t="shared" si="0"/>
        <v>0</v>
      </c>
      <c r="F18" s="1"/>
      <c r="G18" s="1">
        <f t="shared" si="1"/>
        <v>0</v>
      </c>
      <c r="H18" s="1">
        <f t="shared" si="4"/>
        <v>24021.5</v>
      </c>
      <c r="I18" s="1">
        <f t="shared" si="4"/>
        <v>24021.5</v>
      </c>
      <c r="J18" s="6">
        <v>11751.1</v>
      </c>
      <c r="K18" s="6">
        <v>11751.1</v>
      </c>
      <c r="L18" s="1"/>
      <c r="M18" s="1"/>
      <c r="N18" s="1">
        <v>12270.4</v>
      </c>
      <c r="O18" s="1">
        <v>12270.4</v>
      </c>
      <c r="P18" s="1">
        <v>7818.4</v>
      </c>
      <c r="Q18" s="1">
        <v>7818.4</v>
      </c>
      <c r="R18" s="1">
        <f t="shared" si="2"/>
        <v>0</v>
      </c>
      <c r="S18" s="1">
        <f t="shared" si="3"/>
        <v>0</v>
      </c>
    </row>
    <row r="19" spans="1:19">
      <c r="A19" s="3">
        <v>11</v>
      </c>
      <c r="B19" s="4" t="s">
        <v>5</v>
      </c>
      <c r="C19" s="1">
        <v>0</v>
      </c>
      <c r="D19" s="1">
        <v>3751.7</v>
      </c>
      <c r="E19" s="1">
        <f t="shared" si="0"/>
        <v>3751.7</v>
      </c>
      <c r="F19" s="1">
        <v>2401.6999999999998</v>
      </c>
      <c r="G19" s="1">
        <f t="shared" si="1"/>
        <v>1350</v>
      </c>
      <c r="H19" s="1">
        <f t="shared" si="4"/>
        <v>26096.1</v>
      </c>
      <c r="I19" s="1">
        <f t="shared" si="4"/>
        <v>26096.1</v>
      </c>
      <c r="J19" s="6">
        <v>11491.6</v>
      </c>
      <c r="K19" s="6">
        <v>11491.6</v>
      </c>
      <c r="L19" s="1"/>
      <c r="M19" s="1"/>
      <c r="N19" s="28">
        <v>14604.5</v>
      </c>
      <c r="O19" s="28">
        <v>14604.5</v>
      </c>
      <c r="P19" s="28">
        <v>6280.8</v>
      </c>
      <c r="Q19" s="28">
        <v>6280.8</v>
      </c>
      <c r="R19" s="1">
        <f t="shared" si="2"/>
        <v>0</v>
      </c>
      <c r="S19" s="1">
        <f t="shared" si="3"/>
        <v>1350</v>
      </c>
    </row>
    <row r="20" spans="1:19">
      <c r="A20" s="3">
        <v>12</v>
      </c>
      <c r="B20" s="4" t="s">
        <v>6</v>
      </c>
      <c r="C20" s="1"/>
      <c r="D20" s="1"/>
      <c r="E20" s="1">
        <f t="shared" si="0"/>
        <v>0</v>
      </c>
      <c r="F20" s="1"/>
      <c r="G20" s="1">
        <f t="shared" si="1"/>
        <v>0</v>
      </c>
      <c r="H20" s="1">
        <f t="shared" si="4"/>
        <v>4059.3</v>
      </c>
      <c r="I20" s="1">
        <f t="shared" si="4"/>
        <v>4059.3</v>
      </c>
      <c r="J20" s="6">
        <v>4059.3</v>
      </c>
      <c r="K20" s="6">
        <v>4059.3</v>
      </c>
      <c r="L20" s="1"/>
      <c r="M20" s="1"/>
      <c r="N20" s="1">
        <v>0</v>
      </c>
      <c r="O20" s="1">
        <v>0</v>
      </c>
      <c r="P20" s="1"/>
      <c r="Q20" s="1"/>
      <c r="R20" s="1">
        <f t="shared" si="2"/>
        <v>0</v>
      </c>
      <c r="S20" s="1">
        <f t="shared" si="3"/>
        <v>0</v>
      </c>
    </row>
    <row r="21" spans="1:19">
      <c r="A21" s="3">
        <v>13</v>
      </c>
      <c r="B21" s="4" t="s">
        <v>7</v>
      </c>
      <c r="C21" s="1"/>
      <c r="D21" s="1"/>
      <c r="E21" s="1">
        <f t="shared" si="0"/>
        <v>0</v>
      </c>
      <c r="F21" s="1"/>
      <c r="G21" s="1">
        <f t="shared" si="1"/>
        <v>0</v>
      </c>
      <c r="H21" s="1">
        <f t="shared" si="4"/>
        <v>22749</v>
      </c>
      <c r="I21" s="1">
        <f t="shared" si="4"/>
        <v>22749</v>
      </c>
      <c r="J21" s="1">
        <v>9912.4</v>
      </c>
      <c r="K21" s="1">
        <v>9912.4</v>
      </c>
      <c r="L21" s="1"/>
      <c r="M21" s="1"/>
      <c r="N21" s="1">
        <v>12836.6</v>
      </c>
      <c r="O21" s="1">
        <v>12836.6</v>
      </c>
      <c r="P21" s="1">
        <v>7785</v>
      </c>
      <c r="Q21" s="1">
        <v>7785</v>
      </c>
      <c r="R21" s="1">
        <f t="shared" si="2"/>
        <v>0</v>
      </c>
      <c r="S21" s="1">
        <f t="shared" si="3"/>
        <v>0</v>
      </c>
    </row>
    <row r="22" spans="1:19">
      <c r="A22" s="3">
        <v>14</v>
      </c>
      <c r="B22" s="4" t="s">
        <v>8</v>
      </c>
      <c r="C22" s="1"/>
      <c r="D22" s="1"/>
      <c r="E22" s="1">
        <f t="shared" si="0"/>
        <v>0</v>
      </c>
      <c r="F22" s="1"/>
      <c r="G22" s="1">
        <f t="shared" si="1"/>
        <v>0</v>
      </c>
      <c r="H22" s="1">
        <f t="shared" si="4"/>
        <v>14072.5</v>
      </c>
      <c r="I22" s="1">
        <f t="shared" si="4"/>
        <v>14072.5</v>
      </c>
      <c r="J22" s="6">
        <v>7370.9</v>
      </c>
      <c r="K22" s="6">
        <v>7370.9</v>
      </c>
      <c r="L22" s="1"/>
      <c r="M22" s="1"/>
      <c r="N22" s="1">
        <v>6701.6</v>
      </c>
      <c r="O22" s="1">
        <v>6701.6</v>
      </c>
      <c r="P22" s="1">
        <v>4965.2</v>
      </c>
      <c r="Q22" s="1">
        <v>4965.2</v>
      </c>
      <c r="R22" s="1">
        <f t="shared" si="2"/>
        <v>0</v>
      </c>
      <c r="S22" s="1">
        <f t="shared" si="3"/>
        <v>0</v>
      </c>
    </row>
    <row r="23" spans="1:19" s="17" customFormat="1">
      <c r="A23" s="3">
        <v>15</v>
      </c>
      <c r="B23" s="4" t="s">
        <v>9</v>
      </c>
      <c r="C23" s="1"/>
      <c r="D23" s="1"/>
      <c r="E23" s="1">
        <f t="shared" si="0"/>
        <v>0</v>
      </c>
      <c r="F23" s="1"/>
      <c r="G23" s="1">
        <f t="shared" si="1"/>
        <v>0</v>
      </c>
      <c r="H23" s="1">
        <f t="shared" si="4"/>
        <v>2302.3000000000002</v>
      </c>
      <c r="I23" s="1">
        <f t="shared" si="4"/>
        <v>2302.3000000000002</v>
      </c>
      <c r="J23" s="6">
        <v>2302.3000000000002</v>
      </c>
      <c r="K23" s="6">
        <v>2302.3000000000002</v>
      </c>
      <c r="L23" s="1"/>
      <c r="M23" s="1"/>
      <c r="N23" s="1">
        <v>0</v>
      </c>
      <c r="O23" s="1"/>
      <c r="P23" s="1"/>
      <c r="Q23" s="1"/>
      <c r="R23" s="1">
        <f t="shared" si="2"/>
        <v>0</v>
      </c>
      <c r="S23" s="1">
        <f t="shared" si="3"/>
        <v>0</v>
      </c>
    </row>
    <row r="24" spans="1:19" s="17" customFormat="1">
      <c r="A24" s="3">
        <v>16</v>
      </c>
      <c r="B24" s="4" t="s">
        <v>10</v>
      </c>
      <c r="C24" s="1"/>
      <c r="D24" s="1"/>
      <c r="E24" s="1">
        <f t="shared" si="0"/>
        <v>0</v>
      </c>
      <c r="F24" s="1"/>
      <c r="G24" s="1">
        <f t="shared" si="1"/>
        <v>0</v>
      </c>
      <c r="H24" s="1">
        <f t="shared" si="4"/>
        <v>3893.8</v>
      </c>
      <c r="I24" s="1">
        <f t="shared" si="4"/>
        <v>3893.8</v>
      </c>
      <c r="J24" s="6">
        <v>3893.8</v>
      </c>
      <c r="K24" s="6">
        <v>3893.8</v>
      </c>
      <c r="L24" s="1"/>
      <c r="M24" s="1"/>
      <c r="N24" s="1">
        <v>0</v>
      </c>
      <c r="O24" s="1"/>
      <c r="P24" s="1"/>
      <c r="Q24" s="1"/>
      <c r="R24" s="1">
        <f t="shared" si="2"/>
        <v>0</v>
      </c>
      <c r="S24" s="1">
        <f t="shared" si="3"/>
        <v>0</v>
      </c>
    </row>
    <row r="25" spans="1:19">
      <c r="A25" s="3">
        <v>17</v>
      </c>
      <c r="B25" s="4" t="s">
        <v>11</v>
      </c>
      <c r="C25" s="1"/>
      <c r="D25" s="1"/>
      <c r="E25" s="1">
        <f t="shared" si="0"/>
        <v>0</v>
      </c>
      <c r="F25" s="1"/>
      <c r="G25" s="1">
        <f t="shared" si="1"/>
        <v>0</v>
      </c>
      <c r="H25" s="1">
        <f t="shared" si="4"/>
        <v>2618.6999999999998</v>
      </c>
      <c r="I25" s="1">
        <f t="shared" si="4"/>
        <v>2618.6999999999998</v>
      </c>
      <c r="J25" s="6">
        <v>2618.6999999999998</v>
      </c>
      <c r="K25" s="6">
        <v>2618.6999999999998</v>
      </c>
      <c r="L25" s="1"/>
      <c r="M25" s="1"/>
      <c r="N25" s="1">
        <v>0</v>
      </c>
      <c r="O25" s="1"/>
      <c r="P25" s="1"/>
      <c r="Q25" s="1"/>
      <c r="R25" s="1">
        <f t="shared" si="2"/>
        <v>0</v>
      </c>
      <c r="S25" s="1">
        <f t="shared" si="3"/>
        <v>0</v>
      </c>
    </row>
    <row r="26" spans="1:19">
      <c r="A26" s="3">
        <v>18</v>
      </c>
      <c r="B26" s="4" t="s">
        <v>12</v>
      </c>
      <c r="C26" s="1"/>
      <c r="D26" s="1"/>
      <c r="E26" s="1">
        <f t="shared" si="0"/>
        <v>0</v>
      </c>
      <c r="F26" s="1"/>
      <c r="G26" s="1">
        <f t="shared" si="1"/>
        <v>0</v>
      </c>
      <c r="H26" s="1">
        <f t="shared" ref="H26:I32" si="5">J26+L26+N26</f>
        <v>5178</v>
      </c>
      <c r="I26" s="1">
        <f t="shared" si="5"/>
        <v>5178</v>
      </c>
      <c r="J26" s="6">
        <v>5178</v>
      </c>
      <c r="K26" s="6">
        <v>5178</v>
      </c>
      <c r="L26" s="1"/>
      <c r="M26" s="1"/>
      <c r="N26" s="1">
        <v>0</v>
      </c>
      <c r="O26" s="1"/>
      <c r="P26" s="1"/>
      <c r="Q26" s="1"/>
      <c r="R26" s="1">
        <f t="shared" si="2"/>
        <v>0</v>
      </c>
      <c r="S26" s="1">
        <f t="shared" si="3"/>
        <v>0</v>
      </c>
    </row>
    <row r="27" spans="1:19" s="17" customFormat="1">
      <c r="A27" s="3">
        <v>19</v>
      </c>
      <c r="B27" s="4" t="s">
        <v>13</v>
      </c>
      <c r="C27" s="1"/>
      <c r="D27" s="1"/>
      <c r="E27" s="1">
        <f t="shared" si="0"/>
        <v>0</v>
      </c>
      <c r="F27" s="1"/>
      <c r="G27" s="1">
        <f t="shared" si="1"/>
        <v>0</v>
      </c>
      <c r="H27" s="1">
        <f t="shared" si="5"/>
        <v>11717.6</v>
      </c>
      <c r="I27" s="1">
        <f t="shared" si="5"/>
        <v>11717.6</v>
      </c>
      <c r="J27" s="1">
        <v>8126.3</v>
      </c>
      <c r="K27" s="1">
        <v>8126.3</v>
      </c>
      <c r="L27" s="1"/>
      <c r="M27" s="1"/>
      <c r="N27" s="1">
        <v>3591.3</v>
      </c>
      <c r="O27" s="1">
        <v>3591.3</v>
      </c>
      <c r="P27" s="1">
        <v>3591.3</v>
      </c>
      <c r="Q27" s="1">
        <v>3591.3</v>
      </c>
      <c r="R27" s="1">
        <f t="shared" si="2"/>
        <v>0</v>
      </c>
      <c r="S27" s="1">
        <f t="shared" si="3"/>
        <v>0</v>
      </c>
    </row>
    <row r="28" spans="1:19">
      <c r="A28" s="3">
        <v>20</v>
      </c>
      <c r="B28" s="4" t="s">
        <v>30</v>
      </c>
      <c r="C28" s="1"/>
      <c r="D28" s="1"/>
      <c r="E28" s="1">
        <f t="shared" si="0"/>
        <v>0</v>
      </c>
      <c r="F28" s="1"/>
      <c r="G28" s="1">
        <f t="shared" si="1"/>
        <v>0</v>
      </c>
      <c r="H28" s="1">
        <f t="shared" si="5"/>
        <v>3754.1</v>
      </c>
      <c r="I28" s="1">
        <f t="shared" si="5"/>
        <v>3754.1</v>
      </c>
      <c r="J28" s="6">
        <v>3754.1</v>
      </c>
      <c r="K28" s="6">
        <v>3754.1</v>
      </c>
      <c r="L28" s="1"/>
      <c r="M28" s="1"/>
      <c r="N28" s="1">
        <v>0</v>
      </c>
      <c r="O28" s="1"/>
      <c r="P28" s="1"/>
      <c r="Q28" s="1"/>
      <c r="R28" s="1">
        <f t="shared" si="2"/>
        <v>0</v>
      </c>
      <c r="S28" s="1">
        <f t="shared" si="3"/>
        <v>0</v>
      </c>
    </row>
    <row r="29" spans="1:19">
      <c r="A29" s="3">
        <v>21</v>
      </c>
      <c r="B29" s="4" t="s">
        <v>14</v>
      </c>
      <c r="C29" s="1"/>
      <c r="D29" s="1"/>
      <c r="E29" s="1">
        <f t="shared" si="0"/>
        <v>0</v>
      </c>
      <c r="F29" s="1"/>
      <c r="G29" s="1">
        <f t="shared" si="1"/>
        <v>0</v>
      </c>
      <c r="H29" s="1">
        <f t="shared" si="5"/>
        <v>2661.2</v>
      </c>
      <c r="I29" s="1">
        <f t="shared" si="5"/>
        <v>2661.2</v>
      </c>
      <c r="J29" s="6">
        <v>2661.2</v>
      </c>
      <c r="K29" s="6">
        <v>2661.2</v>
      </c>
      <c r="L29" s="1"/>
      <c r="M29" s="1"/>
      <c r="N29" s="1">
        <v>0</v>
      </c>
      <c r="O29" s="1"/>
      <c r="P29" s="1"/>
      <c r="Q29" s="1"/>
      <c r="R29" s="1">
        <f t="shared" si="2"/>
        <v>0</v>
      </c>
      <c r="S29" s="1">
        <f t="shared" si="3"/>
        <v>0</v>
      </c>
    </row>
    <row r="30" spans="1:19" s="17" customFormat="1">
      <c r="A30" s="3">
        <v>22</v>
      </c>
      <c r="B30" s="4" t="s">
        <v>15</v>
      </c>
      <c r="C30" s="1"/>
      <c r="D30" s="1"/>
      <c r="E30" s="1">
        <f t="shared" si="0"/>
        <v>0</v>
      </c>
      <c r="F30" s="1"/>
      <c r="G30" s="1">
        <f t="shared" si="1"/>
        <v>0</v>
      </c>
      <c r="H30" s="1">
        <f t="shared" si="5"/>
        <v>9363</v>
      </c>
      <c r="I30" s="1">
        <f t="shared" si="5"/>
        <v>9363</v>
      </c>
      <c r="J30" s="1">
        <v>4083</v>
      </c>
      <c r="K30" s="1">
        <v>4083</v>
      </c>
      <c r="L30" s="1"/>
      <c r="M30" s="1"/>
      <c r="N30" s="1">
        <v>5280</v>
      </c>
      <c r="O30" s="1">
        <v>5280</v>
      </c>
      <c r="P30" s="1">
        <v>3230</v>
      </c>
      <c r="Q30" s="1">
        <v>3230</v>
      </c>
      <c r="R30" s="1">
        <f t="shared" si="2"/>
        <v>0</v>
      </c>
      <c r="S30" s="1">
        <f t="shared" si="3"/>
        <v>0</v>
      </c>
    </row>
    <row r="31" spans="1:19">
      <c r="A31" s="3">
        <v>23</v>
      </c>
      <c r="B31" s="4" t="s">
        <v>16</v>
      </c>
      <c r="C31" s="1"/>
      <c r="D31" s="1"/>
      <c r="E31" s="1">
        <f t="shared" si="0"/>
        <v>0</v>
      </c>
      <c r="F31" s="1"/>
      <c r="G31" s="1">
        <f t="shared" si="1"/>
        <v>0</v>
      </c>
      <c r="H31" s="1">
        <f t="shared" si="5"/>
        <v>12104.8</v>
      </c>
      <c r="I31" s="1">
        <f t="shared" si="5"/>
        <v>12104.8</v>
      </c>
      <c r="J31" s="6">
        <v>6438.9</v>
      </c>
      <c r="K31" s="6">
        <v>6438.9</v>
      </c>
      <c r="L31" s="1"/>
      <c r="M31" s="1"/>
      <c r="N31" s="1">
        <v>5665.9</v>
      </c>
      <c r="O31" s="1">
        <v>5665.9</v>
      </c>
      <c r="P31" s="1">
        <v>5665.9</v>
      </c>
      <c r="Q31" s="1">
        <v>5665.9</v>
      </c>
      <c r="R31" s="1">
        <f t="shared" si="2"/>
        <v>0</v>
      </c>
      <c r="S31" s="1">
        <f t="shared" si="3"/>
        <v>0</v>
      </c>
    </row>
    <row r="32" spans="1:19">
      <c r="A32" s="3">
        <v>24</v>
      </c>
      <c r="B32" s="4" t="s">
        <v>17</v>
      </c>
      <c r="C32" s="1"/>
      <c r="D32" s="1"/>
      <c r="E32" s="1">
        <f t="shared" si="0"/>
        <v>0</v>
      </c>
      <c r="F32" s="1"/>
      <c r="G32" s="1">
        <f t="shared" si="1"/>
        <v>0</v>
      </c>
      <c r="H32" s="1">
        <f t="shared" si="5"/>
        <v>5143.3999999999996</v>
      </c>
      <c r="I32" s="1">
        <f t="shared" si="5"/>
        <v>5143.3999999999996</v>
      </c>
      <c r="J32" s="6">
        <v>5143.3999999999996</v>
      </c>
      <c r="K32" s="6">
        <v>5143.3999999999996</v>
      </c>
      <c r="L32" s="1"/>
      <c r="M32" s="1"/>
      <c r="N32" s="1">
        <v>0</v>
      </c>
      <c r="O32" s="1"/>
      <c r="P32" s="1"/>
      <c r="Q32" s="1"/>
      <c r="R32" s="1">
        <f t="shared" si="2"/>
        <v>0</v>
      </c>
      <c r="S32" s="1">
        <f t="shared" si="3"/>
        <v>0</v>
      </c>
    </row>
    <row r="33" spans="1:19" s="32" customFormat="1" ht="18.75" customHeight="1">
      <c r="A33" s="50" t="s">
        <v>23</v>
      </c>
      <c r="B33" s="50"/>
      <c r="C33" s="7">
        <f>SUM(C9:C32)</f>
        <v>0</v>
      </c>
      <c r="D33" s="7">
        <f t="shared" ref="D33:S33" si="6">SUM(D9:D32)</f>
        <v>3751.7</v>
      </c>
      <c r="E33" s="7">
        <f t="shared" si="6"/>
        <v>3751.7</v>
      </c>
      <c r="F33" s="7">
        <f t="shared" si="6"/>
        <v>2401.6999999999998</v>
      </c>
      <c r="G33" s="7">
        <f t="shared" si="6"/>
        <v>1350</v>
      </c>
      <c r="H33" s="7">
        <f t="shared" si="6"/>
        <v>915379.10000000009</v>
      </c>
      <c r="I33" s="7">
        <f t="shared" si="6"/>
        <v>915379.10000000009</v>
      </c>
      <c r="J33" s="7">
        <f t="shared" si="6"/>
        <v>329034.5</v>
      </c>
      <c r="K33" s="7">
        <f t="shared" si="6"/>
        <v>329034.5</v>
      </c>
      <c r="L33" s="7">
        <f t="shared" si="6"/>
        <v>85891.299999999988</v>
      </c>
      <c r="M33" s="7">
        <f t="shared" si="6"/>
        <v>85891.299999999988</v>
      </c>
      <c r="N33" s="7">
        <f t="shared" si="6"/>
        <v>500453.3</v>
      </c>
      <c r="O33" s="7">
        <f t="shared" si="6"/>
        <v>500453.3</v>
      </c>
      <c r="P33" s="7">
        <f t="shared" si="6"/>
        <v>241408.89999999997</v>
      </c>
      <c r="Q33" s="7">
        <f t="shared" si="6"/>
        <v>241438.89999999997</v>
      </c>
      <c r="R33" s="7">
        <f t="shared" si="6"/>
        <v>0</v>
      </c>
      <c r="S33" s="7">
        <f t="shared" si="6"/>
        <v>1350</v>
      </c>
    </row>
    <row r="34" spans="1:19"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K35" s="8"/>
      <c r="M35" s="11"/>
      <c r="N35" s="12"/>
      <c r="O35" s="12"/>
    </row>
    <row r="36" spans="1:19">
      <c r="K36" s="13"/>
      <c r="M36" s="11"/>
      <c r="N36" s="12"/>
      <c r="O36" s="12"/>
    </row>
    <row r="37" spans="1:19">
      <c r="K37" s="13"/>
      <c r="M37" s="11"/>
      <c r="N37" s="12"/>
      <c r="O37" s="12"/>
    </row>
    <row r="38" spans="1:19">
      <c r="K38" s="13"/>
      <c r="M38" s="11"/>
      <c r="N38" s="11"/>
      <c r="O38" s="11"/>
    </row>
    <row r="39" spans="1:19">
      <c r="K39" s="13"/>
      <c r="M39" s="11"/>
    </row>
    <row r="40" spans="1:19">
      <c r="K40" s="13"/>
    </row>
    <row r="41" spans="1:19">
      <c r="K41" s="13"/>
    </row>
    <row r="42" spans="1:19">
      <c r="K42" s="13"/>
    </row>
  </sheetData>
  <mergeCells count="22">
    <mergeCell ref="A33:B33"/>
    <mergeCell ref="S4:S7"/>
    <mergeCell ref="C5:C7"/>
    <mergeCell ref="D5:D7"/>
    <mergeCell ref="E5:E7"/>
    <mergeCell ref="F5:F7"/>
    <mergeCell ref="G5:G7"/>
    <mergeCell ref="H5:I6"/>
    <mergeCell ref="J5:K6"/>
    <mergeCell ref="L5:M6"/>
    <mergeCell ref="N5:Q5"/>
    <mergeCell ref="B2:R2"/>
    <mergeCell ref="A4:A7"/>
    <mergeCell ref="B4:B7"/>
    <mergeCell ref="H4:I4"/>
    <mergeCell ref="J4:K4"/>
    <mergeCell ref="L4:M4"/>
    <mergeCell ref="N4:Q4"/>
    <mergeCell ref="R4:R7"/>
    <mergeCell ref="N6:N7"/>
    <mergeCell ref="O6:O7"/>
    <mergeCell ref="P6:Q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մայիս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2018-06-04T06:25:18Z</cp:lastPrinted>
  <dcterms:created xsi:type="dcterms:W3CDTF">1996-10-14T23:33:28Z</dcterms:created>
  <dcterms:modified xsi:type="dcterms:W3CDTF">2018-06-08T07:24:40Z</dcterms:modified>
</cp:coreProperties>
</file>