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240" yWindow="-225" windowWidth="12165" windowHeight="7455" tabRatio="525"/>
  </bookViews>
  <sheets>
    <sheet name="list" sheetId="7" r:id="rId1"/>
    <sheet name="hat1" sheetId="1" r:id="rId2"/>
    <sheet name="hat2" sheetId="2" r:id="rId3"/>
    <sheet name="hat3" sheetId="3" r:id="rId4"/>
    <sheet name="hat4,5" sheetId="4" r:id="rId5"/>
    <sheet name="hat6" sheetId="5" r:id="rId6"/>
  </sheets>
  <calcPr calcId="125725"/>
</workbook>
</file>

<file path=xl/calcChain.xml><?xml version="1.0" encoding="utf-8"?>
<calcChain xmlns="http://schemas.openxmlformats.org/spreadsheetml/2006/main">
  <c r="F9" i="4"/>
  <c r="F16" i="5"/>
  <c r="E72" i="3"/>
  <c r="D72" s="1"/>
  <c r="E51"/>
  <c r="D51" s="1"/>
  <c r="E47"/>
  <c r="D47" s="1"/>
  <c r="E66"/>
  <c r="D66" s="1"/>
  <c r="E24" i="1"/>
  <c r="D24" s="1"/>
  <c r="D27"/>
  <c r="D28"/>
  <c r="D29"/>
  <c r="D30"/>
  <c r="D31"/>
  <c r="D32"/>
  <c r="D33"/>
  <c r="D34"/>
  <c r="D35"/>
  <c r="D36"/>
  <c r="D37"/>
  <c r="D38"/>
  <c r="D39"/>
  <c r="D40"/>
  <c r="D41"/>
  <c r="D42"/>
  <c r="D43"/>
  <c r="D26"/>
  <c r="E21"/>
  <c r="F75" i="5"/>
  <c r="F76"/>
  <c r="F77"/>
  <c r="F72"/>
  <c r="F68"/>
  <c r="F67"/>
  <c r="H64"/>
  <c r="F59"/>
  <c r="F58"/>
  <c r="F57"/>
  <c r="F56"/>
  <c r="H54"/>
  <c r="H52" s="1"/>
  <c r="G54"/>
  <c r="F51"/>
  <c r="F50"/>
  <c r="F49"/>
  <c r="H46"/>
  <c r="H44" s="1"/>
  <c r="F42"/>
  <c r="F41"/>
  <c r="F40"/>
  <c r="F39"/>
  <c r="H37"/>
  <c r="H35" s="1"/>
  <c r="H13"/>
  <c r="F70"/>
  <c r="F74"/>
  <c r="E112" i="1"/>
  <c r="D89"/>
  <c r="D84"/>
  <c r="F54" i="5" l="1"/>
  <c r="G52"/>
  <c r="F52" s="1"/>
  <c r="F35"/>
  <c r="F37"/>
  <c r="E66" i="4"/>
  <c r="D137" i="1" l="1"/>
  <c r="D136"/>
  <c r="D135"/>
  <c r="F132"/>
  <c r="E132"/>
  <c r="D131"/>
  <c r="D130"/>
  <c r="F127"/>
  <c r="D127" s="1"/>
  <c r="D126"/>
  <c r="D125"/>
  <c r="E122"/>
  <c r="D122" s="1"/>
  <c r="D121"/>
  <c r="D120"/>
  <c r="E117"/>
  <c r="D117" s="1"/>
  <c r="D116"/>
  <c r="D115"/>
  <c r="D112"/>
  <c r="D111"/>
  <c r="D110"/>
  <c r="D109"/>
  <c r="E106"/>
  <c r="D106" s="1"/>
  <c r="D105"/>
  <c r="D104"/>
  <c r="D103"/>
  <c r="D102"/>
  <c r="E99"/>
  <c r="D99" s="1"/>
  <c r="D98"/>
  <c r="E96"/>
  <c r="D96" s="1"/>
  <c r="D95"/>
  <c r="F93"/>
  <c r="D88"/>
  <c r="F85"/>
  <c r="D85" s="1"/>
  <c r="D83"/>
  <c r="D82"/>
  <c r="D81"/>
  <c r="D79"/>
  <c r="D78"/>
  <c r="D74"/>
  <c r="F72"/>
  <c r="D71"/>
  <c r="E69"/>
  <c r="D69" s="1"/>
  <c r="D68"/>
  <c r="F66"/>
  <c r="D66" s="1"/>
  <c r="D65"/>
  <c r="E63"/>
  <c r="D63" s="1"/>
  <c r="D59"/>
  <c r="D58"/>
  <c r="D57"/>
  <c r="D56"/>
  <c r="E54"/>
  <c r="D54" s="1"/>
  <c r="D50"/>
  <c r="D49"/>
  <c r="E46"/>
  <c r="D46" s="1"/>
  <c r="D18"/>
  <c r="D16"/>
  <c r="D15"/>
  <c r="D14"/>
  <c r="D12"/>
  <c r="E75" l="1"/>
  <c r="D75" s="1"/>
  <c r="E90"/>
  <c r="E19"/>
  <c r="D132"/>
  <c r="D72"/>
  <c r="F60"/>
  <c r="D93"/>
  <c r="F90"/>
  <c r="E44"/>
  <c r="D44" s="1"/>
  <c r="E51"/>
  <c r="D51" s="1"/>
  <c r="F12" i="2"/>
  <c r="H18"/>
  <c r="F18" s="1"/>
  <c r="F20"/>
  <c r="G21"/>
  <c r="H21"/>
  <c r="F23"/>
  <c r="F28"/>
  <c r="G31"/>
  <c r="G29" s="1"/>
  <c r="D15" i="3"/>
  <c r="D16"/>
  <c r="D21"/>
  <c r="D22"/>
  <c r="D24"/>
  <c r="D26"/>
  <c r="D27"/>
  <c r="E28"/>
  <c r="D28" s="1"/>
  <c r="D30"/>
  <c r="E31"/>
  <c r="D31" s="1"/>
  <c r="D34"/>
  <c r="E35"/>
  <c r="D35" s="1"/>
  <c r="D37"/>
  <c r="D38"/>
  <c r="D39"/>
  <c r="D40"/>
  <c r="D41"/>
  <c r="D42"/>
  <c r="D43"/>
  <c r="D44"/>
  <c r="D49"/>
  <c r="D50"/>
  <c r="D53"/>
  <c r="D54"/>
  <c r="E55"/>
  <c r="D55" s="1"/>
  <c r="D57"/>
  <c r="D58"/>
  <c r="D59"/>
  <c r="E62"/>
  <c r="D62" s="1"/>
  <c r="D64"/>
  <c r="D65"/>
  <c r="D68"/>
  <c r="D69"/>
  <c r="D74"/>
  <c r="D75"/>
  <c r="E76"/>
  <c r="D76" s="1"/>
  <c r="D78"/>
  <c r="D79"/>
  <c r="D82"/>
  <c r="D83"/>
  <c r="E86"/>
  <c r="E84" s="1"/>
  <c r="F86"/>
  <c r="F84" s="1"/>
  <c r="F80" s="1"/>
  <c r="D88"/>
  <c r="D89"/>
  <c r="D90"/>
  <c r="D91"/>
  <c r="D94"/>
  <c r="D95"/>
  <c r="F98"/>
  <c r="F96" s="1"/>
  <c r="D100"/>
  <c r="D101"/>
  <c r="D102"/>
  <c r="D103"/>
  <c r="E106"/>
  <c r="D108"/>
  <c r="D109"/>
  <c r="D110"/>
  <c r="D112"/>
  <c r="D113"/>
  <c r="D114"/>
  <c r="D115"/>
  <c r="E116"/>
  <c r="D116" s="1"/>
  <c r="D118"/>
  <c r="E121"/>
  <c r="D123"/>
  <c r="D124"/>
  <c r="E125"/>
  <c r="D125" s="1"/>
  <c r="D127"/>
  <c r="D128"/>
  <c r="D129"/>
  <c r="D130"/>
  <c r="E131"/>
  <c r="D131" s="1"/>
  <c r="D133"/>
  <c r="E134"/>
  <c r="D134" s="1"/>
  <c r="D136"/>
  <c r="D137"/>
  <c r="E138"/>
  <c r="D138" s="1"/>
  <c r="D140"/>
  <c r="E141"/>
  <c r="D141" s="1"/>
  <c r="D143"/>
  <c r="E144"/>
  <c r="F144"/>
  <c r="F119" s="1"/>
  <c r="D146"/>
  <c r="E147"/>
  <c r="D147" s="1"/>
  <c r="F152"/>
  <c r="D152" s="1"/>
  <c r="D154"/>
  <c r="D155"/>
  <c r="D156"/>
  <c r="D157"/>
  <c r="D159"/>
  <c r="D160"/>
  <c r="D161"/>
  <c r="D162"/>
  <c r="F165"/>
  <c r="D165" s="1"/>
  <c r="D167"/>
  <c r="D168"/>
  <c r="D169"/>
  <c r="D170"/>
  <c r="F171"/>
  <c r="D171" s="1"/>
  <c r="D173"/>
  <c r="D174"/>
  <c r="D175"/>
  <c r="F176"/>
  <c r="D176" s="1"/>
  <c r="D178"/>
  <c r="D179"/>
  <c r="D181"/>
  <c r="E60" i="1" l="1"/>
  <c r="D60" s="1"/>
  <c r="D90"/>
  <c r="D21"/>
  <c r="F21" i="2"/>
  <c r="D98" i="3"/>
  <c r="D19" i="1"/>
  <c r="D150" i="3"/>
  <c r="D144"/>
  <c r="E119"/>
  <c r="D119" s="1"/>
  <c r="D104"/>
  <c r="D106"/>
  <c r="E45"/>
  <c r="D45" s="1"/>
  <c r="E60"/>
  <c r="D60" s="1"/>
  <c r="F31" i="2"/>
  <c r="F29" s="1"/>
  <c r="F26"/>
  <c r="D148" i="3"/>
  <c r="D96"/>
  <c r="F92"/>
  <c r="D92" s="1"/>
  <c r="E80"/>
  <c r="D80" s="1"/>
  <c r="D84"/>
  <c r="D163"/>
  <c r="D121"/>
  <c r="E17"/>
  <c r="D17" s="1"/>
  <c r="D86"/>
  <c r="D19"/>
  <c r="D13"/>
  <c r="E70" l="1"/>
  <c r="F70"/>
  <c r="F8" i="2"/>
  <c r="F16"/>
  <c r="D70" i="3" l="1"/>
  <c r="D9"/>
  <c r="D7"/>
  <c r="D7" i="1"/>
  <c r="F7" i="2"/>
  <c r="D9" i="4" l="1"/>
  <c r="D69"/>
  <c r="D66"/>
  <c r="D65"/>
  <c r="D63"/>
  <c r="E61"/>
  <c r="E50" s="1"/>
  <c r="D60"/>
  <c r="D59"/>
  <c r="D57"/>
  <c r="D56"/>
  <c r="D55"/>
  <c r="D54"/>
  <c r="F52"/>
  <c r="D52" s="1"/>
  <c r="D49"/>
  <c r="D48"/>
  <c r="F46"/>
  <c r="E46"/>
  <c r="D45"/>
  <c r="D44"/>
  <c r="F42"/>
  <c r="E42"/>
  <c r="E40" s="1"/>
  <c r="E28" s="1"/>
  <c r="D39"/>
  <c r="D38"/>
  <c r="F36"/>
  <c r="D36" s="1"/>
  <c r="D35"/>
  <c r="D34"/>
  <c r="F32"/>
  <c r="D32" s="1"/>
  <c r="D27"/>
  <c r="D26"/>
  <c r="F24"/>
  <c r="D24" s="1"/>
  <c r="F40" l="1"/>
  <c r="D40" s="1"/>
  <c r="F30"/>
  <c r="D30" s="1"/>
  <c r="E22"/>
  <c r="E20" s="1"/>
  <c r="D42"/>
  <c r="D46"/>
  <c r="E9"/>
  <c r="F70"/>
  <c r="F28" l="1"/>
  <c r="E18"/>
  <c r="D70"/>
  <c r="D28" l="1"/>
  <c r="D67"/>
  <c r="D61" l="1"/>
  <c r="D50" l="1"/>
  <c r="D20" l="1"/>
</calcChain>
</file>

<file path=xl/sharedStrings.xml><?xml version="1.0" encoding="utf-8"?>
<sst xmlns="http://schemas.openxmlformats.org/spreadsheetml/2006/main" count="1045" uniqueCount="553">
  <si>
    <t>ÀÝ¹³Ù»ÝÁ (ë.5+ë.6)</t>
  </si>
  <si>
    <t>³Û¹ ÃíáõÙ`</t>
  </si>
  <si>
    <t>í³ñã³Ï³Ý Ù³ë</t>
  </si>
  <si>
    <t>ýáÝ¹³ÛÇÝ Ù³ë</t>
  </si>
  <si>
    <t>X</t>
  </si>
  <si>
    <t>1111</t>
  </si>
  <si>
    <t>1112</t>
  </si>
  <si>
    <t>1121</t>
  </si>
  <si>
    <t>1131</t>
  </si>
  <si>
    <t>1151</t>
  </si>
  <si>
    <t>1152</t>
  </si>
  <si>
    <t>1153</t>
  </si>
  <si>
    <t>1161</t>
  </si>
  <si>
    <t>1162</t>
  </si>
  <si>
    <t>1163</t>
  </si>
  <si>
    <t>1164</t>
  </si>
  <si>
    <t>1165</t>
  </si>
  <si>
    <t>1211</t>
  </si>
  <si>
    <t>1220</t>
  </si>
  <si>
    <t>1221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</si>
  <si>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</si>
  <si>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</si>
  <si>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</si>
  <si>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</si>
  <si>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</si>
  <si>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</si>
  <si>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</si>
  <si>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</si>
  <si>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</si>
  <si>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</si>
  <si>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</si>
  <si>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</si>
  <si>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</si>
  <si>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</si>
  <si>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</si>
  <si>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</si>
  <si>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</si>
  <si>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1334</t>
  </si>
  <si>
    <t>1341</t>
  </si>
  <si>
    <t>1342</t>
  </si>
  <si>
    <t>1343</t>
  </si>
  <si>
    <t>1351</t>
  </si>
  <si>
    <t>1352</t>
  </si>
  <si>
    <t>1361</t>
  </si>
  <si>
    <t>1362</t>
  </si>
  <si>
    <t>1371</t>
  </si>
  <si>
    <t>1381</t>
  </si>
  <si>
    <t>1382</t>
  </si>
  <si>
    <t>1390</t>
  </si>
  <si>
    <t>1391</t>
  </si>
  <si>
    <t>1392</t>
  </si>
  <si>
    <t>1393</t>
  </si>
  <si>
    <t>Տ ե ղ ե կ ու թ յ ու ն ն ե ր</t>
  </si>
  <si>
    <t>Եկամտատեսակները</t>
  </si>
  <si>
    <t>ապառքը տարեսկզբի դրությամբ</t>
  </si>
  <si>
    <t>ապառքը տարեվերջի դրությամբ</t>
  </si>
  <si>
    <t>տվյալ տարվա հաշվարկային գումարը</t>
  </si>
  <si>
    <t>Հողի հարկ համայնքների վարչական տարածքներում գտնվող հողերի համար</t>
  </si>
  <si>
    <t>Գույքահարկ փոխադրամիջոցների համար</t>
  </si>
  <si>
    <t>Հողերի վարձակալության վարձավճարներ</t>
  </si>
  <si>
    <t>x</t>
  </si>
  <si>
    <t>Այլ գույքի վարձակալության վարձավճարներ</t>
  </si>
  <si>
    <t xml:space="preserve">  ÀÝ¹³Ù»ÝÁ   (ë.7 +ë.8)</t>
  </si>
  <si>
    <t xml:space="preserve">     ³Û¹ ÃíáõÙ`</t>
  </si>
  <si>
    <t>í³ñã³Ï³Ý µÛáõç»</t>
  </si>
  <si>
    <t>ýáÝ¹³ÛÇÝ µÛáõç»</t>
  </si>
  <si>
    <t xml:space="preserve"> X</t>
  </si>
  <si>
    <t>01</t>
  </si>
  <si>
    <t>0</t>
  </si>
  <si>
    <t>1</t>
  </si>
  <si>
    <t>2</t>
  </si>
  <si>
    <t>3</t>
  </si>
  <si>
    <t>06</t>
  </si>
  <si>
    <t>10</t>
  </si>
  <si>
    <t>11</t>
  </si>
  <si>
    <t>Ð²îì²Ì 3</t>
  </si>
  <si>
    <t xml:space="preserve"> NN </t>
  </si>
  <si>
    <t>4111</t>
  </si>
  <si>
    <t>4112</t>
  </si>
  <si>
    <t>4211</t>
  </si>
  <si>
    <t>4212</t>
  </si>
  <si>
    <t>4214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</si>
  <si>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</si>
  <si>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</si>
  <si>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</si>
  <si>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</si>
  <si>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</si>
  <si>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</si>
  <si>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</si>
  <si>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</si>
  <si>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</si>
  <si>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</si>
  <si>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</si>
  <si>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</si>
  <si>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</si>
  <si>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</si>
  <si>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</si>
  <si>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</si>
  <si>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</si>
  <si>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</si>
  <si>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</si>
  <si>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</si>
  <si>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</si>
  <si>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</si>
  <si>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</si>
  <si>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</si>
  <si>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</si>
  <si>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</si>
  <si>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4637</t>
  </si>
  <si>
    <t>4638</t>
  </si>
  <si>
    <t>4639</t>
  </si>
  <si>
    <t>4655</t>
  </si>
  <si>
    <t>4656</t>
  </si>
  <si>
    <t>4657</t>
  </si>
  <si>
    <t>4711</t>
  </si>
  <si>
    <t>4712</t>
  </si>
  <si>
    <t>4726</t>
  </si>
  <si>
    <t>4727</t>
  </si>
  <si>
    <t>4728</t>
  </si>
  <si>
    <t>4741</t>
  </si>
  <si>
    <t>4811</t>
  </si>
  <si>
    <t>4819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</si>
  <si>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</si>
  <si>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</si>
  <si>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</si>
  <si>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</si>
  <si>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</si>
  <si>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</si>
  <si>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</si>
  <si>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</si>
  <si>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</si>
  <si>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</si>
  <si>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</si>
  <si>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</si>
  <si>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</si>
  <si>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</si>
  <si>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</si>
  <si>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6000</t>
  </si>
  <si>
    <t xml:space="preserve">        X</t>
  </si>
  <si>
    <t>6100</t>
  </si>
  <si>
    <t>6110</t>
  </si>
  <si>
    <t>8111</t>
  </si>
  <si>
    <t>6120</t>
  </si>
  <si>
    <t>8121</t>
  </si>
  <si>
    <t>6130</t>
  </si>
  <si>
    <t>8131</t>
  </si>
  <si>
    <t>6210</t>
  </si>
  <si>
    <t>8211</t>
  </si>
  <si>
    <t>6220</t>
  </si>
  <si>
    <t>6221</t>
  </si>
  <si>
    <t>8221</t>
  </si>
  <si>
    <t>6222</t>
  </si>
  <si>
    <t>8222</t>
  </si>
  <si>
    <t>6223</t>
  </si>
  <si>
    <t>8223</t>
  </si>
  <si>
    <t>6300</t>
  </si>
  <si>
    <t>6310</t>
  </si>
  <si>
    <t>8311</t>
  </si>
  <si>
    <t>6400</t>
  </si>
  <si>
    <t>6410</t>
  </si>
  <si>
    <t>8411</t>
  </si>
  <si>
    <t xml:space="preserve">  Ð²îì²Ì  4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</si>
  <si>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</si>
  <si>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</si>
  <si>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</si>
  <si>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</si>
  <si>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</si>
  <si>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</si>
  <si>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 xml:space="preserve">        ³Û¹ ÃíáõÙ`</t>
  </si>
  <si>
    <t xml:space="preserve">     X</t>
  </si>
  <si>
    <t>9111</t>
  </si>
  <si>
    <t>6111</t>
  </si>
  <si>
    <t>9112</t>
  </si>
  <si>
    <t>6112</t>
  </si>
  <si>
    <t>9213</t>
  </si>
  <si>
    <t>6213</t>
  </si>
  <si>
    <t>9212</t>
  </si>
  <si>
    <t>6212</t>
  </si>
  <si>
    <t>1372</t>
  </si>
  <si>
    <r>
      <t xml:space="preserve"> </t>
    </r>
    <r>
      <rPr>
        <b/>
        <u/>
        <sz val="14"/>
        <rFont val="Arial LatArm"/>
        <family val="2"/>
      </rPr>
      <t>Ð²îì²Ì 2</t>
    </r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</si>
  <si>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</si>
  <si>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</si>
  <si>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</si>
  <si>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</si>
  <si>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</si>
  <si>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</si>
  <si>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</si>
  <si>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</si>
  <si>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</si>
  <si>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1.3 Ապրանքների օգտագործման կամ գործունեության իրականացման թույլտվության վճարներ</t>
  </si>
  <si>
    <t>Տեղական տուրքեր</t>
  </si>
  <si>
    <t>որից`</t>
  </si>
  <si>
    <t>աա) Հիմնական շինությունների համար</t>
  </si>
  <si>
    <t>աբ) Ոչ հիմնական շինությունների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</si>
  <si>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</si>
  <si>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</si>
  <si>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</si>
  <si>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</si>
  <si>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</si>
  <si>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</si>
  <si>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</si>
  <si>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</si>
  <si>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</si>
  <si>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</si>
  <si>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</si>
  <si>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</si>
  <si>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</si>
  <si>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</si>
  <si>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</si>
  <si>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</si>
  <si>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</si>
  <si>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</si>
  <si>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</si>
  <si>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</si>
  <si>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</si>
  <si>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</si>
  <si>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</si>
  <si>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</si>
  <si>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</si>
  <si>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</si>
  <si>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</si>
  <si>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</si>
  <si>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</si>
  <si>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</si>
  <si>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</si>
  <si>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</si>
  <si>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</si>
  <si>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</si>
  <si>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</si>
  <si>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</si>
  <si>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</si>
  <si>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</si>
  <si>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</si>
  <si>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</si>
  <si>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</si>
  <si>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</si>
  <si>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</si>
  <si>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</si>
  <si>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</si>
  <si>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</si>
  <si>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</si>
  <si>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</si>
  <si>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</si>
  <si>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</si>
  <si>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</si>
  <si>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</si>
  <si>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</si>
  <si>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</si>
  <si>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</si>
  <si>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</si>
  <si>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</si>
  <si>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</si>
  <si>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</si>
  <si>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</si>
  <si>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</si>
  <si>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</si>
  <si>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</si>
  <si>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</si>
  <si>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</si>
  <si>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</si>
  <si>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</si>
  <si>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</si>
  <si>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</si>
  <si>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</si>
  <si>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</si>
  <si>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</si>
  <si>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</si>
  <si>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</si>
  <si>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</si>
  <si>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</si>
  <si>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</si>
  <si>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</si>
  <si>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</si>
  <si>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Տողի NN</t>
  </si>
  <si>
    <t>Հոդվածի NN</t>
  </si>
  <si>
    <t>N</t>
  </si>
  <si>
    <t>Ա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</si>
  <si>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</si>
  <si>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</si>
  <si>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</si>
  <si>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</si>
  <si>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</si>
  <si>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>4</t>
  </si>
  <si>
    <t>5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</si>
  <si>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</si>
  <si>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(տող2110+տող2120+տող2130+տող2140+տող2150+տող2160+տող2170+տող2180)                                                                                        </t>
    </r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</si>
  <si>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</si>
  <si>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</si>
  <si>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</si>
  <si>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>6</t>
  </si>
  <si>
    <t>7</t>
  </si>
  <si>
    <t>8</t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</si>
  <si>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(տող3610+տող3620+տող3630+տող3640+տող3650+տող3660)</t>
    </r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</si>
  <si>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</si>
  <si>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</si>
  <si>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</si>
  <si>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</si>
  <si>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</si>
  <si>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</si>
  <si>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</si>
  <si>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(տող3010+տող3020+տող3030+տող3040+տող3050+տող3060+տող3070+տող3080+տող3090) </t>
    </r>
  </si>
  <si>
    <t>Վատառողջություն և անաշխատունակություն</t>
  </si>
  <si>
    <t>Վատառողջություն</t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</si>
  <si>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</si>
  <si>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 xml:space="preserve">ՀՀ կառավարության և համայնքների պահուստային ֆոնդ </t>
  </si>
  <si>
    <t>ՀՀ համայնքների պահուստային ֆոնդ</t>
  </si>
  <si>
    <t xml:space="preserve">Բյուջետային ծախսերի տնտեսագիտական դասակարգման հոդվածների </t>
  </si>
  <si>
    <t>անվանումները</t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</si>
  <si>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</si>
  <si>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</si>
  <si>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</si>
  <si>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</si>
  <si>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</si>
  <si>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-Ներքին գործուղումներ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</si>
  <si>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</si>
  <si>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</si>
  <si>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</si>
  <si>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</si>
  <si>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</si>
  <si>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</si>
  <si>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</si>
  <si>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</si>
  <si>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</si>
  <si>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</si>
  <si>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</si>
  <si>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</si>
  <si>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</si>
  <si>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</si>
  <si>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</si>
  <si>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</si>
  <si>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</si>
  <si>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</si>
  <si>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</si>
  <si>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</si>
  <si>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</si>
  <si>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</si>
  <si>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</si>
  <si>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</si>
  <si>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</si>
  <si>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</si>
  <si>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</si>
  <si>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</si>
  <si>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</si>
  <si>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</si>
  <si>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</si>
  <si>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</si>
  <si>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</si>
  <si>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</si>
  <si>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</si>
  <si>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ՀՀ այլ համայնքներին 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</si>
  <si>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</si>
  <si>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</si>
  <si>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</si>
  <si>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</si>
  <si>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</si>
  <si>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</si>
  <si>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</si>
  <si>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</si>
  <si>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</si>
  <si>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</si>
  <si>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</si>
  <si>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</si>
  <si>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</si>
  <si>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</si>
  <si>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</si>
  <si>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</si>
  <si>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</si>
  <si>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</si>
  <si>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</si>
  <si>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</si>
  <si>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</si>
  <si>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</si>
  <si>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t xml:space="preserve"> - Շենքերի և շինությունների ձեռք բերում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</si>
  <si>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</si>
  <si>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</si>
  <si>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</si>
  <si>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</si>
  <si>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</si>
  <si>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</si>
  <si>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</si>
  <si>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</si>
  <si>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</si>
  <si>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</si>
  <si>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</si>
  <si>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</si>
  <si>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</si>
  <si>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</si>
  <si>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</si>
  <si>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r>
      <t xml:space="preserve">1.1. ԱՇԽԱՏԱՆՔԻ ՎԱՐՁԱՏՐՈՒԹՅՈՒՆ </t>
    </r>
    <r>
      <rPr>
        <sz val="10"/>
        <rFont val="GHEA Grapalat"/>
        <family val="3"/>
      </rPr>
      <t xml:space="preserve">(տող4110+տող4120+տող4130)    </t>
    </r>
    <r>
      <rPr>
        <b/>
        <sz val="10"/>
        <rFont val="GHEA Grapalat"/>
        <family val="3"/>
      </rPr>
      <t xml:space="preserve">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</si>
  <si>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10"/>
        <rFont val="GHEA Grapalat"/>
        <family val="3"/>
      </rPr>
      <t>(տող4111+տող4112+ տող4114)</t>
    </r>
  </si>
  <si>
    <r>
      <t xml:space="preserve">1.2. ԾԱՌԱՅՈՒԹՅՈՒՆՆԵՐԻ ԵՎ ԱՊՐԱՆՔՆԵՐԻ ՁԵՌՔ ԲԵՐՈՒՄ </t>
    </r>
    <r>
      <rPr>
        <sz val="10"/>
        <rFont val="GHEA Grapalat"/>
        <family val="3"/>
      </rPr>
      <t>(տող4210+տող4220+տող4230+տող4240+տող4250+տող4260)</t>
    </r>
  </si>
  <si>
    <r>
      <t xml:space="preserve">ՇԱՐՈՒՆԱԿԱԿԱՆ ԾԱԽՍԵՐ </t>
    </r>
    <r>
      <rPr>
        <i/>
        <sz val="10"/>
        <rFont val="GHEA Grapalat"/>
        <family val="3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</si>
  <si>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10"/>
        <rFont val="GHEA Grapalat"/>
        <family val="3"/>
      </rPr>
      <t>(տող4221+տող4222+տող4223)</t>
    </r>
  </si>
  <si>
    <r>
      <t xml:space="preserve">ՊԱՅՄԱՆԱԳՐԱՅԻՆ ԱՅԼ ԾԱՌԱՅՈՒԹՅՈՒՆՆԵՐԻ ՁԵՌՔ ԲԵՐՈՒՄ </t>
    </r>
    <r>
      <rPr>
        <i/>
        <sz val="10"/>
        <rFont val="GHEA Grapalat"/>
        <family val="3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</si>
  <si>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10"/>
        <rFont val="GHEA Grapalat"/>
        <family val="3"/>
      </rPr>
      <t xml:space="preserve"> (տող 4241)</t>
    </r>
  </si>
  <si>
    <r>
      <t>ԸՆԹԱՑԻԿ ՆՈՐՈԳՈՒՄ ԵՎ ՊԱՀՊԱՆՈՒՄ (ծառայություններ և նյութեր)</t>
    </r>
    <r>
      <rPr>
        <i/>
        <sz val="10"/>
        <rFont val="GHEA Grapalat"/>
        <family val="3"/>
      </rPr>
      <t xml:space="preserve"> (տող4251+տող4252)</t>
    </r>
  </si>
  <si>
    <r>
      <t xml:space="preserve"> ՆՅՈՒԹԵՐ </t>
    </r>
    <r>
      <rPr>
        <i/>
        <sz val="10"/>
        <rFont val="GHEA Grapalat"/>
        <family val="3"/>
      </rPr>
      <t>(տող4261+տող4262+տող4263+տող4264+տող4265+տող4266+տող4267+տող4268)</t>
    </r>
  </si>
  <si>
    <r>
      <t xml:space="preserve"> 1.3. ՏՈԿՈՍԱՎՃԱՐՆԵՐ </t>
    </r>
    <r>
      <rPr>
        <i/>
        <sz val="10"/>
        <color indexed="8"/>
        <rFont val="GHEA Grapalat"/>
        <family val="3"/>
      </rPr>
      <t>(տող4310+տող 4320+տող4330)</t>
    </r>
  </si>
  <si>
    <r>
      <t xml:space="preserve">ՆԵՐՔԻՆ ՏՈԿՈՍԱՎՃԱՐՆԵՐ </t>
    </r>
    <r>
      <rPr>
        <i/>
        <sz val="10"/>
        <color indexed="8"/>
        <rFont val="GHEA Grapalat"/>
        <family val="3"/>
      </rPr>
      <t>(տող4311+տող4312)</t>
    </r>
  </si>
  <si>
    <r>
      <t xml:space="preserve">ԱՐՏԱՔԻՆ ՏՈԿՈՍԱՎՃԱՐՆԵՐ </t>
    </r>
    <r>
      <rPr>
        <i/>
        <sz val="10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</si>
  <si>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i/>
        <sz val="10"/>
        <color indexed="8"/>
        <rFont val="GHEA Grapalat"/>
        <family val="3"/>
      </rPr>
      <t xml:space="preserve">(տող4331+տող4332+տող4333) </t>
    </r>
  </si>
  <si>
    <r>
      <t xml:space="preserve">1.4. ՍՈՒԲՍԻԴԻԱՆԵՐ  </t>
    </r>
    <r>
      <rPr>
        <sz val="10"/>
        <color indexed="8"/>
        <rFont val="GHEA Grapalat"/>
        <family val="3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</si>
  <si>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10"/>
        <color indexed="8"/>
        <rFont val="GHEA Grapalat"/>
        <family val="3"/>
      </rPr>
      <t>(տող4411+տող4412)</t>
    </r>
  </si>
  <si>
    <r>
      <t xml:space="preserve">ՍՈՒԲՍԻԴԻԱՆԵՐ ՈՉ ՊԵՏԱԿԱՆ (ՈՉ ՀԱՄԱՅՆՔԱՅԻՆ) ԿԱԶՄԱԿԵՐՊՈՒԹՅՈՒՆՆԵՐԻՆ </t>
    </r>
    <r>
      <rPr>
        <i/>
        <sz val="10"/>
        <color indexed="8"/>
        <rFont val="GHEA Grapalat"/>
        <family val="3"/>
      </rPr>
      <t>(տող4421+տող4422)</t>
    </r>
  </si>
  <si>
    <r>
      <t xml:space="preserve">1.5. ԴՐԱՄԱՇՆՈՐՀՆԵՐ </t>
    </r>
    <r>
      <rPr>
        <sz val="10"/>
        <color indexed="8"/>
        <rFont val="GHEA Grapalat"/>
        <family val="3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</si>
  <si>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10"/>
        <color indexed="8"/>
        <rFont val="GHEA Grapalat"/>
        <family val="3"/>
      </rPr>
      <t>(տող4511+տող4512)</t>
    </r>
  </si>
  <si>
    <r>
      <t xml:space="preserve">ԴՐԱՄԱՇՆՈՐՀՆԵՐ ՄԻՋԱԶԳԱՅԻՆ ԿԱԶՄԱԿԵՐՊՈՒԹՅՈՒՆՆԵՐԻՆ </t>
    </r>
    <r>
      <rPr>
        <i/>
        <sz val="10"/>
        <color indexed="8"/>
        <rFont val="GHEA Grapalat"/>
        <family val="3"/>
      </rPr>
      <t>(տող4521+տող4522)</t>
    </r>
  </si>
  <si>
    <r>
      <t xml:space="preserve">ԸՆԹԱՑԻԿ ԴՐԱՄԱՇՆՈՐՀՆԵՐ ՊԵՏԱԿԱՆ ՀԱՏՎԱԾԻ ԱՅԼ ՄԱԿԱՐԴԱԿՆԵՐԻՆ </t>
    </r>
    <r>
      <rPr>
        <i/>
        <sz val="10"/>
        <color indexed="8"/>
        <rFont val="GHEA Grapalat"/>
        <family val="3"/>
      </rPr>
      <t>(տող4531+տող4532+տող4533)</t>
    </r>
  </si>
  <si>
    <r>
      <t>ԿԱՊԻՏԱԼ ԴՐԱՄԱՇՆՈՐՀՆԵՐ ՊԵՏԱԿԱՆ ՀԱՏՎԱԾԻ ԱՅԼ ՄԱԿԱՐԴԱԿՆԵՐԻՆ</t>
    </r>
    <r>
      <rPr>
        <i/>
        <sz val="10"/>
        <color indexed="8"/>
        <rFont val="GHEA Grapalat"/>
        <family val="3"/>
      </rPr>
      <t xml:space="preserve"> (տող4541+տող4542+տող4543)</t>
    </r>
  </si>
  <si>
    <r>
      <t xml:space="preserve">1.6. ՍՈՑԻԱԼԱԿԱՆ ՆՊԱՍՏՆԵՐ ԵՎ ԿԵՆՍԱԹՈՇԱԿՆԵՐ </t>
    </r>
    <r>
      <rPr>
        <i/>
        <sz val="10"/>
        <color indexed="8"/>
        <rFont val="GHEA Grapalat"/>
        <family val="3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</si>
  <si>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i/>
        <sz val="10"/>
        <color indexed="8"/>
        <rFont val="GHEA Grapalat"/>
        <family val="3"/>
      </rPr>
      <t xml:space="preserve">տող4631+տող4632+տող4633+տող4634) </t>
    </r>
  </si>
  <si>
    <r>
      <t xml:space="preserve"> ԿԵՆՍԱԹՈՇԱԿՆԵՐ </t>
    </r>
    <r>
      <rPr>
        <i/>
        <sz val="10"/>
        <color indexed="8"/>
        <rFont val="GHEA Grapalat"/>
        <family val="3"/>
      </rPr>
      <t xml:space="preserve">(տող4641) </t>
    </r>
  </si>
  <si>
    <r>
      <t xml:space="preserve">1.7. ԱՅԼ ԾԱԽՍԵՐ </t>
    </r>
    <r>
      <rPr>
        <i/>
        <sz val="10"/>
        <rFont val="GHEA Grapalat"/>
        <family val="3"/>
      </rPr>
      <t>(տող4710+տող4720+տող4730+տող4740+տող4750+տող4760+տող4770)</t>
    </r>
  </si>
  <si>
    <r>
      <t xml:space="preserve">ՆՎԻՐԱՏՎՈՒԹՅՈՒՆՆԵՐ ՈՉ ԿԱՌԱՎԱՐԱԿԱՆ (ՀԱՍԱՐԱԿԱԿԱՆ) ԿԱԶՄԱԿԵՐՊՈՒԹՅՈՒՆՆԵՐԻՆ </t>
    </r>
    <r>
      <rPr>
        <i/>
        <sz val="10"/>
        <rFont val="GHEA Grapalat"/>
        <family val="3"/>
      </rPr>
      <t xml:space="preserve">(տող4711+տող4712)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</si>
  <si>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10"/>
        <color indexed="8"/>
        <rFont val="GHEA Grapalat"/>
        <family val="3"/>
      </rPr>
      <t>(տող4721+տող4722+տող4723+տող4724)</t>
    </r>
  </si>
  <si>
    <r>
      <t>ԴԱՏԱՐԱՆՆԵՐԻ ԿՈՂՄԻՑ ՆՇԱՆԱԿՎԱԾ ՏՈՒՅԺԵՐ ԵՎ ՏՈՒԳԱՆՔՆԵՐ</t>
    </r>
    <r>
      <rPr>
        <i/>
        <sz val="10"/>
        <color indexed="8"/>
        <rFont val="GHEA Grapalat"/>
        <family val="3"/>
      </rPr>
      <t xml:space="preserve"> (տող4731)</t>
    </r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</si>
  <si>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10"/>
        <color indexed="8"/>
        <rFont val="GHEA Grapalat"/>
        <family val="3"/>
      </rPr>
      <t>(տող4741+տող4742)</t>
    </r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</si>
  <si>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10"/>
        <color indexed="8"/>
        <rFont val="GHEA Grapalat"/>
        <family val="3"/>
      </rPr>
      <t>(տող4751)</t>
    </r>
  </si>
  <si>
    <r>
      <t xml:space="preserve"> ԱՅԼ ԾԱԽՍԵՐ </t>
    </r>
    <r>
      <rPr>
        <i/>
        <sz val="10"/>
        <color indexed="8"/>
        <rFont val="GHEA Grapalat"/>
        <family val="3"/>
      </rPr>
      <t>(տող4761)</t>
    </r>
  </si>
  <si>
    <r>
      <t>ՊԱՀՈՒՍՏԱՅԻՆ ՄԻՋՈՑՆԵՐ</t>
    </r>
    <r>
      <rPr>
        <i/>
        <sz val="10"/>
        <color indexed="8"/>
        <rFont val="GHEA Grapalat"/>
        <family val="3"/>
      </rPr>
      <t xml:space="preserve"> (տող4771)</t>
    </r>
  </si>
  <si>
    <r>
      <t xml:space="preserve">1.1. ՀԻՄՆԱԿԱՆ ՄԻՋՈՑՆԵՐ                                 </t>
    </r>
    <r>
      <rPr>
        <sz val="10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</si>
  <si>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10"/>
        <color indexed="8"/>
        <rFont val="GHEA Grapalat"/>
        <family val="3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</si>
  <si>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i/>
        <sz val="10"/>
        <color indexed="8"/>
        <rFont val="GHEA Grapalat"/>
        <family val="3"/>
      </rPr>
      <t xml:space="preserve">  (տող5121+ տող5122+տող5123)</t>
    </r>
  </si>
  <si>
    <r>
      <t xml:space="preserve">1.1. ՀԻՄՆԱԿԱՆ ՄԻՋՈՑՆԵՐԻ ԻՐԱՑՈՒՄԻՑ ՄՈՒՏՔԵՐ </t>
    </r>
    <r>
      <rPr>
        <sz val="10"/>
        <rFont val="GHEA Grapalat"/>
        <family val="3"/>
      </rPr>
      <t xml:space="preserve">(տող6110+տող6120+տող6130) </t>
    </r>
  </si>
  <si>
    <r>
      <t xml:space="preserve">ԱՅԼ ՊԱՇԱՐՆԵՐԻ ԻՐԱՑՈՒՄԻՑ ՄՈՒՏՔԵՐ </t>
    </r>
    <r>
      <rPr>
        <i/>
        <sz val="10"/>
        <rFont val="GHEA Grapalat"/>
        <family val="3"/>
      </rPr>
      <t>(տող6221+տող6222+տող6223)</t>
    </r>
  </si>
  <si>
    <r>
      <t xml:space="preserve">1.3. ԲԱՐՁՐԱՐԺԵՔ ԱԿՏԻՎՆԵՐԻ ԻՐԱՑՈՒՄԻՑ ՄՈՒՏՔԵՐ  </t>
    </r>
    <r>
      <rPr>
        <sz val="10"/>
        <rFont val="GHEA Grapalat"/>
        <family val="3"/>
      </rPr>
      <t xml:space="preserve"> (տող 6310)</t>
    </r>
  </si>
  <si>
    <r>
      <t xml:space="preserve">1.4. ՉԱՐՏԱԴՐՎԱԾ ԱԿՏԻՎՆԵՐԻ ԻՐԱՑՈՒՄԻՑ ՄՈՒՏՔԵՐ`                               </t>
    </r>
    <r>
      <rPr>
        <sz val="10"/>
        <rFont val="GHEA Grapalat"/>
        <family val="3"/>
      </rPr>
      <t>(տող6410+տող6420+տող6430+տող6440)</t>
    </r>
  </si>
  <si>
    <r>
      <t xml:space="preserve">             ԸՆԴԱՄԵՆԸ    ԾԱԽՍԵՐ                                        </t>
    </r>
    <r>
      <rPr>
        <sz val="10"/>
        <rFont val="GHEA Grapalat"/>
        <family val="3"/>
      </rPr>
      <t xml:space="preserve">     (տող4050+տող5000+տող 6000)</t>
    </r>
  </si>
  <si>
    <t xml:space="preserve">Տողի NN  </t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</si>
  <si>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</si>
  <si>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</si>
  <si>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t xml:space="preserve">  - թողարկումից և տեղաբաշխումից մուտքեր</t>
  </si>
  <si>
    <t xml:space="preserve">  - հիմնական գումարի մարում</t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</si>
  <si>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</si>
  <si>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</si>
  <si>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</si>
  <si>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t>պետական բյուջեից</t>
  </si>
  <si>
    <t>այլ աղբյուրներից</t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</si>
  <si>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</si>
  <si>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t>ՀՀ պետական բյուջեին</t>
  </si>
  <si>
    <t>այլ աղբյուրներին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</si>
  <si>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</si>
  <si>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</si>
  <si>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t>ՀՀ պետական բյուջեից</t>
  </si>
  <si>
    <t>ՀՀ այլ համայնքների բյուջեներից</t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</si>
  <si>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</si>
  <si>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t>ՀՀ այլ համայնքների բյուջեներին</t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</si>
  <si>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</si>
  <si>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</si>
  <si>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</si>
  <si>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</si>
  <si>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</si>
  <si>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</si>
  <si>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</si>
  <si>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</si>
  <si>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8194-տող 8193)</t>
    </r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</si>
  <si>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</si>
  <si>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</si>
  <si>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 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</si>
  <si>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</si>
  <si>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</si>
  <si>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</si>
  <si>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</si>
  <si>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</si>
  <si>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</si>
  <si>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t>8199ա</t>
  </si>
  <si>
    <t>որից` ծախսերի ֆինանսավորմանը չուղղված համայնքի բյուջեի միջոցների տարեսկզբի ազատ մնացորդի գումարը</t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</si>
  <si>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</si>
  <si>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</si>
  <si>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</si>
  <si>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t>9121</t>
  </si>
  <si>
    <t>6121</t>
  </si>
  <si>
    <r>
      <t xml:space="preserve">1.2. Վարկեր և փոխատվություններ (ստացում և մարում)                                                   </t>
    </r>
    <r>
      <rPr>
        <sz val="9"/>
        <rFont val="GHEA Grapalat"/>
        <family val="3"/>
      </rPr>
      <t>(տող 8221+տող 8240)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</si>
  <si>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</si>
  <si>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</si>
  <si>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</si>
  <si>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</si>
  <si>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</si>
  <si>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</si>
  <si>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t xml:space="preserve">  - փոխատվությունների ստացում</t>
  </si>
  <si>
    <t xml:space="preserve">  - ստացված փոխատվությունների գումարի մարում</t>
  </si>
  <si>
    <t>4729</t>
  </si>
  <si>
    <r>
      <t xml:space="preserve">   ԸՆԴԱՄԵՆԸ  ԵԿԱՄՈՒՏՆԵՐ                                               </t>
    </r>
    <r>
      <rPr>
        <b/>
        <sz val="10"/>
        <rFont val="GHEA Grapalat"/>
        <family val="3"/>
      </rPr>
      <t>(տող 1100 + տող 1200+տող 1300)</t>
    </r>
  </si>
  <si>
    <r>
      <t xml:space="preserve">                         ԸՆԴԱՄԵՆԸ`                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</si>
  <si>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                </t>
    </r>
    <r>
      <rPr>
        <sz val="9"/>
        <rFont val="GHEA Grapalat"/>
        <family val="3"/>
      </rPr>
      <t xml:space="preserve"> (տող 8110+տող 8160), (տող 8010 - տող 8200) </t>
    </r>
  </si>
  <si>
    <t xml:space="preserve"> ՀԱՏՎԱԾ 6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</si>
  <si>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</si>
  <si>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(հազար դրամներով)</t>
  </si>
  <si>
    <t>Բաժին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</si>
  <si>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</si>
  <si>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</si>
  <si>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 xml:space="preserve">     այդ թվում`</t>
  </si>
  <si>
    <t>վարչական մաս</t>
  </si>
  <si>
    <t>ֆոնդային մաս</t>
  </si>
  <si>
    <r>
      <t xml:space="preserve">ԸՆԴՀԱՆՈՒՐ ԲՆՈՒՅԹԻ ՀԱՆՐԱՅԻՆ ԾԱՌԱՅՈՒԹՅՈՒՆՆԵՐ </t>
    </r>
    <r>
      <rPr>
        <sz val="9"/>
        <rFont val="GHEA Grapalat"/>
        <family val="3"/>
      </rPr>
      <t xml:space="preserve">(տող2110+տող2120+տող2130+տող2140+տող2150+տող2160+տող2170+տող2180)  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</si>
  <si>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t>այդ թվում ծախսերի վերծանումը` ըստ բյուջետային ծախսերի տնտեսագիտական դասակարգման հոդվածների</t>
  </si>
  <si>
    <t>......................................................</t>
  </si>
  <si>
    <r>
      <t xml:space="preserve">ԲՆԱԿԱՐԱՆԱՅԻՆ ՇԻՆԱՐԱՐՈՒԹՅՈՒՆ ԵՎ ԿՈՄՈՒՆԱԼ ԾԱՌԱՅՈՒԹՅՈՒՆ </t>
    </r>
    <r>
      <rPr>
        <sz val="9"/>
        <rFont val="GHEA Grapalat"/>
        <family val="3"/>
      </rPr>
      <t>(տող3610+տող3620+տող3630+տող3640+տող3650+տող3660)</t>
    </r>
  </si>
  <si>
    <r>
      <t xml:space="preserve">ՍՈՑԻԱԼԱԿԱՆ ՊԱՇՏՊԱՆՈՒԹՅՈՒՆ </t>
    </r>
    <r>
      <rPr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</si>
  <si>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(տող3110)</t>
    </r>
  </si>
  <si>
    <r>
      <t xml:space="preserve"> -Այլ կապիտալ դրամաշնորհներ   </t>
    </r>
    <r>
      <rPr>
        <sz val="10"/>
        <rFont val="GHEA Grapalat"/>
        <family val="3"/>
      </rPr>
      <t>(տող 4544+տող 4547 +տող 4548)</t>
    </r>
  </si>
  <si>
    <t xml:space="preserve"> - տեղական ինքնակառավրման մարմիններին (տող4545+տող4546)</t>
  </si>
  <si>
    <r>
      <t xml:space="preserve"> ԱՅԼ ՀԻՄՆԱԿԱՆ ՄԻՋՈՑՆԵՐ </t>
    </r>
    <r>
      <rPr>
        <i/>
        <sz val="10"/>
        <color indexed="8"/>
        <rFont val="GHEA Grapalat"/>
        <family val="3"/>
      </rPr>
      <t>(տող 5131+տող 5132+տող 5133+ տող5134)</t>
    </r>
  </si>
  <si>
    <t xml:space="preserve"> - տեղական ինքնակառավրման մարմիններին  (տող4535+տող4536)</t>
  </si>
  <si>
    <r>
      <t xml:space="preserve"> - Այլ ընթացիկ դրամաշնորհներ</t>
    </r>
    <r>
      <rPr>
        <sz val="10"/>
        <rFont val="GHEA Grapalat"/>
        <family val="3"/>
      </rPr>
      <t>(տող4534+տող4537+տող4538)</t>
    </r>
  </si>
  <si>
    <r>
      <t xml:space="preserve">Ա.   ԸՆԹԱՑԻԿ  ԾԱԽՍԵՐ՝ </t>
    </r>
    <r>
      <rPr>
        <sz val="10"/>
        <rFont val="GHEA Grapalat"/>
        <family val="3"/>
      </rPr>
      <t xml:space="preserve">(տող4100+տող4200+տող4300+տող4400+տող4500+տող4600+տող4700)   </t>
    </r>
    <r>
      <rPr>
        <b/>
        <sz val="10"/>
        <rFont val="GHEA Grapalat"/>
        <family val="3"/>
      </rPr>
      <t xml:space="preserve">                                                                                                                    </t>
    </r>
  </si>
  <si>
    <r>
      <rPr>
        <b/>
        <u/>
        <sz val="12"/>
        <rFont val="GHEA Grapalat"/>
        <family val="3"/>
      </rPr>
      <t xml:space="preserve">ԸՆԴԱՄԵՆԸ ԾԱԽՍԵՐ </t>
    </r>
    <r>
      <rPr>
        <sz val="9"/>
        <rFont val="GHEA Grapalat"/>
        <family val="3"/>
      </rPr>
      <t>(տող2100+տող2200+տող2300+տող2400+տող2500+տող2600+ տող2700+տող2800+տող2900+տող3000+տող3100)</t>
    </r>
  </si>
  <si>
    <t>Հ Հ    Տ Ա Վ Ո Ւ Շ Ի    Մ Ա Ր Զ Ի</t>
  </si>
  <si>
    <t>ա) Համայնքի տարածքում նոր շենքերի, շինությունների (ներառյալ ոչ հիմնական) շինարարություն (տեղադրման) թույլտվության համար (տող 1133 + տող 1334), </t>
  </si>
  <si>
    <t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օրենսդրությամբ սահմանված` շինարարության թույլտվություն չպահանջվող դեպքերի) կատարելու թույլտվության համար</t>
  </si>
  <si>
    <t>գ) Համայնքի վարչական տարածքում շենքերի, շինությունների, քաղաքաշինական այլ օբյեկտների քանդման թույլտվության համար</t>
  </si>
  <si>
    <t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</t>
  </si>
  <si>
    <t>ժ) Համայնքի արխիվից փաստաթղթերի պատճեններ և կրկնօրինակներ տրամադրելու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</si>
  <si>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</si>
  <si>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</si>
  <si>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ժե) Համայնքի տարածքում հանրային սննդի կազմակերպման և իրացման թույլտվության համար</t>
  </si>
  <si>
    <t>ժզ) Հայաստանի Հանրապետության համայնքների անվանումները ֆիրմային անվանումներում օգտագործելու թույլտվության համար</t>
  </si>
  <si>
    <t>ժէ) Այլ տեղական տուրքեր</t>
  </si>
  <si>
    <t>(տող 1132 + տող 1135 + տող 1136 + տող 1137 + տող 1138 + տող 1139 + տող 1140 + տող 1141 + տող 1142 + տող 1143 + տող 1144+տող 1145+ տող 1146+տող 1147+տող 1148+ տող 1149+տող 1150 )</t>
  </si>
  <si>
    <t>այդ թվում</t>
  </si>
  <si>
    <t>Ընդամենը  (սյ 5 + սյ 6)</t>
  </si>
  <si>
    <t>Գույքահարկի,  հողի հարկի, վարձակալության տրված հողերի և այլ գույքի վարձակալության վարձավճարների գծով առանձին ցուցանիշների վերաբերյալ</t>
  </si>
  <si>
    <t>2 0 1 8      Թ Վ Ա Կ Ա Ն Ի    Բ Յ ՈՒ Ջ Ե</t>
  </si>
  <si>
    <t>ԲԵՐՔԱԲԵՐ ՀԱՄԱՅՆՔԻ</t>
  </si>
  <si>
    <r>
      <t xml:space="preserve">Հաստատված է   Բերքաբեր </t>
    </r>
    <r>
      <rPr>
        <b/>
        <sz val="14"/>
        <color theme="1"/>
        <rFont val="GHEA Grapalat"/>
        <family val="3"/>
      </rPr>
      <t xml:space="preserve"> համայնքի ավագանու</t>
    </r>
  </si>
  <si>
    <t>ԲԵՐՔԱԲԵՐ ՀԱՄԱՅՆՔԻ ԲՅՈՒՋԵԻ ԵԿԱՄՈՒՏՆԵՐԸ</t>
  </si>
  <si>
    <r>
      <rPr>
        <b/>
        <u/>
        <sz val="12"/>
        <rFont val="Arial LatArm"/>
        <family val="2"/>
      </rPr>
      <t xml:space="preserve">ԲԵՐՔԱԲԵՐ   </t>
    </r>
    <r>
      <rPr>
        <b/>
        <sz val="12"/>
        <rFont val="Arial LatArm"/>
        <family val="2"/>
      </rPr>
      <t>Ð²Ø²ÚÜøÆ  ´ÚàôæºÆ Ì²ÊêºðÀ` Àêî ´Úàôæºî²ÚÆÜ Ì²ÊêºðÆ  ¶àðÌ²è²Î²Ü ¸²ê²Î²ð¶Ø²Ü</t>
    </r>
  </si>
  <si>
    <r>
      <rPr>
        <u/>
        <sz val="14"/>
        <rFont val="Arial LatArm"/>
        <family val="2"/>
      </rPr>
      <t xml:space="preserve">ԲԵՐՔԱԲԵՐ  </t>
    </r>
    <r>
      <rPr>
        <sz val="14"/>
        <rFont val="Arial LatArm"/>
        <family val="2"/>
      </rPr>
      <t>Ð²Ø²ÚÜøÆ  ´ÚàôæºÆ  Ì²ÊêºðÀ`  Àêî  ´Úàôæºî²ÚÆÜ Ì²ÊêºðÆ îÜîºê²¶Æî²Î²Ü ¸²ê²Î²ð¶Ø²Ü</t>
    </r>
  </si>
  <si>
    <r>
      <t xml:space="preserve"> ԲԵՐՔԱԲԵՐ </t>
    </r>
    <r>
      <rPr>
        <b/>
        <u/>
        <sz val="12"/>
        <rFont val="GHEA Grapalat"/>
        <family val="3"/>
      </rPr>
      <t xml:space="preserve"> </t>
    </r>
    <r>
      <rPr>
        <b/>
        <sz val="12"/>
        <rFont val="GHEA Grapalat"/>
        <family val="3"/>
      </rPr>
      <t>ՀԱՄԱՅՆՔԻ  ԲՅՈՒՋԵԻ ԾԱԽՍԵՐԸ` ԸՍՏ ԲՅՈՒՋԵՏԱՅԻՆ ԾԱԽՍԵՐԻ  ԳՈՐԾԱՌԱԿԱՆ ԵՎ ՏՆՏԵՍԱԳԻՏԱԿԱՆ  ԴԱՍԱԿԱՐԳՄԱՆ</t>
    </r>
  </si>
  <si>
    <t>աշխատավարձ</t>
  </si>
  <si>
    <t>պարգևատրեւմ</t>
  </si>
  <si>
    <t>էներգետիկ ծառայություններ</t>
  </si>
  <si>
    <t>կապի ծառայություններ</t>
  </si>
  <si>
    <t>ներքին գործուղման ծախս</t>
  </si>
  <si>
    <t>գրասենյակային նյութեր</t>
  </si>
  <si>
    <t>տրանսպորտային նյութեր</t>
  </si>
  <si>
    <t>նվիրատվություններ այլ շահույթ չհետապնդող կազմակերպություններին</t>
  </si>
  <si>
    <t>պարտադիր վճարներ</t>
  </si>
  <si>
    <t>շենքերի և կառույցների ընթացիկ նորոգում և պահպանում</t>
  </si>
  <si>
    <t>այլ նպաստներ բյուջեից</t>
  </si>
  <si>
    <t>Ֆոնդային բյուջե</t>
  </si>
  <si>
    <t>այլ մեքենաներ ը սարքավորումներ</t>
  </si>
  <si>
    <t>2 0 1 7 թվականի  դեկտեմբերի 15-ի</t>
  </si>
  <si>
    <t>Հմայնքի ղեկավար`                          Արթուրիկ Մադաթյան</t>
  </si>
  <si>
    <r>
      <rPr>
        <u/>
        <sz val="10"/>
        <rFont val="Arial LatArm"/>
        <family val="2"/>
      </rPr>
      <t xml:space="preserve">ԲԵՐՔԱԲԵՐ  </t>
    </r>
    <r>
      <rPr>
        <sz val="10"/>
        <rFont val="Arial LatArm"/>
        <family val="2"/>
      </rPr>
      <t>Ð²Ø²ÚÜøÆ ´ÚàôæºÆ  Ð²ìºÈàôð¸Æ  ú¶î²¶àðÌØ²Ü  àôÔÔàôÂÚàôÜÜºðÀ  Î²Ø ¸ºüÆòÆîÆ (ä²Î²êàôð¸Æ)  üÆÜ²Üê²ìàðØ²Ü  ²Ô´ÚàôðÜºðÀ</t>
    </r>
  </si>
  <si>
    <r>
      <rPr>
        <u/>
        <sz val="10"/>
        <rFont val="Arial LatArm"/>
        <family val="2"/>
      </rPr>
      <t xml:space="preserve">ԲԵՐՔԱԲԵՐ  </t>
    </r>
    <r>
      <rPr>
        <sz val="10"/>
        <rFont val="Arial LatArm"/>
        <family val="2"/>
      </rPr>
      <t>Ð²Ø²ÚÜøÆ  ´ÚàôæºÆ  ØÆæàòÜºðÆ  î²ðºìºðæÆ Ð²ìºÈàôð¸À  Î²Ø  ¸ºüÆòÆîÀ  (ä²Î²êàôð¸À)</t>
    </r>
  </si>
  <si>
    <t>00</t>
  </si>
  <si>
    <t>Ընդհանուր բնույթի հանրային ծառայություններ/այլ դասերին չպատկանող/</t>
  </si>
  <si>
    <t xml:space="preserve">թիվ 8 նիստի թիվ 23-Ն որոշմամբ </t>
  </si>
  <si>
    <t>15.12 - 2017 Թ.</t>
  </si>
  <si>
    <t xml:space="preserve">ՀԱՄԱՅՆՔԻ ՂԵԿԱՎԱՐ`  ԱՐԹՈՒՐԻԿ ԱԼԲԵՐՏԻ ՄԱԴԱԹՅԱՆ </t>
  </si>
  <si>
    <t>պահուստային միջոցներ</t>
  </si>
  <si>
    <t xml:space="preserve">                                             ՀԱՏՎԱԾ 1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</si>
</sst>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0.0"/>
    <numFmt numFmtId="165" formatCode="0000"/>
    <numFmt numFmtId="166" formatCode="000"/>
  </numFmts>
  <fonts count="82">
    <font>
      <sz val="11"/>
      <color theme="1"/>
      <name val="Calibri"/>
      <family val="2"/>
      <charset val="204"/>
      <scheme val="minor"/>
    </font>
    <font>
      <b/>
      <u/>
      <sz val="14"/>
      <name val="Arial LatArm"/>
      <family val="2"/>
    </font>
    <font>
      <sz val="10"/>
      <name val="Arial LatArm"/>
      <family val="2"/>
    </font>
    <font>
      <b/>
      <sz val="12"/>
      <name val="Arial LatArm"/>
      <family val="2"/>
    </font>
    <font>
      <b/>
      <sz val="10"/>
      <name val="Arial LatArm"/>
      <family val="2"/>
    </font>
    <font>
      <sz val="8"/>
      <name val="Arial LatArm"/>
      <family val="2"/>
    </font>
    <font>
      <sz val="9"/>
      <name val="Arial LatArm"/>
      <family val="2"/>
    </font>
    <font>
      <b/>
      <sz val="14"/>
      <name val="Arial LatArm"/>
      <family val="2"/>
    </font>
    <font>
      <sz val="12"/>
      <name val="Arial LatArm"/>
      <family val="2"/>
    </font>
    <font>
      <b/>
      <i/>
      <sz val="10"/>
      <name val="Arial LatArm"/>
      <family val="2"/>
    </font>
    <font>
      <sz val="8"/>
      <color rgb="FFFF0000"/>
      <name val="Arial LatArm"/>
      <family val="2"/>
    </font>
    <font>
      <sz val="10"/>
      <color rgb="FFFF0000"/>
      <name val="Arial LatArm"/>
      <family val="2"/>
    </font>
    <font>
      <b/>
      <sz val="12"/>
      <color rgb="FFFF0000"/>
      <name val="Arial LatArm"/>
      <family val="2"/>
    </font>
    <font>
      <sz val="9"/>
      <color rgb="FFFF0000"/>
      <name val="Arial LatArm"/>
      <family val="2"/>
    </font>
    <font>
      <b/>
      <sz val="10"/>
      <color rgb="FFFF0000"/>
      <name val="Arial LatArm"/>
      <family val="2"/>
    </font>
    <font>
      <sz val="12"/>
      <color rgb="FFFF0000"/>
      <name val="Arial LatArm"/>
      <family val="2"/>
    </font>
    <font>
      <b/>
      <i/>
      <sz val="12"/>
      <color rgb="FFFF0000"/>
      <name val="Arial LatArm"/>
      <family val="2"/>
    </font>
    <font>
      <b/>
      <sz val="7"/>
      <name val="Arial LatArm"/>
      <family val="2"/>
    </font>
    <font>
      <b/>
      <i/>
      <sz val="7"/>
      <name val="Arial LatArm"/>
      <family val="2"/>
    </font>
    <font>
      <sz val="7"/>
      <name val="Arial LatArm"/>
      <family val="2"/>
    </font>
    <font>
      <u/>
      <sz val="14"/>
      <name val="Arial LatArm"/>
      <family val="2"/>
    </font>
    <font>
      <sz val="10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b/>
      <i/>
      <sz val="10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sz val="10"/>
      <color indexed="8"/>
      <name val="GHEA Grapalat"/>
      <family val="3"/>
    </font>
    <font>
      <sz val="10"/>
      <color indexed="10"/>
      <name val="GHEA Grapalat"/>
      <family val="3"/>
    </font>
    <font>
      <i/>
      <sz val="10"/>
      <name val="GHEA Grapalat"/>
      <family val="3"/>
    </font>
    <font>
      <i/>
      <sz val="10"/>
      <color indexed="8"/>
      <name val="GHEA Grapalat"/>
      <family val="3"/>
    </font>
    <font>
      <i/>
      <sz val="10"/>
      <name val="Arial LatArm"/>
      <family val="2"/>
    </font>
    <font>
      <i/>
      <sz val="10"/>
      <color rgb="FFFF0000"/>
      <name val="Arial LatArm"/>
      <family val="2"/>
    </font>
    <font>
      <sz val="14"/>
      <name val="Arial LatArm"/>
      <family val="2"/>
    </font>
    <font>
      <sz val="10"/>
      <name val="Arial Armenian"/>
      <family val="2"/>
    </font>
    <font>
      <b/>
      <sz val="14"/>
      <name val="GHEA Grapalat"/>
      <family val="3"/>
    </font>
    <font>
      <sz val="12"/>
      <name val="Arial Armenian"/>
      <family val="2"/>
    </font>
    <font>
      <b/>
      <sz val="12"/>
      <name val="Arial Armenian"/>
      <family val="2"/>
    </font>
    <font>
      <b/>
      <i/>
      <sz val="12"/>
      <name val="Arial Armenian"/>
      <family val="2"/>
    </font>
    <font>
      <sz val="8"/>
      <name val="Arial Armenian"/>
      <family val="2"/>
    </font>
    <font>
      <sz val="11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b/>
      <sz val="8"/>
      <color indexed="8"/>
      <name val="GHEA Grapalat"/>
      <family val="3"/>
    </font>
    <font>
      <b/>
      <u/>
      <sz val="12"/>
      <color theme="1"/>
      <name val="GHEA Grapalat"/>
      <family val="3"/>
    </font>
    <font>
      <b/>
      <sz val="12"/>
      <color theme="1"/>
      <name val="GHEA Grapalat"/>
      <family val="3"/>
    </font>
    <font>
      <b/>
      <sz val="14"/>
      <color theme="1"/>
      <name val="GHEA Grapalat"/>
      <family val="3"/>
    </font>
    <font>
      <b/>
      <sz val="16"/>
      <color theme="1"/>
      <name val="GHEA Grapalat"/>
      <family val="3"/>
    </font>
    <font>
      <sz val="10"/>
      <color theme="1"/>
      <name val="GHEA Grapalat"/>
      <family val="3"/>
    </font>
    <font>
      <sz val="11"/>
      <color theme="1"/>
      <name val="GHEA Grapalat"/>
      <family val="3"/>
    </font>
    <font>
      <b/>
      <sz val="18"/>
      <color theme="1"/>
      <name val="GHEA Grapalat"/>
      <family val="3"/>
    </font>
    <font>
      <sz val="16"/>
      <color theme="1"/>
      <name val="GHEA Grapalat"/>
      <family val="3"/>
    </font>
    <font>
      <b/>
      <u/>
      <sz val="12"/>
      <name val="Arial LatArm"/>
      <family val="2"/>
    </font>
    <font>
      <b/>
      <u/>
      <sz val="12"/>
      <name val="GHEA Grapalat"/>
      <family val="3"/>
    </font>
    <font>
      <b/>
      <u/>
      <sz val="11"/>
      <name val="GHEA Grapalat"/>
      <family val="3"/>
    </font>
    <font>
      <sz val="11"/>
      <color rgb="FF000000"/>
      <name val="GHEA Grapalat"/>
      <family val="3"/>
    </font>
    <font>
      <b/>
      <sz val="7"/>
      <name val="GHEA Grapalat"/>
      <family val="3"/>
    </font>
    <font>
      <sz val="7"/>
      <name val="GHEA Grapalat"/>
      <family val="3"/>
    </font>
    <font>
      <sz val="10"/>
      <color rgb="FF000000"/>
      <name val="GHEA Grapalat"/>
      <family val="3"/>
    </font>
    <font>
      <sz val="14"/>
      <name val="GHEA Grapalat"/>
      <family val="3"/>
    </font>
    <font>
      <sz val="11"/>
      <name val="GHEA Grapalat"/>
      <family val="3"/>
    </font>
    <font>
      <b/>
      <sz val="16"/>
      <name val="GHEA Grapalat"/>
      <family val="3"/>
    </font>
    <font>
      <sz val="11"/>
      <color theme="1"/>
      <name val="Calibri"/>
      <family val="2"/>
      <charset val="204"/>
      <scheme val="minor"/>
    </font>
    <font>
      <b/>
      <u/>
      <sz val="10"/>
      <name val="GHEA Grapalat"/>
      <family val="3"/>
    </font>
    <font>
      <sz val="11"/>
      <name val="Arial LatArm"/>
      <family val="2"/>
    </font>
    <font>
      <u/>
      <sz val="10"/>
      <name val="Arial LatArm"/>
      <family val="2"/>
    </font>
    <font>
      <b/>
      <sz val="9"/>
      <name val="GHEA Grapalat"/>
    </font>
    <font>
      <u/>
      <sz val="9"/>
      <name val="GHEA Grapalat"/>
    </font>
    <font>
      <sz val="9"/>
      <name val="GHEA Grapalat"/>
    </font>
    <font>
      <b/>
      <sz val="10"/>
      <name val="GHEA Grapalat"/>
    </font>
    <font>
      <b/>
      <i/>
      <sz val="10"/>
      <name val="GHEA Grapalat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73" fillId="0" borderId="0" applyFont="0" applyFill="0" applyBorder="0" applyAlignment="0" applyProtection="0"/>
  </cellStyleXfs>
  <cellXfs count="308">
    <xf numFmtId="0" fontId="0" fillId="0" borderId="0" xfId="0"/>
    <xf numFmtId="164" fontId="2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2" fillId="0" borderId="0" xfId="0" applyFont="1" applyFill="1" applyBorder="1"/>
    <xf numFmtId="164" fontId="2" fillId="0" borderId="1" xfId="0" applyNumberFormat="1" applyFont="1" applyFill="1" applyBorder="1" applyAlignment="1">
      <alignment horizontal="center"/>
    </xf>
    <xf numFmtId="0" fontId="10" fillId="0" borderId="0" xfId="0" applyFont="1" applyFill="1"/>
    <xf numFmtId="0" fontId="11" fillId="0" borderId="0" xfId="0" applyFont="1" applyFill="1"/>
    <xf numFmtId="0" fontId="14" fillId="0" borderId="0" xfId="0" applyFont="1" applyFill="1"/>
    <xf numFmtId="0" fontId="15" fillId="0" borderId="0" xfId="0" applyFont="1" applyFill="1" applyBorder="1"/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Fill="1"/>
    <xf numFmtId="164" fontId="2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7" fillId="0" borderId="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165" fontId="19" fillId="0" borderId="0" xfId="0" applyNumberFormat="1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5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6" fillId="0" borderId="0" xfId="0" applyFont="1" applyFill="1"/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1" fillId="0" borderId="1" xfId="0" applyNumberFormat="1" applyFont="1" applyFill="1" applyBorder="1" applyAlignment="1">
      <alignment horizontal="left" vertical="center" wrapText="1" indent="1"/>
    </xf>
    <xf numFmtId="0" fontId="21" fillId="0" borderId="1" xfId="0" applyFont="1" applyFill="1" applyBorder="1" applyAlignment="1">
      <alignment horizontal="left" vertical="center" wrapText="1" indent="2"/>
    </xf>
    <xf numFmtId="49" fontId="22" fillId="0" borderId="1" xfId="0" applyNumberFormat="1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/>
    </xf>
    <xf numFmtId="0" fontId="23" fillId="0" borderId="1" xfId="0" quotePrefix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49" fontId="21" fillId="0" borderId="1" xfId="0" quotePrefix="1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 indent="3"/>
    </xf>
    <xf numFmtId="0" fontId="21" fillId="0" borderId="1" xfId="0" applyNumberFormat="1" applyFont="1" applyFill="1" applyBorder="1" applyAlignment="1">
      <alignment horizontal="left" vertical="center" wrapText="1" indent="2"/>
    </xf>
    <xf numFmtId="49" fontId="21" fillId="0" borderId="1" xfId="0" applyNumberFormat="1" applyFont="1" applyFill="1" applyBorder="1" applyAlignment="1">
      <alignment horizontal="centerContinuous" vertical="center"/>
    </xf>
    <xf numFmtId="1" fontId="21" fillId="0" borderId="1" xfId="0" applyNumberFormat="1" applyFont="1" applyFill="1" applyBorder="1" applyAlignment="1">
      <alignment horizontal="center" vertical="center" wrapText="1"/>
    </xf>
    <xf numFmtId="49" fontId="23" fillId="0" borderId="1" xfId="0" quotePrefix="1" applyNumberFormat="1" applyFont="1" applyFill="1" applyBorder="1" applyAlignment="1">
      <alignment horizontal="center" vertical="center"/>
    </xf>
    <xf numFmtId="1" fontId="23" fillId="0" borderId="1" xfId="0" applyNumberFormat="1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top"/>
    </xf>
    <xf numFmtId="49" fontId="34" fillId="0" borderId="1" xfId="0" applyNumberFormat="1" applyFont="1" applyFill="1" applyBorder="1" applyAlignment="1">
      <alignment vertical="top" wrapText="1"/>
    </xf>
    <xf numFmtId="49" fontId="21" fillId="2" borderId="1" xfId="0" applyNumberFormat="1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vertical="top" wrapText="1"/>
    </xf>
    <xf numFmtId="49" fontId="35" fillId="0" borderId="1" xfId="0" applyNumberFormat="1" applyFont="1" applyFill="1" applyBorder="1" applyAlignment="1">
      <alignment vertical="top" wrapText="1"/>
    </xf>
    <xf numFmtId="0" fontId="23" fillId="0" borderId="1" xfId="0" applyFont="1" applyBorder="1" applyAlignment="1">
      <alignment horizontal="center" vertical="center"/>
    </xf>
    <xf numFmtId="49" fontId="23" fillId="0" borderId="1" xfId="0" applyNumberFormat="1" applyFont="1" applyFill="1" applyBorder="1" applyAlignment="1">
      <alignment wrapText="1"/>
    </xf>
    <xf numFmtId="49" fontId="23" fillId="2" borderId="1" xfId="0" applyNumberFormat="1" applyFont="1" applyFill="1" applyBorder="1" applyAlignment="1">
      <alignment horizontal="center" vertical="center" wrapText="1"/>
    </xf>
    <xf numFmtId="49" fontId="35" fillId="0" borderId="1" xfId="0" applyNumberFormat="1" applyFont="1" applyFill="1" applyBorder="1" applyAlignment="1">
      <alignment horizontal="center" vertical="top" wrapText="1"/>
    </xf>
    <xf numFmtId="49" fontId="35" fillId="0" borderId="1" xfId="0" applyNumberFormat="1" applyFont="1" applyFill="1" applyBorder="1" applyAlignment="1">
      <alignment horizontal="center" vertical="center" wrapText="1"/>
    </xf>
    <xf numFmtId="49" fontId="35" fillId="0" borderId="1" xfId="0" applyNumberFormat="1" applyFont="1" applyFill="1" applyBorder="1" applyAlignment="1">
      <alignment horizontal="center" wrapText="1"/>
    </xf>
    <xf numFmtId="49" fontId="21" fillId="0" borderId="1" xfId="0" applyNumberFormat="1" applyFont="1" applyFill="1" applyBorder="1" applyAlignment="1">
      <alignment wrapText="1"/>
    </xf>
    <xf numFmtId="0" fontId="25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top" wrapText="1"/>
    </xf>
    <xf numFmtId="49" fontId="25" fillId="0" borderId="1" xfId="0" applyNumberFormat="1" applyFont="1" applyFill="1" applyBorder="1" applyAlignment="1">
      <alignment vertical="top" wrapText="1"/>
    </xf>
    <xf numFmtId="0" fontId="23" fillId="0" borderId="1" xfId="0" applyFont="1" applyBorder="1" applyAlignment="1">
      <alignment horizontal="center"/>
    </xf>
    <xf numFmtId="49" fontId="35" fillId="0" borderId="1" xfId="0" applyNumberFormat="1" applyFont="1" applyFill="1" applyBorder="1" applyAlignment="1">
      <alignment vertical="center" wrapText="1"/>
    </xf>
    <xf numFmtId="49" fontId="23" fillId="2" borderId="1" xfId="0" applyNumberFormat="1" applyFont="1" applyFill="1" applyBorder="1" applyAlignment="1">
      <alignment horizontal="center"/>
    </xf>
    <xf numFmtId="49" fontId="34" fillId="0" borderId="1" xfId="0" applyNumberFormat="1" applyFont="1" applyFill="1" applyBorder="1" applyAlignment="1">
      <alignment vertical="center" wrapText="1"/>
    </xf>
    <xf numFmtId="49" fontId="38" fillId="0" borderId="1" xfId="0" applyNumberFormat="1" applyFont="1" applyFill="1" applyBorder="1" applyAlignment="1">
      <alignment vertical="top" wrapText="1"/>
    </xf>
    <xf numFmtId="0" fontId="23" fillId="0" borderId="1" xfId="0" applyFont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21" fillId="0" borderId="1" xfId="0" applyFont="1" applyBorder="1" applyAlignment="1">
      <alignment wrapText="1"/>
    </xf>
    <xf numFmtId="0" fontId="25" fillId="2" borderId="1" xfId="0" applyFont="1" applyFill="1" applyBorder="1" applyAlignment="1">
      <alignment horizontal="left" vertical="top" wrapText="1"/>
    </xf>
    <xf numFmtId="0" fontId="35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/>
    <xf numFmtId="0" fontId="11" fillId="0" borderId="0" xfId="0" applyFont="1" applyFill="1" applyAlignment="1"/>
    <xf numFmtId="49" fontId="25" fillId="0" borderId="1" xfId="0" applyNumberFormat="1" applyFont="1" applyFill="1" applyBorder="1" applyAlignment="1">
      <alignment wrapText="1"/>
    </xf>
    <xf numFmtId="164" fontId="42" fillId="0" borderId="1" xfId="0" applyNumberFormat="1" applyFont="1" applyFill="1" applyBorder="1" applyAlignment="1">
      <alignment horizontal="center" vertical="center"/>
    </xf>
    <xf numFmtId="0" fontId="43" fillId="0" borderId="0" xfId="0" applyFont="1" applyFill="1"/>
    <xf numFmtId="0" fontId="23" fillId="0" borderId="1" xfId="0" applyFont="1" applyFill="1" applyBorder="1" applyAlignment="1">
      <alignment wrapText="1"/>
    </xf>
    <xf numFmtId="0" fontId="4" fillId="0" borderId="0" xfId="0" applyFont="1" applyFill="1" applyBorder="1"/>
    <xf numFmtId="0" fontId="11" fillId="0" borderId="0" xfId="0" applyFont="1" applyFill="1" applyBorder="1"/>
    <xf numFmtId="0" fontId="4" fillId="0" borderId="0" xfId="0" applyFont="1" applyFill="1"/>
    <xf numFmtId="0" fontId="27" fillId="0" borderId="1" xfId="0" applyFont="1" applyBorder="1" applyAlignment="1">
      <alignment vertical="center" wrapText="1"/>
    </xf>
    <xf numFmtId="0" fontId="27" fillId="0" borderId="1" xfId="0" applyFont="1" applyBorder="1"/>
    <xf numFmtId="49" fontId="36" fillId="0" borderId="1" xfId="0" applyNumberFormat="1" applyFont="1" applyFill="1" applyBorder="1" applyAlignment="1">
      <alignment horizontal="center" vertical="center" wrapText="1"/>
    </xf>
    <xf numFmtId="0" fontId="44" fillId="0" borderId="0" xfId="0" applyFont="1" applyFill="1"/>
    <xf numFmtId="0" fontId="21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top" wrapText="1"/>
    </xf>
    <xf numFmtId="49" fontId="21" fillId="2" borderId="1" xfId="0" applyNumberFormat="1" applyFont="1" applyFill="1" applyBorder="1" applyAlignment="1">
      <alignment horizontal="center" vertical="center"/>
    </xf>
    <xf numFmtId="0" fontId="39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horizontal="center"/>
    </xf>
    <xf numFmtId="49" fontId="21" fillId="0" borderId="1" xfId="0" applyNumberFormat="1" applyFont="1" applyFill="1" applyBorder="1" applyAlignment="1">
      <alignment horizontal="center" wrapText="1"/>
    </xf>
    <xf numFmtId="49" fontId="23" fillId="2" borderId="1" xfId="0" applyNumberFormat="1" applyFont="1" applyFill="1" applyBorder="1" applyAlignment="1">
      <alignment horizontal="center" wrapText="1"/>
    </xf>
    <xf numFmtId="49" fontId="21" fillId="0" borderId="1" xfId="0" applyNumberFormat="1" applyFont="1" applyFill="1" applyBorder="1" applyAlignment="1">
      <alignment horizontal="center" vertical="top" wrapText="1"/>
    </xf>
    <xf numFmtId="49" fontId="21" fillId="0" borderId="1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/>
    </xf>
    <xf numFmtId="0" fontId="30" fillId="2" borderId="1" xfId="0" applyFont="1" applyFill="1" applyBorder="1" applyAlignment="1">
      <alignment horizontal="center" vertical="center" wrapText="1"/>
    </xf>
    <xf numFmtId="49" fontId="30" fillId="2" borderId="1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30" fillId="0" borderId="1" xfId="0" applyFont="1" applyBorder="1" applyAlignment="1">
      <alignment horizontal="center" wrapText="1"/>
    </xf>
    <xf numFmtId="0" fontId="23" fillId="0" borderId="1" xfId="0" applyFont="1" applyBorder="1"/>
    <xf numFmtId="0" fontId="31" fillId="0" borderId="1" xfId="0" applyFont="1" applyBorder="1" applyAlignment="1">
      <alignment horizontal="center" wrapText="1"/>
    </xf>
    <xf numFmtId="0" fontId="21" fillId="0" borderId="1" xfId="0" applyFont="1" applyBorder="1"/>
    <xf numFmtId="0" fontId="31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wrapText="1"/>
    </xf>
    <xf numFmtId="0" fontId="31" fillId="0" borderId="1" xfId="0" applyFont="1" applyBorder="1" applyAlignment="1">
      <alignment horizontal="left" wrapText="1"/>
    </xf>
    <xf numFmtId="0" fontId="30" fillId="0" borderId="1" xfId="0" applyFont="1" applyBorder="1" applyAlignment="1">
      <alignment wrapText="1"/>
    </xf>
    <xf numFmtId="0" fontId="31" fillId="0" borderId="1" xfId="0" applyFont="1" applyBorder="1" applyAlignment="1">
      <alignment wrapText="1"/>
    </xf>
    <xf numFmtId="0" fontId="33" fillId="0" borderId="1" xfId="0" applyFont="1" applyBorder="1"/>
    <xf numFmtId="49" fontId="37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Border="1" applyAlignment="1">
      <alignment wrapText="1"/>
    </xf>
    <xf numFmtId="49" fontId="32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left"/>
    </xf>
    <xf numFmtId="0" fontId="33" fillId="0" borderId="1" xfId="0" applyNumberFormat="1" applyFont="1" applyBorder="1" applyAlignment="1">
      <alignment wrapText="1"/>
    </xf>
    <xf numFmtId="0" fontId="30" fillId="0" borderId="1" xfId="0" applyFont="1" applyBorder="1" applyAlignment="1">
      <alignment vertical="center" wrapText="1"/>
    </xf>
    <xf numFmtId="0" fontId="27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vertical="center" wrapText="1"/>
    </xf>
    <xf numFmtId="0" fontId="29" fillId="0" borderId="1" xfId="0" applyFont="1" applyBorder="1" applyAlignment="1">
      <alignment horizontal="left" vertic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47" fillId="0" borderId="0" xfId="0" applyFont="1" applyFill="1" applyBorder="1"/>
    <xf numFmtId="0" fontId="21" fillId="0" borderId="0" xfId="0" applyFont="1" applyFill="1" applyBorder="1"/>
    <xf numFmtId="165" fontId="23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right" vertical="top"/>
    </xf>
    <xf numFmtId="0" fontId="27" fillId="0" borderId="0" xfId="0" applyFont="1" applyFill="1" applyBorder="1"/>
    <xf numFmtId="165" fontId="22" fillId="0" borderId="0" xfId="0" applyNumberFormat="1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left" vertical="top" wrapText="1"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 wrapText="1"/>
    </xf>
    <xf numFmtId="49" fontId="26" fillId="0" borderId="1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vertical="center" wrapText="1"/>
    </xf>
    <xf numFmtId="49" fontId="28" fillId="0" borderId="1" xfId="0" applyNumberFormat="1" applyFont="1" applyFill="1" applyBorder="1" applyAlignment="1">
      <alignment horizontal="center" vertical="center" wrapText="1"/>
    </xf>
    <xf numFmtId="0" fontId="28" fillId="0" borderId="1" xfId="0" applyNumberFormat="1" applyFont="1" applyFill="1" applyBorder="1" applyAlignment="1">
      <alignment horizontal="center" vertical="center" wrapText="1"/>
    </xf>
    <xf numFmtId="0" fontId="29" fillId="0" borderId="1" xfId="0" applyNumberFormat="1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wrapText="1" readingOrder="1"/>
    </xf>
    <xf numFmtId="0" fontId="27" fillId="0" borderId="1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26" fillId="0" borderId="1" xfId="0" applyNumberFormat="1" applyFont="1" applyFill="1" applyBorder="1" applyAlignment="1">
      <alignment horizontal="center" vertical="center"/>
    </xf>
    <xf numFmtId="0" fontId="24" fillId="0" borderId="1" xfId="0" applyNumberFormat="1" applyFont="1" applyFill="1" applyBorder="1" applyAlignment="1">
      <alignment horizontal="center" vertical="center" wrapText="1" readingOrder="1"/>
    </xf>
    <xf numFmtId="0" fontId="47" fillId="0" borderId="0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vertical="center"/>
    </xf>
    <xf numFmtId="0" fontId="31" fillId="0" borderId="1" xfId="0" applyNumberFormat="1" applyFont="1" applyFill="1" applyBorder="1" applyAlignment="1">
      <alignment horizontal="left" vertical="top" wrapText="1" readingOrder="1"/>
    </xf>
    <xf numFmtId="0" fontId="29" fillId="0" borderId="1" xfId="0" applyNumberFormat="1" applyFont="1" applyFill="1" applyBorder="1" applyAlignment="1">
      <alignment horizontal="left" vertical="top" wrapText="1" readingOrder="1"/>
    </xf>
    <xf numFmtId="0" fontId="49" fillId="0" borderId="0" xfId="0" applyFont="1" applyFill="1" applyBorder="1"/>
    <xf numFmtId="0" fontId="27" fillId="0" borderId="1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top" wrapText="1"/>
    </xf>
    <xf numFmtId="0" fontId="31" fillId="0" borderId="1" xfId="0" applyFont="1" applyFill="1" applyBorder="1" applyAlignment="1">
      <alignment horizontal="left" vertical="top" wrapText="1"/>
    </xf>
    <xf numFmtId="0" fontId="24" fillId="0" borderId="1" xfId="0" applyFont="1" applyFill="1" applyBorder="1" applyAlignment="1">
      <alignment horizontal="center" vertical="center" wrapText="1"/>
    </xf>
    <xf numFmtId="0" fontId="50" fillId="0" borderId="0" xfId="0" applyFont="1" applyFill="1" applyBorder="1"/>
    <xf numFmtId="0" fontId="51" fillId="0" borderId="0" xfId="0" applyFont="1" applyFill="1" applyBorder="1" applyAlignment="1">
      <alignment horizontal="left" vertical="top" wrapText="1"/>
    </xf>
    <xf numFmtId="165" fontId="52" fillId="0" borderId="0" xfId="0" applyNumberFormat="1" applyFont="1" applyFill="1" applyBorder="1" applyAlignment="1">
      <alignment horizontal="center" vertical="top"/>
    </xf>
    <xf numFmtId="0" fontId="53" fillId="0" borderId="0" xfId="0" applyFont="1" applyFill="1" applyBorder="1" applyAlignment="1">
      <alignment horizontal="center" vertical="top"/>
    </xf>
    <xf numFmtId="0" fontId="52" fillId="0" borderId="0" xfId="0" applyFont="1" applyFill="1" applyBorder="1" applyAlignment="1">
      <alignment horizontal="center" vertical="top"/>
    </xf>
    <xf numFmtId="49" fontId="23" fillId="0" borderId="1" xfId="0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/>
    </xf>
    <xf numFmtId="49" fontId="54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55" fillId="0" borderId="0" xfId="0" applyFont="1"/>
    <xf numFmtId="0" fontId="56" fillId="0" borderId="0" xfId="0" applyFont="1"/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left" indent="15"/>
    </xf>
    <xf numFmtId="0" fontId="60" fillId="0" borderId="0" xfId="0" applyFont="1"/>
    <xf numFmtId="0" fontId="62" fillId="0" borderId="0" xfId="0" applyFont="1"/>
    <xf numFmtId="0" fontId="23" fillId="0" borderId="1" xfId="0" applyFont="1" applyFill="1" applyBorder="1" applyAlignment="1">
      <alignment horizontal="center" vertical="center" wrapText="1"/>
    </xf>
    <xf numFmtId="164" fontId="21" fillId="0" borderId="1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164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/>
    <xf numFmtId="0" fontId="25" fillId="0" borderId="1" xfId="0" applyFont="1" applyFill="1" applyBorder="1"/>
    <xf numFmtId="0" fontId="45" fillId="0" borderId="0" xfId="0" applyFont="1" applyFill="1" applyBorder="1"/>
    <xf numFmtId="164" fontId="23" fillId="0" borderId="1" xfId="0" applyNumberFormat="1" applyFont="1" applyFill="1" applyBorder="1" applyAlignment="1">
      <alignment horizontal="center" vertical="center"/>
    </xf>
    <xf numFmtId="164" fontId="65" fillId="0" borderId="1" xfId="0" applyNumberFormat="1" applyFont="1" applyBorder="1" applyAlignment="1">
      <alignment horizontal="center" vertical="center"/>
    </xf>
    <xf numFmtId="164" fontId="65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66" fillId="3" borderId="11" xfId="0" applyFont="1" applyFill="1" applyBorder="1" applyAlignment="1">
      <alignment horizontal="center" vertical="top" wrapText="1"/>
    </xf>
    <xf numFmtId="0" fontId="66" fillId="3" borderId="10" xfId="0" applyFont="1" applyFill="1" applyBorder="1" applyAlignment="1">
      <alignment horizontal="center" vertical="top" wrapText="1"/>
    </xf>
    <xf numFmtId="0" fontId="66" fillId="3" borderId="8" xfId="0" applyFont="1" applyFill="1" applyBorder="1" applyAlignment="1">
      <alignment horizontal="center" vertical="top" wrapText="1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164" fontId="23" fillId="0" borderId="1" xfId="0" applyNumberFormat="1" applyFont="1" applyFill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/>
    <xf numFmtId="0" fontId="66" fillId="0" borderId="0" xfId="0" applyFont="1"/>
    <xf numFmtId="0" fontId="67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67" fillId="0" borderId="0" xfId="0" applyFont="1" applyFill="1"/>
    <xf numFmtId="0" fontId="67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68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vertical="center" wrapText="1"/>
    </xf>
    <xf numFmtId="164" fontId="69" fillId="3" borderId="8" xfId="0" applyNumberFormat="1" applyFont="1" applyFill="1" applyBorder="1" applyAlignment="1">
      <alignment horizontal="center" vertical="top" wrapText="1"/>
    </xf>
    <xf numFmtId="0" fontId="64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69" fillId="3" borderId="9" xfId="0" applyFont="1" applyFill="1" applyBorder="1" applyAlignment="1">
      <alignment horizontal="left" vertical="top" wrapText="1"/>
    </xf>
    <xf numFmtId="0" fontId="69" fillId="3" borderId="10" xfId="0" applyFont="1" applyFill="1" applyBorder="1" applyAlignment="1">
      <alignment horizontal="left" vertical="top" wrapText="1"/>
    </xf>
    <xf numFmtId="0" fontId="69" fillId="3" borderId="8" xfId="0" applyFont="1" applyFill="1" applyBorder="1" applyAlignment="1">
      <alignment horizontal="left" vertical="top" wrapText="1"/>
    </xf>
    <xf numFmtId="0" fontId="69" fillId="3" borderId="8" xfId="0" applyNumberFormat="1" applyFont="1" applyFill="1" applyBorder="1" applyAlignment="1">
      <alignment horizontal="left" vertical="top" wrapText="1"/>
    </xf>
    <xf numFmtId="0" fontId="70" fillId="0" borderId="0" xfId="0" applyFont="1"/>
    <xf numFmtId="0" fontId="71" fillId="0" borderId="0" xfId="0" applyFont="1"/>
    <xf numFmtId="0" fontId="21" fillId="0" borderId="0" xfId="0" applyFont="1" applyAlignment="1">
      <alignment horizontal="left" indent="15"/>
    </xf>
    <xf numFmtId="0" fontId="46" fillId="0" borderId="0" xfId="0" applyFont="1"/>
    <xf numFmtId="0" fontId="21" fillId="0" borderId="0" xfId="0" applyFont="1"/>
    <xf numFmtId="0" fontId="31" fillId="0" borderId="1" xfId="0" applyNumberFormat="1" applyFont="1" applyFill="1" applyBorder="1" applyAlignment="1">
      <alignment horizontal="left" vertical="center" wrapText="1" indent="1"/>
    </xf>
    <xf numFmtId="0" fontId="74" fillId="0" borderId="1" xfId="0" applyNumberFormat="1" applyFont="1" applyFill="1" applyBorder="1" applyAlignment="1">
      <alignment horizontal="center" vertical="center" wrapText="1"/>
    </xf>
    <xf numFmtId="43" fontId="23" fillId="0" borderId="1" xfId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75" fillId="0" borderId="0" xfId="0" applyFont="1" applyFill="1"/>
    <xf numFmtId="0" fontId="27" fillId="0" borderId="15" xfId="0" applyFont="1" applyFill="1" applyBorder="1"/>
    <xf numFmtId="0" fontId="77" fillId="0" borderId="1" xfId="0" applyNumberFormat="1" applyFont="1" applyFill="1" applyBorder="1" applyAlignment="1">
      <alignment horizontal="left" vertical="top" wrapText="1" readingOrder="1"/>
    </xf>
    <xf numFmtId="0" fontId="31" fillId="0" borderId="0" xfId="0" applyFont="1" applyFill="1"/>
    <xf numFmtId="0" fontId="31" fillId="0" borderId="1" xfId="0" applyFont="1" applyFill="1" applyBorder="1" applyAlignment="1">
      <alignment horizontal="center" vertical="center"/>
    </xf>
    <xf numFmtId="0" fontId="78" fillId="0" borderId="1" xfId="0" applyNumberFormat="1" applyFont="1" applyFill="1" applyBorder="1" applyAlignment="1">
      <alignment horizontal="left" vertical="top" wrapText="1" readingOrder="1"/>
    </xf>
    <xf numFmtId="0" fontId="79" fillId="0" borderId="1" xfId="0" applyNumberFormat="1" applyFont="1" applyFill="1" applyBorder="1" applyAlignment="1">
      <alignment horizontal="left" vertical="top" wrapText="1" readingOrder="1"/>
    </xf>
    <xf numFmtId="164" fontId="80" fillId="0" borderId="1" xfId="0" applyNumberFormat="1" applyFont="1" applyBorder="1" applyAlignment="1">
      <alignment horizontal="center" vertical="center"/>
    </xf>
    <xf numFmtId="164" fontId="80" fillId="0" borderId="1" xfId="0" applyNumberFormat="1" applyFont="1" applyFill="1" applyBorder="1" applyAlignment="1">
      <alignment horizontal="center" vertical="center"/>
    </xf>
    <xf numFmtId="0" fontId="80" fillId="0" borderId="1" xfId="0" applyFont="1" applyFill="1" applyBorder="1"/>
    <xf numFmtId="164" fontId="81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Fill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164" fontId="21" fillId="0" borderId="11" xfId="0" applyNumberFormat="1" applyFont="1" applyFill="1" applyBorder="1" applyAlignment="1">
      <alignment horizontal="center" vertical="center"/>
    </xf>
    <xf numFmtId="164" fontId="21" fillId="0" borderId="10" xfId="0" applyNumberFormat="1" applyFont="1" applyFill="1" applyBorder="1" applyAlignment="1">
      <alignment horizontal="center" vertical="center"/>
    </xf>
    <xf numFmtId="164" fontId="66" fillId="3" borderId="11" xfId="0" applyNumberFormat="1" applyFont="1" applyFill="1" applyBorder="1" applyAlignment="1">
      <alignment horizontal="center" vertical="center" wrapText="1"/>
    </xf>
    <xf numFmtId="164" fontId="66" fillId="3" borderId="1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166" fontId="25" fillId="0" borderId="1" xfId="0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 readingOrder="1"/>
    </xf>
    <xf numFmtId="0" fontId="21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0" fontId="76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wrapText="1"/>
    </xf>
    <xf numFmtId="0" fontId="25" fillId="0" borderId="1" xfId="0" applyFont="1" applyFill="1" applyBorder="1" applyAlignment="1">
      <alignment horizontal="center" vertical="center" textRotation="90" wrapText="1"/>
    </xf>
    <xf numFmtId="166" fontId="25" fillId="0" borderId="1" xfId="0" applyNumberFormat="1" applyFont="1" applyFill="1" applyBorder="1" applyAlignment="1">
      <alignment horizontal="center" vertical="center" textRotation="90" wrapText="1"/>
    </xf>
    <xf numFmtId="0" fontId="21" fillId="0" borderId="1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topLeftCell="A4" workbookViewId="0">
      <selection activeCell="Q26" sqref="Q26"/>
    </sheetView>
  </sheetViews>
  <sheetFormatPr defaultRowHeight="16.5"/>
  <cols>
    <col min="1" max="10" width="9.140625" style="189"/>
    <col min="11" max="11" width="6.28515625" style="189" customWidth="1"/>
    <col min="12" max="16384" width="9.140625" style="189"/>
  </cols>
  <sheetData>
    <row r="1" spans="1:11" ht="17.25">
      <c r="A1" s="184"/>
    </row>
    <row r="2" spans="1:11" ht="17.25">
      <c r="A2" s="185"/>
    </row>
    <row r="3" spans="1:11" ht="22.5">
      <c r="A3" s="254" t="s">
        <v>507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</row>
    <row r="4" spans="1:11" ht="22.5">
      <c r="A4" s="258"/>
      <c r="B4" s="258"/>
      <c r="C4" s="258"/>
      <c r="D4" s="258"/>
      <c r="E4" s="258"/>
      <c r="F4" s="258"/>
      <c r="G4" s="258"/>
      <c r="H4" s="258"/>
      <c r="I4" s="258"/>
      <c r="J4" s="190"/>
      <c r="K4" s="190"/>
    </row>
    <row r="5" spans="1:11" ht="22.5">
      <c r="A5" s="187"/>
      <c r="B5" s="190"/>
      <c r="C5" s="190"/>
      <c r="D5" s="190"/>
      <c r="E5" s="190"/>
      <c r="F5" s="190"/>
      <c r="G5" s="190"/>
      <c r="H5" s="190"/>
      <c r="I5" s="190"/>
      <c r="J5" s="190"/>
      <c r="K5" s="190"/>
    </row>
    <row r="6" spans="1:11" ht="22.5">
      <c r="A6" s="254" t="s">
        <v>523</v>
      </c>
      <c r="B6" s="254"/>
      <c r="C6" s="254"/>
      <c r="D6" s="254"/>
      <c r="E6" s="254"/>
      <c r="F6" s="254"/>
      <c r="G6" s="254"/>
      <c r="H6" s="254"/>
      <c r="I6" s="254"/>
      <c r="J6" s="254"/>
      <c r="K6" s="254"/>
    </row>
    <row r="7" spans="1:11">
      <c r="A7" s="259"/>
      <c r="B7" s="259"/>
      <c r="C7" s="259"/>
      <c r="D7" s="259"/>
      <c r="E7" s="259"/>
      <c r="F7" s="259"/>
      <c r="G7" s="259"/>
    </row>
    <row r="8" spans="1:11" ht="20.25">
      <c r="A8" s="186"/>
    </row>
    <row r="9" spans="1:11" ht="20.25">
      <c r="A9" s="186"/>
    </row>
    <row r="12" spans="1:11" ht="26.25">
      <c r="A12" s="255" t="s">
        <v>522</v>
      </c>
      <c r="B12" s="255"/>
      <c r="C12" s="255"/>
      <c r="D12" s="255"/>
      <c r="E12" s="255"/>
      <c r="F12" s="255"/>
      <c r="G12" s="255"/>
      <c r="H12" s="255"/>
      <c r="I12" s="255"/>
      <c r="J12" s="255"/>
      <c r="K12" s="255"/>
    </row>
    <row r="13" spans="1:11" ht="20.25">
      <c r="A13" s="186"/>
    </row>
    <row r="14" spans="1:11" ht="20.25">
      <c r="A14" s="186"/>
    </row>
    <row r="15" spans="1:11" ht="20.25">
      <c r="A15" s="186"/>
    </row>
    <row r="16" spans="1:11" ht="20.25">
      <c r="A16" s="186"/>
    </row>
    <row r="17" spans="1:11" ht="20.25">
      <c r="A17" s="256" t="s">
        <v>524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</row>
    <row r="18" spans="1:11">
      <c r="A18" s="188"/>
    </row>
    <row r="19" spans="1:11" ht="20.25">
      <c r="A19" s="230"/>
      <c r="B19" s="231"/>
      <c r="C19" s="231"/>
      <c r="D19" s="231"/>
      <c r="E19" s="231"/>
      <c r="F19" s="231"/>
      <c r="G19" s="231"/>
      <c r="H19" s="231"/>
      <c r="I19" s="231"/>
      <c r="J19" s="231"/>
      <c r="K19" s="231"/>
    </row>
    <row r="20" spans="1:11" ht="20.25">
      <c r="A20" s="260" t="s">
        <v>542</v>
      </c>
      <c r="B20" s="260"/>
      <c r="C20" s="260"/>
      <c r="D20" s="260"/>
      <c r="E20" s="260"/>
      <c r="F20" s="260"/>
      <c r="G20" s="260"/>
      <c r="H20" s="260"/>
      <c r="I20" s="260"/>
      <c r="J20" s="260"/>
      <c r="K20" s="260"/>
    </row>
    <row r="21" spans="1:11">
      <c r="A21" s="232"/>
      <c r="B21" s="231"/>
      <c r="C21" s="231"/>
      <c r="D21" s="231"/>
      <c r="E21" s="231"/>
      <c r="F21" s="231"/>
      <c r="G21" s="231"/>
      <c r="H21" s="231"/>
      <c r="I21" s="231"/>
      <c r="J21" s="231"/>
      <c r="K21" s="231"/>
    </row>
    <row r="22" spans="1:11" ht="20.25">
      <c r="A22" s="260" t="s">
        <v>548</v>
      </c>
      <c r="B22" s="260"/>
      <c r="C22" s="260"/>
      <c r="D22" s="260"/>
      <c r="E22" s="260"/>
      <c r="F22" s="260"/>
      <c r="G22" s="260"/>
      <c r="H22" s="260"/>
      <c r="I22" s="260"/>
      <c r="J22" s="260"/>
      <c r="K22" s="260"/>
    </row>
    <row r="23" spans="1:11" ht="20.25">
      <c r="A23" s="233"/>
      <c r="B23" s="231"/>
      <c r="C23" s="231"/>
      <c r="D23" s="231"/>
      <c r="E23" s="231"/>
      <c r="F23" s="231"/>
      <c r="G23" s="231"/>
      <c r="H23" s="231"/>
      <c r="I23" s="231"/>
      <c r="J23" s="231"/>
      <c r="K23" s="231"/>
    </row>
    <row r="24" spans="1:11" ht="20.25">
      <c r="A24" s="233"/>
      <c r="B24" s="231"/>
      <c r="C24" s="231"/>
      <c r="D24" s="231"/>
      <c r="E24" s="231"/>
      <c r="F24" s="231"/>
      <c r="G24" s="231"/>
      <c r="H24" s="231"/>
      <c r="I24" s="231"/>
      <c r="J24" s="231"/>
      <c r="K24" s="231"/>
    </row>
    <row r="25" spans="1:11" ht="20.25">
      <c r="A25" s="233"/>
      <c r="B25" s="231"/>
      <c r="C25" s="231"/>
      <c r="D25" s="231"/>
      <c r="E25" s="231"/>
      <c r="F25" s="231"/>
      <c r="G25" s="231"/>
      <c r="H25" s="231"/>
      <c r="I25" s="231"/>
      <c r="J25" s="231"/>
      <c r="K25" s="231"/>
    </row>
    <row r="26" spans="1:11" ht="20.25">
      <c r="A26" s="233"/>
      <c r="B26" s="231"/>
      <c r="C26" s="231"/>
      <c r="D26" s="231"/>
      <c r="E26" s="231"/>
      <c r="F26" s="231"/>
      <c r="G26" s="231"/>
      <c r="H26" s="231"/>
      <c r="I26" s="231"/>
      <c r="J26" s="231"/>
      <c r="K26" s="231"/>
    </row>
    <row r="27" spans="1:11" ht="20.25">
      <c r="A27" s="233"/>
      <c r="B27" s="231"/>
      <c r="C27" s="231"/>
      <c r="D27" s="231"/>
      <c r="E27" s="231"/>
      <c r="F27" s="231"/>
      <c r="G27" s="231"/>
      <c r="H27" s="231"/>
      <c r="I27" s="231"/>
      <c r="J27" s="231"/>
      <c r="K27" s="231"/>
    </row>
    <row r="28" spans="1:11" ht="20.25">
      <c r="A28" s="233"/>
      <c r="B28" s="231"/>
      <c r="C28" s="231"/>
      <c r="D28" s="231"/>
      <c r="E28" s="231"/>
      <c r="F28" s="231"/>
      <c r="G28" s="231"/>
      <c r="H28" s="231"/>
      <c r="I28" s="231"/>
      <c r="J28" s="231"/>
      <c r="K28" s="231"/>
    </row>
    <row r="29" spans="1:11" ht="22.5">
      <c r="A29" s="257" t="s">
        <v>550</v>
      </c>
      <c r="B29" s="257"/>
      <c r="C29" s="257"/>
      <c r="D29" s="257"/>
      <c r="E29" s="257"/>
      <c r="F29" s="257"/>
      <c r="G29" s="257"/>
      <c r="H29" s="257"/>
      <c r="I29" s="257"/>
      <c r="J29" s="257"/>
      <c r="K29" s="257"/>
    </row>
    <row r="30" spans="1:11">
      <c r="A30" s="234"/>
      <c r="B30" s="231"/>
      <c r="C30" s="231"/>
      <c r="D30" s="231"/>
      <c r="E30" s="231"/>
      <c r="F30" s="231"/>
      <c r="G30" s="231"/>
      <c r="H30" s="231"/>
      <c r="I30" s="231"/>
      <c r="J30" s="231"/>
      <c r="K30" s="231"/>
    </row>
    <row r="31" spans="1:11">
      <c r="A31" s="231"/>
      <c r="B31" s="231"/>
      <c r="C31" s="231"/>
      <c r="D31" s="231"/>
      <c r="E31" s="231"/>
      <c r="F31" s="231"/>
      <c r="G31" s="231"/>
      <c r="H31" s="231"/>
      <c r="I31" s="231"/>
      <c r="J31" s="231"/>
      <c r="K31" s="231"/>
    </row>
    <row r="32" spans="1:11">
      <c r="A32" s="231"/>
      <c r="B32" s="231"/>
      <c r="C32" s="231"/>
      <c r="D32" s="231"/>
      <c r="E32" s="231"/>
      <c r="F32" s="231"/>
      <c r="G32" s="231"/>
      <c r="H32" s="231"/>
      <c r="I32" s="231"/>
      <c r="J32" s="231"/>
      <c r="K32" s="231"/>
    </row>
    <row r="33" spans="1:11">
      <c r="A33" s="231"/>
      <c r="B33" s="231"/>
      <c r="C33" s="231"/>
      <c r="D33" s="231"/>
      <c r="E33" s="231"/>
      <c r="F33" s="231"/>
      <c r="G33" s="231"/>
      <c r="H33" s="231"/>
      <c r="I33" s="231"/>
      <c r="J33" s="231"/>
      <c r="K33" s="231"/>
    </row>
    <row r="34" spans="1:11">
      <c r="A34" s="231"/>
      <c r="B34" s="231"/>
      <c r="C34" s="231"/>
      <c r="D34" s="231"/>
      <c r="E34" s="231"/>
      <c r="F34" s="231"/>
      <c r="G34" s="231"/>
      <c r="H34" s="231"/>
      <c r="I34" s="231"/>
      <c r="J34" s="231"/>
      <c r="K34" s="231"/>
    </row>
    <row r="35" spans="1:11">
      <c r="A35" s="231"/>
      <c r="B35" s="231"/>
      <c r="C35" s="231"/>
      <c r="D35" s="231"/>
      <c r="E35" s="231"/>
      <c r="F35" s="231"/>
      <c r="G35" s="231"/>
      <c r="H35" s="231"/>
      <c r="I35" s="231"/>
      <c r="J35" s="231"/>
      <c r="K35" s="231"/>
    </row>
    <row r="36" spans="1:11">
      <c r="A36" s="231"/>
      <c r="B36" s="231"/>
      <c r="C36" s="231"/>
      <c r="D36" s="231"/>
      <c r="E36" s="231"/>
      <c r="F36" s="231"/>
      <c r="G36" s="231"/>
      <c r="H36" s="231"/>
      <c r="I36" s="231"/>
      <c r="J36" s="231"/>
      <c r="K36" s="231"/>
    </row>
    <row r="37" spans="1:11">
      <c r="A37" s="231"/>
      <c r="B37" s="231"/>
      <c r="C37" s="231"/>
      <c r="D37" s="231"/>
      <c r="E37" s="231"/>
      <c r="F37" s="231"/>
      <c r="G37" s="231"/>
      <c r="H37" s="231"/>
      <c r="I37" s="231"/>
      <c r="J37" s="231"/>
      <c r="K37" s="231"/>
    </row>
    <row r="38" spans="1:11" ht="17.25">
      <c r="A38" s="253" t="s">
        <v>549</v>
      </c>
      <c r="B38" s="253"/>
      <c r="C38" s="253"/>
      <c r="D38" s="253"/>
      <c r="E38" s="253"/>
      <c r="F38" s="253"/>
      <c r="G38" s="253"/>
      <c r="H38" s="253"/>
      <c r="I38" s="253"/>
      <c r="J38" s="253"/>
      <c r="K38" s="253"/>
    </row>
  </sheetData>
  <mergeCells count="10">
    <mergeCell ref="A38:K38"/>
    <mergeCell ref="A3:K3"/>
    <mergeCell ref="A6:K6"/>
    <mergeCell ref="A12:K12"/>
    <mergeCell ref="A17:K17"/>
    <mergeCell ref="A29:K29"/>
    <mergeCell ref="A4:I4"/>
    <mergeCell ref="A7:G7"/>
    <mergeCell ref="A20:K20"/>
    <mergeCell ref="A22:K22"/>
  </mergeCells>
  <pageMargins left="0" right="0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55"/>
  <sheetViews>
    <sheetView zoomScale="90" zoomScaleNormal="90" workbookViewId="0">
      <selection activeCell="B159" sqref="B159"/>
    </sheetView>
  </sheetViews>
  <sheetFormatPr defaultRowHeight="36.75" customHeight="1"/>
  <cols>
    <col min="1" max="1" width="6.42578125" style="221" customWidth="1"/>
    <col min="2" max="2" width="60.85546875" style="222" customWidth="1"/>
    <col min="3" max="3" width="8.5703125" style="218" customWidth="1"/>
    <col min="4" max="4" width="12.5703125" style="214" customWidth="1"/>
    <col min="5" max="5" width="10.7109375" style="214" customWidth="1"/>
    <col min="6" max="6" width="11.140625" style="214" customWidth="1"/>
    <col min="7" max="7" width="8.7109375" style="214" customWidth="1"/>
    <col min="8" max="16384" width="9.140625" style="214"/>
  </cols>
  <sheetData>
    <row r="1" spans="1:6" s="206" customFormat="1" ht="36.75" customHeight="1">
      <c r="A1" s="261" t="s">
        <v>552</v>
      </c>
      <c r="B1" s="261"/>
      <c r="C1" s="261"/>
      <c r="D1" s="261"/>
      <c r="E1" s="261"/>
      <c r="F1" s="261"/>
    </row>
    <row r="2" spans="1:6" s="207" customFormat="1" ht="27.75" customHeight="1">
      <c r="A2" s="262" t="s">
        <v>525</v>
      </c>
      <c r="B2" s="263"/>
      <c r="C2" s="263"/>
      <c r="D2" s="263"/>
      <c r="E2" s="263"/>
      <c r="F2" s="263"/>
    </row>
    <row r="3" spans="1:6" s="207" customFormat="1" ht="27.75" customHeight="1">
      <c r="A3" s="224"/>
      <c r="B3" s="225"/>
      <c r="C3" s="265" t="s">
        <v>487</v>
      </c>
      <c r="D3" s="265"/>
      <c r="E3" s="265"/>
      <c r="F3" s="265"/>
    </row>
    <row r="4" spans="1:6" s="206" customFormat="1" ht="36.75" customHeight="1">
      <c r="A4" s="264" t="s">
        <v>273</v>
      </c>
      <c r="B4" s="264" t="s">
        <v>53</v>
      </c>
      <c r="C4" s="264" t="s">
        <v>274</v>
      </c>
      <c r="D4" s="273" t="s">
        <v>520</v>
      </c>
      <c r="E4" s="271" t="s">
        <v>519</v>
      </c>
      <c r="F4" s="272"/>
    </row>
    <row r="5" spans="1:6" s="206" customFormat="1" ht="36.75" customHeight="1">
      <c r="A5" s="264"/>
      <c r="B5" s="264"/>
      <c r="C5" s="264"/>
      <c r="D5" s="273"/>
      <c r="E5" s="36" t="s">
        <v>492</v>
      </c>
      <c r="F5" s="36" t="s">
        <v>493</v>
      </c>
    </row>
    <row r="6" spans="1:6" s="206" customFormat="1" ht="21.75" customHeight="1">
      <c r="A6" s="52" t="s">
        <v>69</v>
      </c>
      <c r="B6" s="201">
        <v>2</v>
      </c>
      <c r="C6" s="40">
        <v>3</v>
      </c>
      <c r="D6" s="202">
        <v>4</v>
      </c>
      <c r="E6" s="202">
        <v>5</v>
      </c>
      <c r="F6" s="36">
        <v>6</v>
      </c>
    </row>
    <row r="7" spans="1:6" s="206" customFormat="1" ht="36.75" customHeight="1">
      <c r="A7" s="38">
        <v>1000</v>
      </c>
      <c r="B7" s="35" t="s">
        <v>482</v>
      </c>
      <c r="C7" s="36"/>
      <c r="D7" s="208">
        <f>E7+F7-F136</f>
        <v>11706.4</v>
      </c>
      <c r="E7" s="208">
        <v>11706.4</v>
      </c>
      <c r="F7" s="208">
        <v>0</v>
      </c>
    </row>
    <row r="8" spans="1:6" s="206" customFormat="1" ht="18.75" customHeight="1">
      <c r="A8" s="37"/>
      <c r="B8" s="37" t="s">
        <v>181</v>
      </c>
      <c r="C8" s="36"/>
      <c r="D8" s="209"/>
      <c r="E8" s="209"/>
      <c r="F8" s="209"/>
    </row>
    <row r="9" spans="1:6" s="206" customFormat="1" ht="19.5" customHeight="1">
      <c r="A9" s="38">
        <v>1100</v>
      </c>
      <c r="B9" s="39" t="s">
        <v>182</v>
      </c>
      <c r="C9" s="40">
        <v>7100</v>
      </c>
      <c r="D9" s="208">
        <v>2115.9</v>
      </c>
      <c r="E9" s="208">
        <v>2115.9</v>
      </c>
      <c r="F9" s="198" t="s">
        <v>4</v>
      </c>
    </row>
    <row r="10" spans="1:6" s="206" customFormat="1" ht="21.75" customHeight="1">
      <c r="A10" s="37"/>
      <c r="B10" s="41" t="s">
        <v>183</v>
      </c>
      <c r="C10" s="42"/>
      <c r="D10" s="209"/>
      <c r="E10" s="209"/>
      <c r="F10" s="194"/>
    </row>
    <row r="11" spans="1:6" s="206" customFormat="1" ht="20.25" customHeight="1">
      <c r="A11" s="37"/>
      <c r="B11" s="41" t="s">
        <v>184</v>
      </c>
      <c r="C11" s="42"/>
      <c r="D11" s="209"/>
      <c r="E11" s="209"/>
      <c r="F11" s="194"/>
    </row>
    <row r="12" spans="1:6" s="206" customFormat="1" ht="27.75" customHeight="1">
      <c r="A12" s="38">
        <v>1110</v>
      </c>
      <c r="B12" s="43" t="s">
        <v>185</v>
      </c>
      <c r="C12" s="40">
        <v>7131</v>
      </c>
      <c r="D12" s="208">
        <f>E12</f>
        <v>497.9</v>
      </c>
      <c r="E12" s="208">
        <v>497.9</v>
      </c>
      <c r="F12" s="198" t="s">
        <v>4</v>
      </c>
    </row>
    <row r="13" spans="1:6" s="206" customFormat="1" ht="18.75" customHeight="1">
      <c r="A13" s="37"/>
      <c r="B13" s="41" t="s">
        <v>184</v>
      </c>
      <c r="C13" s="42"/>
      <c r="D13" s="209"/>
      <c r="E13" s="209"/>
      <c r="F13" s="194"/>
    </row>
    <row r="14" spans="1:6" s="206" customFormat="1" ht="30" customHeight="1">
      <c r="A14" s="44" t="s">
        <v>5</v>
      </c>
      <c r="B14" s="33" t="s">
        <v>186</v>
      </c>
      <c r="C14" s="202"/>
      <c r="D14" s="194">
        <f>E14</f>
        <v>17.8</v>
      </c>
      <c r="E14" s="194">
        <v>17.8</v>
      </c>
      <c r="F14" s="194" t="s">
        <v>4</v>
      </c>
    </row>
    <row r="15" spans="1:6" s="206" customFormat="1" ht="30.75" customHeight="1">
      <c r="A15" s="44" t="s">
        <v>6</v>
      </c>
      <c r="B15" s="33" t="s">
        <v>187</v>
      </c>
      <c r="C15" s="202"/>
      <c r="D15" s="194">
        <f>E15</f>
        <v>480.1</v>
      </c>
      <c r="E15" s="194">
        <v>480.1</v>
      </c>
      <c r="F15" s="194" t="s">
        <v>4</v>
      </c>
    </row>
    <row r="16" spans="1:6" s="206" customFormat="1" ht="22.5" customHeight="1">
      <c r="A16" s="38">
        <v>1120</v>
      </c>
      <c r="B16" s="43" t="s">
        <v>188</v>
      </c>
      <c r="C16" s="40">
        <v>7136</v>
      </c>
      <c r="D16" s="208">
        <f>E16</f>
        <v>1618</v>
      </c>
      <c r="E16" s="208">
        <v>1618</v>
      </c>
      <c r="F16" s="198" t="s">
        <v>4</v>
      </c>
    </row>
    <row r="17" spans="1:8" s="206" customFormat="1" ht="19.5" customHeight="1">
      <c r="A17" s="37"/>
      <c r="B17" s="41" t="s">
        <v>184</v>
      </c>
      <c r="C17" s="42"/>
      <c r="D17" s="209"/>
      <c r="E17" s="209"/>
      <c r="F17" s="194"/>
    </row>
    <row r="18" spans="1:8" s="206" customFormat="1" ht="22.5" customHeight="1">
      <c r="A18" s="44" t="s">
        <v>7</v>
      </c>
      <c r="B18" s="33" t="s">
        <v>58</v>
      </c>
      <c r="C18" s="202"/>
      <c r="D18" s="194">
        <f>E18</f>
        <v>1618</v>
      </c>
      <c r="E18" s="194">
        <v>1618</v>
      </c>
      <c r="F18" s="194" t="s">
        <v>4</v>
      </c>
    </row>
    <row r="19" spans="1:8" s="206" customFormat="1" ht="36.75" customHeight="1">
      <c r="A19" s="38">
        <v>1130</v>
      </c>
      <c r="B19" s="43" t="s">
        <v>189</v>
      </c>
      <c r="C19" s="40">
        <v>7145</v>
      </c>
      <c r="D19" s="208">
        <f>E19</f>
        <v>0</v>
      </c>
      <c r="E19" s="208">
        <f>E21</f>
        <v>0</v>
      </c>
      <c r="F19" s="198" t="s">
        <v>4</v>
      </c>
    </row>
    <row r="20" spans="1:8" s="206" customFormat="1" ht="18.75" customHeight="1">
      <c r="A20" s="37"/>
      <c r="B20" s="41" t="s">
        <v>184</v>
      </c>
      <c r="C20" s="42"/>
      <c r="D20" s="209"/>
      <c r="E20" s="209"/>
      <c r="F20" s="194"/>
      <c r="H20" s="244"/>
    </row>
    <row r="21" spans="1:8" s="210" customFormat="1" ht="23.25" customHeight="1">
      <c r="A21" s="44" t="s">
        <v>8</v>
      </c>
      <c r="B21" s="33" t="s">
        <v>190</v>
      </c>
      <c r="C21" s="245">
        <v>71452</v>
      </c>
      <c r="D21" s="198">
        <f>E21</f>
        <v>0</v>
      </c>
      <c r="E21" s="198">
        <f>E24+E28+E29+E30+E31+E32+E33+E34+E35+E36+E37+E38+E39+E40+E41+E42+E43</f>
        <v>0</v>
      </c>
      <c r="F21" s="198" t="s">
        <v>4</v>
      </c>
    </row>
    <row r="22" spans="1:8" s="206" customFormat="1" ht="0.75" hidden="1" customHeight="1">
      <c r="A22" s="44"/>
      <c r="B22" s="33" t="s">
        <v>518</v>
      </c>
      <c r="C22" s="42"/>
      <c r="D22" s="209"/>
      <c r="E22" s="194"/>
      <c r="F22" s="194"/>
    </row>
    <row r="23" spans="1:8" s="206" customFormat="1" ht="18.75" hidden="1" customHeight="1">
      <c r="A23" s="44"/>
      <c r="B23" s="33" t="s">
        <v>184</v>
      </c>
      <c r="C23" s="42"/>
      <c r="D23" s="209"/>
      <c r="E23" s="194"/>
      <c r="F23" s="194"/>
    </row>
    <row r="24" spans="1:8" s="210" customFormat="1" ht="41.25" hidden="1" customHeight="1">
      <c r="A24" s="203">
        <v>1132</v>
      </c>
      <c r="B24" s="226" t="s">
        <v>508</v>
      </c>
      <c r="C24" s="203"/>
      <c r="D24" s="274">
        <f>E24</f>
        <v>0</v>
      </c>
      <c r="E24" s="276">
        <f>E26+E27</f>
        <v>0</v>
      </c>
      <c r="F24" s="203" t="s">
        <v>4</v>
      </c>
    </row>
    <row r="25" spans="1:8" s="206" customFormat="1" ht="16.5" hidden="1" customHeight="1">
      <c r="A25" s="204"/>
      <c r="B25" s="227" t="s">
        <v>191</v>
      </c>
      <c r="C25" s="204"/>
      <c r="D25" s="275"/>
      <c r="E25" s="277"/>
      <c r="F25" s="204"/>
    </row>
    <row r="26" spans="1:8" s="206" customFormat="1" ht="21.75" hidden="1" customHeight="1">
      <c r="A26" s="205">
        <v>1133</v>
      </c>
      <c r="B26" s="228" t="s">
        <v>192</v>
      </c>
      <c r="C26" s="205"/>
      <c r="D26" s="223">
        <f>E26</f>
        <v>0</v>
      </c>
      <c r="E26" s="205"/>
      <c r="F26" s="205" t="s">
        <v>4</v>
      </c>
    </row>
    <row r="27" spans="1:8" s="206" customFormat="1" ht="21.75" hidden="1" customHeight="1">
      <c r="A27" s="205">
        <v>1134</v>
      </c>
      <c r="B27" s="228" t="s">
        <v>193</v>
      </c>
      <c r="C27" s="205"/>
      <c r="D27" s="223">
        <f t="shared" ref="D27:D43" si="0">E27</f>
        <v>0</v>
      </c>
      <c r="E27" s="205"/>
      <c r="F27" s="205" t="s">
        <v>4</v>
      </c>
    </row>
    <row r="28" spans="1:8" s="206" customFormat="1" ht="81" hidden="1" customHeight="1">
      <c r="A28" s="205">
        <v>1135</v>
      </c>
      <c r="B28" s="229" t="s">
        <v>509</v>
      </c>
      <c r="C28" s="205"/>
      <c r="D28" s="223">
        <f t="shared" si="0"/>
        <v>0</v>
      </c>
      <c r="E28" s="205"/>
      <c r="F28" s="205" t="s">
        <v>4</v>
      </c>
    </row>
    <row r="29" spans="1:8" s="206" customFormat="1" ht="41.25" hidden="1" customHeight="1">
      <c r="A29" s="205">
        <v>1136</v>
      </c>
      <c r="B29" s="228" t="s">
        <v>510</v>
      </c>
      <c r="C29" s="205"/>
      <c r="D29" s="223">
        <f t="shared" si="0"/>
        <v>0</v>
      </c>
      <c r="E29" s="205"/>
      <c r="F29" s="205" t="s">
        <v>4</v>
      </c>
    </row>
    <row r="30" spans="1:8" s="206" customFormat="1" ht="0.75" hidden="1" customHeight="1">
      <c r="A30" s="205">
        <v>1137</v>
      </c>
      <c r="B30" s="228" t="s">
        <v>194</v>
      </c>
      <c r="C30" s="205"/>
      <c r="D30" s="223">
        <f t="shared" si="0"/>
        <v>0</v>
      </c>
      <c r="E30" s="205"/>
      <c r="F30" s="205" t="s">
        <v>4</v>
      </c>
    </row>
    <row r="31" spans="1:8" s="206" customFormat="1" ht="32.25" hidden="1" customHeight="1">
      <c r="A31" s="205">
        <v>1138</v>
      </c>
      <c r="B31" s="228" t="s">
        <v>195</v>
      </c>
      <c r="C31" s="205"/>
      <c r="D31" s="223">
        <f t="shared" si="0"/>
        <v>0</v>
      </c>
      <c r="E31" s="205"/>
      <c r="F31" s="205" t="s">
        <v>4</v>
      </c>
    </row>
    <row r="32" spans="1:8" s="206" customFormat="1" ht="72" hidden="1" customHeight="1">
      <c r="A32" s="205">
        <v>1139</v>
      </c>
      <c r="B32" s="228" t="s">
        <v>196</v>
      </c>
      <c r="C32" s="205"/>
      <c r="D32" s="223">
        <f t="shared" si="0"/>
        <v>0</v>
      </c>
      <c r="E32" s="205"/>
      <c r="F32" s="205" t="s">
        <v>4</v>
      </c>
    </row>
    <row r="33" spans="1:9" s="206" customFormat="1" ht="1.5" hidden="1" customHeight="1">
      <c r="A33" s="205">
        <v>1140</v>
      </c>
      <c r="B33" s="228" t="s">
        <v>511</v>
      </c>
      <c r="C33" s="205"/>
      <c r="D33" s="223">
        <f t="shared" si="0"/>
        <v>0</v>
      </c>
      <c r="E33" s="205"/>
      <c r="F33" s="205" t="s">
        <v>4</v>
      </c>
    </row>
    <row r="34" spans="1:9" s="206" customFormat="1" ht="41.25" hidden="1" customHeight="1">
      <c r="A34" s="205">
        <v>1141</v>
      </c>
      <c r="B34" s="228" t="s">
        <v>197</v>
      </c>
      <c r="C34" s="205"/>
      <c r="D34" s="223">
        <f t="shared" si="0"/>
        <v>0</v>
      </c>
      <c r="E34" s="205"/>
      <c r="F34" s="205" t="s">
        <v>4</v>
      </c>
    </row>
    <row r="35" spans="1:9" s="206" customFormat="1" ht="27" hidden="1" customHeight="1">
      <c r="A35" s="205">
        <v>1142</v>
      </c>
      <c r="B35" s="228" t="s">
        <v>198</v>
      </c>
      <c r="C35" s="205"/>
      <c r="D35" s="223">
        <f t="shared" si="0"/>
        <v>0</v>
      </c>
      <c r="E35" s="205"/>
      <c r="F35" s="205" t="s">
        <v>4</v>
      </c>
    </row>
    <row r="36" spans="1:9" s="206" customFormat="1" ht="29.25" hidden="1" customHeight="1">
      <c r="A36" s="205">
        <v>1143</v>
      </c>
      <c r="B36" s="228" t="s">
        <v>512</v>
      </c>
      <c r="C36" s="205"/>
      <c r="D36" s="223">
        <f t="shared" si="0"/>
        <v>0</v>
      </c>
      <c r="E36" s="205"/>
      <c r="F36" s="205" t="s">
        <v>4</v>
      </c>
    </row>
    <row r="37" spans="1:9" s="206" customFormat="1" ht="55.5" hidden="1" customHeight="1">
      <c r="A37" s="205">
        <v>1144</v>
      </c>
      <c r="B37" s="228" t="s">
        <v>199</v>
      </c>
      <c r="C37" s="205"/>
      <c r="D37" s="223">
        <f t="shared" si="0"/>
        <v>0</v>
      </c>
      <c r="E37" s="205"/>
      <c r="F37" s="205" t="s">
        <v>4</v>
      </c>
    </row>
    <row r="38" spans="1:9" s="206" customFormat="1" ht="29.25" hidden="1" customHeight="1">
      <c r="A38" s="205">
        <v>1145</v>
      </c>
      <c r="B38" s="228" t="s">
        <v>200</v>
      </c>
      <c r="C38" s="205"/>
      <c r="D38" s="223">
        <f t="shared" si="0"/>
        <v>0</v>
      </c>
      <c r="E38" s="205"/>
      <c r="F38" s="205" t="s">
        <v>4</v>
      </c>
    </row>
    <row r="39" spans="1:9" s="206" customFormat="1" ht="18" hidden="1" customHeight="1">
      <c r="A39" s="205">
        <v>1146</v>
      </c>
      <c r="B39" s="228" t="s">
        <v>513</v>
      </c>
      <c r="C39" s="205"/>
      <c r="D39" s="223">
        <f t="shared" si="0"/>
        <v>0</v>
      </c>
      <c r="E39" s="205"/>
      <c r="F39" s="205" t="s">
        <v>4</v>
      </c>
    </row>
    <row r="40" spans="1:9" s="206" customFormat="1" ht="39.75" hidden="1" customHeight="1">
      <c r="A40" s="205">
        <v>1147</v>
      </c>
      <c r="B40" s="228" t="s">
        <v>514</v>
      </c>
      <c r="C40" s="205"/>
      <c r="D40" s="223">
        <f t="shared" si="0"/>
        <v>0</v>
      </c>
      <c r="E40" s="205"/>
      <c r="F40" s="205" t="s">
        <v>4</v>
      </c>
    </row>
    <row r="41" spans="1:9" s="206" customFormat="1" ht="30.75" hidden="1" customHeight="1">
      <c r="A41" s="205">
        <v>1148</v>
      </c>
      <c r="B41" s="228" t="s">
        <v>515</v>
      </c>
      <c r="C41" s="205"/>
      <c r="D41" s="223">
        <f t="shared" si="0"/>
        <v>0</v>
      </c>
      <c r="E41" s="205"/>
      <c r="F41" s="205" t="s">
        <v>4</v>
      </c>
    </row>
    <row r="42" spans="1:9" s="206" customFormat="1" ht="42.75" hidden="1" customHeight="1">
      <c r="A42" s="205">
        <v>1149</v>
      </c>
      <c r="B42" s="228" t="s">
        <v>516</v>
      </c>
      <c r="C42" s="205"/>
      <c r="D42" s="223">
        <f t="shared" si="0"/>
        <v>0</v>
      </c>
      <c r="E42" s="205"/>
      <c r="F42" s="205" t="s">
        <v>4</v>
      </c>
      <c r="I42" s="211"/>
    </row>
    <row r="43" spans="1:9" s="206" customFormat="1" ht="20.25" hidden="1" customHeight="1">
      <c r="A43" s="205">
        <v>1150</v>
      </c>
      <c r="B43" s="228" t="s">
        <v>517</v>
      </c>
      <c r="C43" s="205"/>
      <c r="D43" s="223">
        <f t="shared" si="0"/>
        <v>0</v>
      </c>
      <c r="E43" s="205"/>
      <c r="F43" s="205" t="s">
        <v>4</v>
      </c>
    </row>
    <row r="44" spans="1:9" s="206" customFormat="1" ht="36.75" hidden="1" customHeight="1">
      <c r="A44" s="38">
        <v>1150</v>
      </c>
      <c r="B44" s="43" t="s">
        <v>201</v>
      </c>
      <c r="C44" s="40">
        <v>7146</v>
      </c>
      <c r="D44" s="208">
        <f t="shared" ref="D44" si="1">E44</f>
        <v>0</v>
      </c>
      <c r="E44" s="208">
        <f>E46</f>
        <v>0</v>
      </c>
      <c r="F44" s="198" t="s">
        <v>4</v>
      </c>
    </row>
    <row r="45" spans="1:9" s="206" customFormat="1" ht="15.75" hidden="1" customHeight="1">
      <c r="A45" s="37"/>
      <c r="B45" s="41" t="s">
        <v>184</v>
      </c>
      <c r="C45" s="42"/>
      <c r="D45" s="209"/>
      <c r="E45" s="209"/>
      <c r="F45" s="194"/>
    </row>
    <row r="46" spans="1:9" s="210" customFormat="1" ht="24.75" hidden="1" customHeight="1">
      <c r="A46" s="44" t="s">
        <v>9</v>
      </c>
      <c r="B46" s="33" t="s">
        <v>202</v>
      </c>
      <c r="C46" s="202"/>
      <c r="D46" s="198">
        <f>E46</f>
        <v>0</v>
      </c>
      <c r="E46" s="198">
        <f>E49+E50</f>
        <v>0</v>
      </c>
      <c r="F46" s="198" t="s">
        <v>4</v>
      </c>
    </row>
    <row r="47" spans="1:9" s="206" customFormat="1" ht="14.25" hidden="1" customHeight="1">
      <c r="A47" s="44"/>
      <c r="B47" s="33" t="s">
        <v>203</v>
      </c>
      <c r="C47" s="42"/>
      <c r="D47" s="209"/>
      <c r="E47" s="194"/>
      <c r="F47" s="194"/>
    </row>
    <row r="48" spans="1:9" s="206" customFormat="1" ht="18" hidden="1" customHeight="1">
      <c r="A48" s="44"/>
      <c r="B48" s="33" t="s">
        <v>184</v>
      </c>
      <c r="C48" s="42"/>
      <c r="D48" s="209"/>
      <c r="E48" s="194"/>
      <c r="F48" s="194"/>
    </row>
    <row r="49" spans="1:6" s="206" customFormat="1" ht="69" hidden="1" customHeight="1">
      <c r="A49" s="44" t="s">
        <v>10</v>
      </c>
      <c r="B49" s="34" t="s">
        <v>204</v>
      </c>
      <c r="C49" s="202"/>
      <c r="D49" s="194">
        <f>E49</f>
        <v>0</v>
      </c>
      <c r="E49" s="194"/>
      <c r="F49" s="194" t="s">
        <v>4</v>
      </c>
    </row>
    <row r="50" spans="1:6" s="206" customFormat="1" ht="81.75" hidden="1" customHeight="1">
      <c r="A50" s="37" t="s">
        <v>11</v>
      </c>
      <c r="B50" s="47" t="s">
        <v>205</v>
      </c>
      <c r="C50" s="202"/>
      <c r="D50" s="194">
        <f>E50</f>
        <v>0</v>
      </c>
      <c r="E50" s="194"/>
      <c r="F50" s="194" t="s">
        <v>4</v>
      </c>
    </row>
    <row r="51" spans="1:6" s="206" customFormat="1" ht="22.5" hidden="1" customHeight="1">
      <c r="A51" s="38">
        <v>1160</v>
      </c>
      <c r="B51" s="43" t="s">
        <v>206</v>
      </c>
      <c r="C51" s="40">
        <v>7161</v>
      </c>
      <c r="D51" s="208">
        <f>E51</f>
        <v>0</v>
      </c>
      <c r="E51" s="208">
        <f>E54+E59</f>
        <v>0</v>
      </c>
      <c r="F51" s="198" t="s">
        <v>4</v>
      </c>
    </row>
    <row r="52" spans="1:6" s="206" customFormat="1" ht="20.25" hidden="1" customHeight="1">
      <c r="A52" s="44"/>
      <c r="B52" s="33" t="s">
        <v>207</v>
      </c>
      <c r="C52" s="42"/>
      <c r="D52" s="209"/>
      <c r="E52" s="209"/>
      <c r="F52" s="194"/>
    </row>
    <row r="53" spans="1:6" s="206" customFormat="1" ht="20.25" hidden="1" customHeight="1">
      <c r="A53" s="37"/>
      <c r="B53" s="33" t="s">
        <v>184</v>
      </c>
      <c r="C53" s="42"/>
      <c r="D53" s="209"/>
      <c r="E53" s="209"/>
      <c r="F53" s="194"/>
    </row>
    <row r="54" spans="1:6" s="206" customFormat="1" ht="36.75" hidden="1" customHeight="1">
      <c r="A54" s="44" t="s">
        <v>12</v>
      </c>
      <c r="B54" s="33" t="s">
        <v>208</v>
      </c>
      <c r="C54" s="202"/>
      <c r="D54" s="194">
        <f>E54</f>
        <v>0</v>
      </c>
      <c r="E54" s="194">
        <f>E56+E57+E58</f>
        <v>0</v>
      </c>
      <c r="F54" s="194" t="s">
        <v>4</v>
      </c>
    </row>
    <row r="55" spans="1:6" s="206" customFormat="1" ht="18.75" hidden="1" customHeight="1">
      <c r="A55" s="44"/>
      <c r="B55" s="33" t="s">
        <v>209</v>
      </c>
      <c r="C55" s="42"/>
      <c r="D55" s="209"/>
      <c r="E55" s="194"/>
      <c r="F55" s="194"/>
    </row>
    <row r="56" spans="1:6" s="206" customFormat="1" ht="18.75" hidden="1" customHeight="1">
      <c r="A56" s="48" t="s">
        <v>13</v>
      </c>
      <c r="B56" s="34" t="s">
        <v>210</v>
      </c>
      <c r="C56" s="202"/>
      <c r="D56" s="194">
        <f>E56</f>
        <v>0</v>
      </c>
      <c r="E56" s="194"/>
      <c r="F56" s="194" t="s">
        <v>4</v>
      </c>
    </row>
    <row r="57" spans="1:6" s="206" customFormat="1" ht="18.75" hidden="1" customHeight="1">
      <c r="A57" s="48" t="s">
        <v>14</v>
      </c>
      <c r="B57" s="34" t="s">
        <v>211</v>
      </c>
      <c r="C57" s="202"/>
      <c r="D57" s="194">
        <f>E57</f>
        <v>0</v>
      </c>
      <c r="E57" s="194"/>
      <c r="F57" s="194" t="s">
        <v>4</v>
      </c>
    </row>
    <row r="58" spans="1:6" s="206" customFormat="1" ht="57.75" hidden="1" customHeight="1">
      <c r="A58" s="48" t="s">
        <v>15</v>
      </c>
      <c r="B58" s="34" t="s">
        <v>180</v>
      </c>
      <c r="C58" s="202"/>
      <c r="D58" s="194">
        <f>E58</f>
        <v>0</v>
      </c>
      <c r="E58" s="194"/>
      <c r="F58" s="194" t="s">
        <v>4</v>
      </c>
    </row>
    <row r="59" spans="1:6" s="206" customFormat="1" ht="71.25" hidden="1" customHeight="1">
      <c r="A59" s="48" t="s">
        <v>16</v>
      </c>
      <c r="B59" s="33" t="s">
        <v>212</v>
      </c>
      <c r="C59" s="202"/>
      <c r="D59" s="194">
        <f>E59</f>
        <v>0</v>
      </c>
      <c r="E59" s="194"/>
      <c r="F59" s="194" t="s">
        <v>4</v>
      </c>
    </row>
    <row r="60" spans="1:6" s="206" customFormat="1" ht="31.5" customHeight="1">
      <c r="A60" s="38">
        <v>1200</v>
      </c>
      <c r="B60" s="39" t="s">
        <v>213</v>
      </c>
      <c r="C60" s="40">
        <v>7300</v>
      </c>
      <c r="D60" s="208">
        <f>E60+F60</f>
        <v>9569.4000000000015</v>
      </c>
      <c r="E60" s="208">
        <f>E63+E69+E75</f>
        <v>9569.4000000000015</v>
      </c>
      <c r="F60" s="198">
        <f>F66+F72+F85</f>
        <v>0</v>
      </c>
    </row>
    <row r="61" spans="1:6" s="206" customFormat="1" ht="26.25" customHeight="1">
      <c r="A61" s="37"/>
      <c r="B61" s="41" t="s">
        <v>214</v>
      </c>
      <c r="C61" s="42"/>
      <c r="D61" s="209"/>
      <c r="E61" s="209"/>
      <c r="F61" s="194"/>
    </row>
    <row r="62" spans="1:6" s="206" customFormat="1" ht="19.5" customHeight="1">
      <c r="A62" s="37"/>
      <c r="B62" s="41" t="s">
        <v>184</v>
      </c>
      <c r="C62" s="42"/>
      <c r="D62" s="209"/>
      <c r="E62" s="209"/>
      <c r="F62" s="194"/>
    </row>
    <row r="63" spans="1:6" s="206" customFormat="1" ht="30" hidden="1" customHeight="1">
      <c r="A63" s="38">
        <v>1210</v>
      </c>
      <c r="B63" s="43" t="s">
        <v>215</v>
      </c>
      <c r="C63" s="40">
        <v>7311</v>
      </c>
      <c r="D63" s="208">
        <f>E63</f>
        <v>0</v>
      </c>
      <c r="E63" s="208">
        <f>E65</f>
        <v>0</v>
      </c>
      <c r="F63" s="198" t="s">
        <v>4</v>
      </c>
    </row>
    <row r="64" spans="1:6" s="206" customFormat="1" ht="21" hidden="1" customHeight="1">
      <c r="A64" s="37"/>
      <c r="B64" s="41" t="s">
        <v>184</v>
      </c>
      <c r="C64" s="42"/>
      <c r="D64" s="209"/>
      <c r="E64" s="209"/>
      <c r="F64" s="194"/>
    </row>
    <row r="65" spans="1:6" s="206" customFormat="1" ht="55.5" hidden="1" customHeight="1">
      <c r="A65" s="44" t="s">
        <v>17</v>
      </c>
      <c r="B65" s="33" t="s">
        <v>216</v>
      </c>
      <c r="C65" s="49"/>
      <c r="D65" s="194">
        <f>E65</f>
        <v>0</v>
      </c>
      <c r="E65" s="194"/>
      <c r="F65" s="194" t="s">
        <v>4</v>
      </c>
    </row>
    <row r="66" spans="1:6" s="206" customFormat="1" ht="36.75" hidden="1" customHeight="1">
      <c r="A66" s="50" t="s">
        <v>18</v>
      </c>
      <c r="B66" s="43" t="s">
        <v>217</v>
      </c>
      <c r="C66" s="51">
        <v>7312</v>
      </c>
      <c r="D66" s="198">
        <f>F66</f>
        <v>0</v>
      </c>
      <c r="E66" s="198" t="s">
        <v>4</v>
      </c>
      <c r="F66" s="194">
        <f>F68</f>
        <v>0</v>
      </c>
    </row>
    <row r="67" spans="1:6" s="206" customFormat="1" ht="15.75" hidden="1" customHeight="1">
      <c r="A67" s="50"/>
      <c r="B67" s="41" t="s">
        <v>184</v>
      </c>
      <c r="C67" s="40"/>
      <c r="D67" s="198"/>
      <c r="E67" s="198"/>
      <c r="F67" s="198"/>
    </row>
    <row r="68" spans="1:6" s="206" customFormat="1" ht="0.75" customHeight="1">
      <c r="A68" s="37" t="s">
        <v>19</v>
      </c>
      <c r="B68" s="33" t="s">
        <v>218</v>
      </c>
      <c r="C68" s="49"/>
      <c r="D68" s="194">
        <f>F68</f>
        <v>0</v>
      </c>
      <c r="E68" s="194" t="s">
        <v>4</v>
      </c>
      <c r="F68" s="194"/>
    </row>
    <row r="69" spans="1:6" s="206" customFormat="1" ht="36.75" hidden="1" customHeight="1">
      <c r="A69" s="50" t="s">
        <v>20</v>
      </c>
      <c r="B69" s="43" t="s">
        <v>219</v>
      </c>
      <c r="C69" s="51">
        <v>7321</v>
      </c>
      <c r="D69" s="198">
        <f>E69</f>
        <v>0</v>
      </c>
      <c r="E69" s="198">
        <f>E71</f>
        <v>0</v>
      </c>
      <c r="F69" s="198" t="s">
        <v>4</v>
      </c>
    </row>
    <row r="70" spans="1:6" s="206" customFormat="1" ht="14.25" hidden="1">
      <c r="A70" s="50"/>
      <c r="B70" s="41" t="s">
        <v>184</v>
      </c>
      <c r="C70" s="40"/>
      <c r="D70" s="198"/>
      <c r="E70" s="198"/>
      <c r="F70" s="198"/>
    </row>
    <row r="71" spans="1:6" s="206" customFormat="1" ht="56.25" hidden="1" customHeight="1">
      <c r="A71" s="44" t="s">
        <v>21</v>
      </c>
      <c r="B71" s="33" t="s">
        <v>220</v>
      </c>
      <c r="C71" s="49"/>
      <c r="D71" s="194">
        <f>E71</f>
        <v>0</v>
      </c>
      <c r="E71" s="194"/>
      <c r="F71" s="194" t="s">
        <v>4</v>
      </c>
    </row>
    <row r="72" spans="1:6" s="206" customFormat="1" ht="36.75" hidden="1" customHeight="1">
      <c r="A72" s="50" t="s">
        <v>22</v>
      </c>
      <c r="B72" s="43" t="s">
        <v>221</v>
      </c>
      <c r="C72" s="51">
        <v>7322</v>
      </c>
      <c r="D72" s="198">
        <f>F72</f>
        <v>0</v>
      </c>
      <c r="E72" s="198" t="s">
        <v>4</v>
      </c>
      <c r="F72" s="194">
        <f>F74</f>
        <v>0</v>
      </c>
    </row>
    <row r="73" spans="1:6" s="206" customFormat="1" ht="21" hidden="1" customHeight="1">
      <c r="A73" s="50"/>
      <c r="B73" s="41" t="s">
        <v>184</v>
      </c>
      <c r="C73" s="40"/>
      <c r="D73" s="198"/>
      <c r="E73" s="198"/>
      <c r="F73" s="198"/>
    </row>
    <row r="74" spans="1:6" s="206" customFormat="1" ht="42.75" hidden="1" customHeight="1">
      <c r="A74" s="44" t="s">
        <v>23</v>
      </c>
      <c r="B74" s="33" t="s">
        <v>222</v>
      </c>
      <c r="C74" s="49"/>
      <c r="D74" s="194">
        <f>F74</f>
        <v>0</v>
      </c>
      <c r="E74" s="194" t="s">
        <v>4</v>
      </c>
      <c r="F74" s="194"/>
    </row>
    <row r="75" spans="1:6" s="206" customFormat="1" ht="36.75" customHeight="1">
      <c r="A75" s="38">
        <v>1250</v>
      </c>
      <c r="B75" s="43" t="s">
        <v>223</v>
      </c>
      <c r="C75" s="40">
        <v>7331</v>
      </c>
      <c r="D75" s="208">
        <f>E75</f>
        <v>9569.4000000000015</v>
      </c>
      <c r="E75" s="208">
        <f>E78+E79+E83+E84</f>
        <v>9569.4000000000015</v>
      </c>
      <c r="F75" s="198" t="s">
        <v>4</v>
      </c>
    </row>
    <row r="76" spans="1:6" s="206" customFormat="1" ht="21.75" customHeight="1">
      <c r="A76" s="37"/>
      <c r="B76" s="41" t="s">
        <v>224</v>
      </c>
      <c r="C76" s="42"/>
      <c r="D76" s="209"/>
      <c r="E76" s="209"/>
      <c r="F76" s="194"/>
    </row>
    <row r="77" spans="1:6" s="206" customFormat="1" ht="16.5" customHeight="1">
      <c r="A77" s="37"/>
      <c r="B77" s="41" t="s">
        <v>191</v>
      </c>
      <c r="C77" s="42"/>
      <c r="D77" s="209"/>
      <c r="E77" s="209"/>
      <c r="F77" s="194"/>
    </row>
    <row r="78" spans="1:6" s="206" customFormat="1" ht="35.25" customHeight="1">
      <c r="A78" s="44" t="s">
        <v>24</v>
      </c>
      <c r="B78" s="33" t="s">
        <v>225</v>
      </c>
      <c r="C78" s="202"/>
      <c r="D78" s="194">
        <f>E78</f>
        <v>8647.2000000000007</v>
      </c>
      <c r="E78" s="194">
        <v>8647.2000000000007</v>
      </c>
      <c r="F78" s="194" t="s">
        <v>4</v>
      </c>
    </row>
    <row r="79" spans="1:6" s="206" customFormat="1" ht="30.75" customHeight="1">
      <c r="A79" s="44" t="s">
        <v>25</v>
      </c>
      <c r="B79" s="33" t="s">
        <v>226</v>
      </c>
      <c r="C79" s="49"/>
      <c r="D79" s="194">
        <f>E79</f>
        <v>922.2</v>
      </c>
      <c r="E79" s="194">
        <v>922.2</v>
      </c>
      <c r="F79" s="194" t="s">
        <v>4</v>
      </c>
    </row>
    <row r="80" spans="1:6" s="206" customFormat="1" ht="20.25" customHeight="1">
      <c r="A80" s="44"/>
      <c r="B80" s="47" t="s">
        <v>184</v>
      </c>
      <c r="C80" s="49"/>
      <c r="D80" s="194"/>
      <c r="E80" s="194"/>
      <c r="F80" s="194"/>
    </row>
    <row r="81" spans="1:6" s="206" customFormat="1" ht="55.5" customHeight="1">
      <c r="A81" s="44" t="s">
        <v>26</v>
      </c>
      <c r="B81" s="46" t="s">
        <v>227</v>
      </c>
      <c r="C81" s="202"/>
      <c r="D81" s="194">
        <f>E81</f>
        <v>922.2</v>
      </c>
      <c r="E81" s="194">
        <v>922.2</v>
      </c>
      <c r="F81" s="194" t="s">
        <v>4</v>
      </c>
    </row>
    <row r="82" spans="1:6" s="206" customFormat="1" ht="0.75" customHeight="1">
      <c r="A82" s="44" t="s">
        <v>27</v>
      </c>
      <c r="B82" s="46" t="s">
        <v>228</v>
      </c>
      <c r="C82" s="202"/>
      <c r="D82" s="194">
        <f>E82</f>
        <v>0</v>
      </c>
      <c r="E82" s="194"/>
      <c r="F82" s="194" t="s">
        <v>4</v>
      </c>
    </row>
    <row r="83" spans="1:6" s="206" customFormat="1" ht="36.75" hidden="1" customHeight="1">
      <c r="A83" s="44" t="s">
        <v>28</v>
      </c>
      <c r="B83" s="33" t="s">
        <v>229</v>
      </c>
      <c r="C83" s="49"/>
      <c r="D83" s="194">
        <f>E83</f>
        <v>0</v>
      </c>
      <c r="E83" s="194"/>
      <c r="F83" s="194" t="s">
        <v>4</v>
      </c>
    </row>
    <row r="84" spans="1:6" s="206" customFormat="1" ht="42.75" hidden="1" customHeight="1">
      <c r="A84" s="44" t="s">
        <v>29</v>
      </c>
      <c r="B84" s="33" t="s">
        <v>230</v>
      </c>
      <c r="C84" s="49"/>
      <c r="D84" s="194">
        <f>E84</f>
        <v>0</v>
      </c>
      <c r="E84" s="194"/>
      <c r="F84" s="194" t="s">
        <v>4</v>
      </c>
    </row>
    <row r="85" spans="1:6" s="206" customFormat="1" ht="36.75" hidden="1" customHeight="1">
      <c r="A85" s="38">
        <v>1260</v>
      </c>
      <c r="B85" s="43" t="s">
        <v>231</v>
      </c>
      <c r="C85" s="40">
        <v>7332</v>
      </c>
      <c r="D85" s="208">
        <f>F85</f>
        <v>0</v>
      </c>
      <c r="E85" s="198" t="s">
        <v>4</v>
      </c>
      <c r="F85" s="198">
        <f>F88+F89</f>
        <v>0</v>
      </c>
    </row>
    <row r="86" spans="1:6" s="206" customFormat="1" ht="24" hidden="1" customHeight="1">
      <c r="A86" s="37"/>
      <c r="B86" s="41" t="s">
        <v>232</v>
      </c>
      <c r="C86" s="42"/>
      <c r="D86" s="209"/>
      <c r="E86" s="194"/>
      <c r="F86" s="194"/>
    </row>
    <row r="87" spans="1:6" s="206" customFormat="1" ht="17.25" hidden="1" customHeight="1">
      <c r="A87" s="37"/>
      <c r="B87" s="41" t="s">
        <v>184</v>
      </c>
      <c r="C87" s="42"/>
      <c r="D87" s="209"/>
      <c r="E87" s="194"/>
      <c r="F87" s="194"/>
    </row>
    <row r="88" spans="1:6" s="206" customFormat="1" ht="36.75" hidden="1" customHeight="1">
      <c r="A88" s="44" t="s">
        <v>30</v>
      </c>
      <c r="B88" s="33" t="s">
        <v>233</v>
      </c>
      <c r="C88" s="49"/>
      <c r="D88" s="194">
        <f>F88</f>
        <v>0</v>
      </c>
      <c r="E88" s="194" t="s">
        <v>4</v>
      </c>
      <c r="F88" s="194"/>
    </row>
    <row r="89" spans="1:6" s="206" customFormat="1" ht="36.75" hidden="1" customHeight="1">
      <c r="A89" s="44" t="s">
        <v>31</v>
      </c>
      <c r="B89" s="33" t="s">
        <v>234</v>
      </c>
      <c r="C89" s="49"/>
      <c r="D89" s="194">
        <f>F89</f>
        <v>0</v>
      </c>
      <c r="E89" s="194" t="s">
        <v>4</v>
      </c>
      <c r="F89" s="194"/>
    </row>
    <row r="90" spans="1:6" s="206" customFormat="1" ht="22.5" customHeight="1">
      <c r="A90" s="38">
        <v>1300</v>
      </c>
      <c r="B90" s="43" t="s">
        <v>235</v>
      </c>
      <c r="C90" s="40">
        <v>7400</v>
      </c>
      <c r="D90" s="208">
        <f>E90+F90-F136</f>
        <v>21.1</v>
      </c>
      <c r="E90" s="208">
        <f>E96+E99+E106+E112+E117+E122+E132</f>
        <v>21.1</v>
      </c>
      <c r="F90" s="198">
        <f>F93+F127+F132</f>
        <v>0</v>
      </c>
    </row>
    <row r="91" spans="1:6" s="206" customFormat="1" ht="36.75" customHeight="1">
      <c r="A91" s="37"/>
      <c r="B91" s="41" t="s">
        <v>236</v>
      </c>
      <c r="C91" s="42"/>
      <c r="D91" s="209"/>
      <c r="E91" s="209"/>
      <c r="F91" s="194"/>
    </row>
    <row r="92" spans="1:6" s="206" customFormat="1" ht="14.25" customHeight="1">
      <c r="A92" s="37"/>
      <c r="B92" s="41" t="s">
        <v>184</v>
      </c>
      <c r="C92" s="42"/>
      <c r="D92" s="209"/>
      <c r="E92" s="209"/>
      <c r="F92" s="194"/>
    </row>
    <row r="93" spans="1:6" s="206" customFormat="1" ht="21" hidden="1" customHeight="1">
      <c r="A93" s="38">
        <v>1310</v>
      </c>
      <c r="B93" s="43" t="s">
        <v>237</v>
      </c>
      <c r="C93" s="40">
        <v>7411</v>
      </c>
      <c r="D93" s="208">
        <f>F93</f>
        <v>0</v>
      </c>
      <c r="E93" s="198" t="s">
        <v>4</v>
      </c>
      <c r="F93" s="198">
        <f>F95</f>
        <v>0</v>
      </c>
    </row>
    <row r="94" spans="1:6" s="206" customFormat="1" ht="15.75" hidden="1" customHeight="1">
      <c r="A94" s="37"/>
      <c r="B94" s="41" t="s">
        <v>184</v>
      </c>
      <c r="C94" s="42"/>
      <c r="D94" s="209"/>
      <c r="E94" s="194"/>
      <c r="F94" s="194"/>
    </row>
    <row r="95" spans="1:6" s="206" customFormat="1" ht="41.25" hidden="1" customHeight="1">
      <c r="A95" s="44" t="s">
        <v>32</v>
      </c>
      <c r="B95" s="33" t="s">
        <v>238</v>
      </c>
      <c r="C95" s="49"/>
      <c r="D95" s="194">
        <f>F95</f>
        <v>0</v>
      </c>
      <c r="E95" s="194" t="s">
        <v>4</v>
      </c>
      <c r="F95" s="194"/>
    </row>
    <row r="96" spans="1:6" s="206" customFormat="1" ht="21" hidden="1" customHeight="1">
      <c r="A96" s="38">
        <v>1320</v>
      </c>
      <c r="B96" s="43" t="s">
        <v>239</v>
      </c>
      <c r="C96" s="40">
        <v>7412</v>
      </c>
      <c r="D96" s="208">
        <f>E96</f>
        <v>0</v>
      </c>
      <c r="E96" s="208">
        <f>E98</f>
        <v>0</v>
      </c>
      <c r="F96" s="198" t="s">
        <v>4</v>
      </c>
    </row>
    <row r="97" spans="1:6" s="206" customFormat="1" ht="16.5" hidden="1" customHeight="1">
      <c r="A97" s="37"/>
      <c r="B97" s="41" t="s">
        <v>184</v>
      </c>
      <c r="C97" s="42"/>
      <c r="D97" s="209"/>
      <c r="E97" s="209"/>
      <c r="F97" s="194"/>
    </row>
    <row r="98" spans="1:6" s="206" customFormat="1" ht="41.25" hidden="1" customHeight="1">
      <c r="A98" s="44" t="s">
        <v>33</v>
      </c>
      <c r="B98" s="33" t="s">
        <v>240</v>
      </c>
      <c r="C98" s="49"/>
      <c r="D98" s="194">
        <f>E98</f>
        <v>0</v>
      </c>
      <c r="E98" s="194"/>
      <c r="F98" s="194" t="s">
        <v>4</v>
      </c>
    </row>
    <row r="99" spans="1:6" s="206" customFormat="1" ht="24" customHeight="1">
      <c r="A99" s="38">
        <v>1330</v>
      </c>
      <c r="B99" s="43" t="s">
        <v>241</v>
      </c>
      <c r="C99" s="40">
        <v>7415</v>
      </c>
      <c r="D99" s="208">
        <f>E99</f>
        <v>21.1</v>
      </c>
      <c r="E99" s="208">
        <f>E102+E103+E104+E105</f>
        <v>21.1</v>
      </c>
      <c r="F99" s="198" t="s">
        <v>4</v>
      </c>
    </row>
    <row r="100" spans="1:6" s="206" customFormat="1" ht="24" customHeight="1">
      <c r="A100" s="37"/>
      <c r="B100" s="41" t="s">
        <v>242</v>
      </c>
      <c r="C100" s="42"/>
      <c r="D100" s="209"/>
      <c r="E100" s="209"/>
      <c r="F100" s="194"/>
    </row>
    <row r="101" spans="1:6" s="206" customFormat="1" ht="17.25" customHeight="1">
      <c r="A101" s="37"/>
      <c r="B101" s="41" t="s">
        <v>184</v>
      </c>
      <c r="C101" s="42"/>
      <c r="D101" s="209"/>
      <c r="E101" s="209"/>
      <c r="F101" s="194"/>
    </row>
    <row r="102" spans="1:6" s="206" customFormat="1" ht="23.25" customHeight="1">
      <c r="A102" s="44" t="s">
        <v>34</v>
      </c>
      <c r="B102" s="33" t="s">
        <v>243</v>
      </c>
      <c r="C102" s="49"/>
      <c r="D102" s="194">
        <f>E102</f>
        <v>21.1</v>
      </c>
      <c r="E102" s="194">
        <v>21.1</v>
      </c>
      <c r="F102" s="194" t="s">
        <v>4</v>
      </c>
    </row>
    <row r="103" spans="1:6" s="206" customFormat="1" ht="29.25" customHeight="1">
      <c r="A103" s="44" t="s">
        <v>35</v>
      </c>
      <c r="B103" s="33" t="s">
        <v>244</v>
      </c>
      <c r="C103" s="49"/>
      <c r="D103" s="194">
        <f>E103</f>
        <v>0</v>
      </c>
      <c r="E103" s="194"/>
      <c r="F103" s="194" t="s">
        <v>4</v>
      </c>
    </row>
    <row r="104" spans="1:6" s="206" customFormat="1" ht="0.75" hidden="1" customHeight="1">
      <c r="A104" s="44" t="s">
        <v>36</v>
      </c>
      <c r="B104" s="33" t="s">
        <v>245</v>
      </c>
      <c r="C104" s="49"/>
      <c r="D104" s="194">
        <f>E104</f>
        <v>0</v>
      </c>
      <c r="E104" s="194"/>
      <c r="F104" s="194" t="s">
        <v>4</v>
      </c>
    </row>
    <row r="105" spans="1:6" s="206" customFormat="1" ht="21.75" hidden="1" customHeight="1">
      <c r="A105" s="37" t="s">
        <v>37</v>
      </c>
      <c r="B105" s="33" t="s">
        <v>246</v>
      </c>
      <c r="C105" s="49"/>
      <c r="D105" s="194">
        <f>E105</f>
        <v>0</v>
      </c>
      <c r="E105" s="194"/>
      <c r="F105" s="194" t="s">
        <v>4</v>
      </c>
    </row>
    <row r="106" spans="1:6" s="206" customFormat="1" ht="36.75" hidden="1" customHeight="1">
      <c r="A106" s="38">
        <v>1340</v>
      </c>
      <c r="B106" s="43" t="s">
        <v>247</v>
      </c>
      <c r="C106" s="40">
        <v>7421</v>
      </c>
      <c r="D106" s="208">
        <f>E106</f>
        <v>0</v>
      </c>
      <c r="E106" s="208">
        <f>E109+E110+E111</f>
        <v>0</v>
      </c>
      <c r="F106" s="198" t="s">
        <v>4</v>
      </c>
    </row>
    <row r="107" spans="1:6" s="206" customFormat="1" ht="27.75" hidden="1" customHeight="1">
      <c r="A107" s="37"/>
      <c r="B107" s="41" t="s">
        <v>248</v>
      </c>
      <c r="C107" s="42"/>
      <c r="D107" s="209"/>
      <c r="E107" s="209"/>
      <c r="F107" s="194"/>
    </row>
    <row r="108" spans="1:6" s="206" customFormat="1" ht="18" hidden="1" customHeight="1">
      <c r="A108" s="37"/>
      <c r="B108" s="41" t="s">
        <v>184</v>
      </c>
      <c r="C108" s="42"/>
      <c r="D108" s="209"/>
      <c r="E108" s="209"/>
      <c r="F108" s="194"/>
    </row>
    <row r="109" spans="1:6" s="206" customFormat="1" ht="90.75" hidden="1" customHeight="1">
      <c r="A109" s="44" t="s">
        <v>38</v>
      </c>
      <c r="B109" s="33" t="s">
        <v>249</v>
      </c>
      <c r="C109" s="49"/>
      <c r="D109" s="194">
        <f>E109</f>
        <v>0</v>
      </c>
      <c r="E109" s="194"/>
      <c r="F109" s="194" t="s">
        <v>4</v>
      </c>
    </row>
    <row r="110" spans="1:6" s="206" customFormat="1" ht="57" hidden="1" customHeight="1">
      <c r="A110" s="44" t="s">
        <v>39</v>
      </c>
      <c r="B110" s="33" t="s">
        <v>250</v>
      </c>
      <c r="C110" s="202"/>
      <c r="D110" s="194">
        <f>E110</f>
        <v>0</v>
      </c>
      <c r="E110" s="194"/>
      <c r="F110" s="194" t="s">
        <v>4</v>
      </c>
    </row>
    <row r="111" spans="1:6" s="206" customFormat="1" ht="62.25" hidden="1" customHeight="1">
      <c r="A111" s="44" t="s">
        <v>40</v>
      </c>
      <c r="B111" s="33" t="s">
        <v>251</v>
      </c>
      <c r="C111" s="202"/>
      <c r="D111" s="194">
        <f>E111</f>
        <v>0</v>
      </c>
      <c r="E111" s="194"/>
      <c r="F111" s="194" t="s">
        <v>4</v>
      </c>
    </row>
    <row r="112" spans="1:6" s="206" customFormat="1" ht="29.25" hidden="1" customHeight="1">
      <c r="A112" s="38">
        <v>1350</v>
      </c>
      <c r="B112" s="43" t="s">
        <v>252</v>
      </c>
      <c r="C112" s="40">
        <v>7422</v>
      </c>
      <c r="D112" s="208">
        <f>E112</f>
        <v>0</v>
      </c>
      <c r="E112" s="208">
        <f>E115+E116</f>
        <v>0</v>
      </c>
      <c r="F112" s="198" t="s">
        <v>4</v>
      </c>
    </row>
    <row r="113" spans="1:6" s="206" customFormat="1" ht="18" hidden="1" customHeight="1">
      <c r="A113" s="37"/>
      <c r="B113" s="41" t="s">
        <v>253</v>
      </c>
      <c r="C113" s="42"/>
      <c r="D113" s="209"/>
      <c r="E113" s="209"/>
      <c r="F113" s="194"/>
    </row>
    <row r="114" spans="1:6" s="206" customFormat="1" ht="18" hidden="1" customHeight="1">
      <c r="A114" s="37"/>
      <c r="B114" s="41" t="s">
        <v>184</v>
      </c>
      <c r="C114" s="42"/>
      <c r="D114" s="209"/>
      <c r="E114" s="209"/>
      <c r="F114" s="194"/>
    </row>
    <row r="115" spans="1:6" s="206" customFormat="1" ht="18" hidden="1" customHeight="1">
      <c r="A115" s="44" t="s">
        <v>41</v>
      </c>
      <c r="B115" s="33" t="s">
        <v>254</v>
      </c>
      <c r="C115" s="43"/>
      <c r="D115" s="194">
        <f>E115</f>
        <v>0</v>
      </c>
      <c r="E115" s="194"/>
      <c r="F115" s="194" t="s">
        <v>4</v>
      </c>
    </row>
    <row r="116" spans="1:6" s="206" customFormat="1" ht="36.75" hidden="1" customHeight="1">
      <c r="A116" s="44" t="s">
        <v>42</v>
      </c>
      <c r="B116" s="33" t="s">
        <v>255</v>
      </c>
      <c r="C116" s="202"/>
      <c r="D116" s="194">
        <f>E116</f>
        <v>0</v>
      </c>
      <c r="E116" s="194"/>
      <c r="F116" s="194" t="s">
        <v>4</v>
      </c>
    </row>
    <row r="117" spans="1:6" s="206" customFormat="1" ht="32.25" hidden="1" customHeight="1">
      <c r="A117" s="38">
        <v>1360</v>
      </c>
      <c r="B117" s="43" t="s">
        <v>256</v>
      </c>
      <c r="C117" s="40">
        <v>7431</v>
      </c>
      <c r="D117" s="208">
        <f>E117</f>
        <v>0</v>
      </c>
      <c r="E117" s="208">
        <f>E120+E121</f>
        <v>0</v>
      </c>
      <c r="F117" s="198" t="s">
        <v>4</v>
      </c>
    </row>
    <row r="118" spans="1:6" s="206" customFormat="1" ht="0.75" hidden="1" customHeight="1">
      <c r="A118" s="37"/>
      <c r="B118" s="41" t="s">
        <v>257</v>
      </c>
      <c r="C118" s="42"/>
      <c r="D118" s="209"/>
      <c r="E118" s="209"/>
      <c r="F118" s="194"/>
    </row>
    <row r="119" spans="1:6" s="206" customFormat="1" ht="15" hidden="1" customHeight="1">
      <c r="A119" s="37"/>
      <c r="B119" s="41" t="s">
        <v>184</v>
      </c>
      <c r="C119" s="42"/>
      <c r="D119" s="209"/>
      <c r="E119" s="209"/>
      <c r="F119" s="194"/>
    </row>
    <row r="120" spans="1:6" s="206" customFormat="1" ht="45" hidden="1" customHeight="1">
      <c r="A120" s="44" t="s">
        <v>43</v>
      </c>
      <c r="B120" s="33" t="s">
        <v>258</v>
      </c>
      <c r="C120" s="49"/>
      <c r="D120" s="194">
        <f>E120</f>
        <v>0</v>
      </c>
      <c r="E120" s="194"/>
      <c r="F120" s="194" t="s">
        <v>4</v>
      </c>
    </row>
    <row r="121" spans="1:6" s="206" customFormat="1" ht="39.75" hidden="1" customHeight="1">
      <c r="A121" s="44" t="s">
        <v>44</v>
      </c>
      <c r="B121" s="33" t="s">
        <v>259</v>
      </c>
      <c r="C121" s="49"/>
      <c r="D121" s="194">
        <f>E121</f>
        <v>0</v>
      </c>
      <c r="E121" s="194"/>
      <c r="F121" s="194" t="s">
        <v>4</v>
      </c>
    </row>
    <row r="122" spans="1:6" s="206" customFormat="1" ht="27" hidden="1" customHeight="1">
      <c r="A122" s="38">
        <v>1370</v>
      </c>
      <c r="B122" s="43" t="s">
        <v>260</v>
      </c>
      <c r="C122" s="40">
        <v>7441</v>
      </c>
      <c r="D122" s="194">
        <f>E122</f>
        <v>0</v>
      </c>
      <c r="E122" s="194">
        <f>E125+E126</f>
        <v>0</v>
      </c>
      <c r="F122" s="198" t="s">
        <v>4</v>
      </c>
    </row>
    <row r="123" spans="1:6" s="206" customFormat="1" ht="0.75" hidden="1" customHeight="1">
      <c r="A123" s="37"/>
      <c r="B123" s="41" t="s">
        <v>261</v>
      </c>
      <c r="C123" s="42"/>
      <c r="D123" s="209"/>
      <c r="E123" s="194"/>
      <c r="F123" s="194"/>
    </row>
    <row r="124" spans="1:6" s="206" customFormat="1" ht="19.5" hidden="1" customHeight="1">
      <c r="A124" s="37"/>
      <c r="B124" s="41" t="s">
        <v>184</v>
      </c>
      <c r="C124" s="42"/>
      <c r="D124" s="209"/>
      <c r="E124" s="194"/>
      <c r="F124" s="194"/>
    </row>
    <row r="125" spans="1:6" s="206" customFormat="1" ht="84.75" hidden="1" customHeight="1">
      <c r="A125" s="37" t="s">
        <v>45</v>
      </c>
      <c r="B125" s="235" t="s">
        <v>262</v>
      </c>
      <c r="C125" s="49"/>
      <c r="D125" s="194">
        <f>E125</f>
        <v>0</v>
      </c>
      <c r="E125" s="194"/>
      <c r="F125" s="194" t="s">
        <v>4</v>
      </c>
    </row>
    <row r="126" spans="1:6" s="206" customFormat="1" ht="93" hidden="1" customHeight="1">
      <c r="A126" s="44" t="s">
        <v>178</v>
      </c>
      <c r="B126" s="235" t="s">
        <v>263</v>
      </c>
      <c r="C126" s="49"/>
      <c r="D126" s="194">
        <f>E126</f>
        <v>0</v>
      </c>
      <c r="E126" s="194"/>
      <c r="F126" s="194" t="s">
        <v>4</v>
      </c>
    </row>
    <row r="127" spans="1:6" s="206" customFormat="1" ht="29.25" hidden="1" customHeight="1">
      <c r="A127" s="38">
        <v>1380</v>
      </c>
      <c r="B127" s="43" t="s">
        <v>264</v>
      </c>
      <c r="C127" s="40">
        <v>7442</v>
      </c>
      <c r="D127" s="208">
        <f>F127</f>
        <v>0</v>
      </c>
      <c r="E127" s="198" t="s">
        <v>4</v>
      </c>
      <c r="F127" s="198">
        <f>F130+F131</f>
        <v>0</v>
      </c>
    </row>
    <row r="128" spans="1:6" s="206" customFormat="1" ht="16.5" hidden="1" customHeight="1">
      <c r="A128" s="37"/>
      <c r="B128" s="41" t="s">
        <v>265</v>
      </c>
      <c r="C128" s="42"/>
      <c r="D128" s="209"/>
      <c r="E128" s="194"/>
      <c r="F128" s="194"/>
    </row>
    <row r="129" spans="1:6" s="206" customFormat="1" ht="16.5" hidden="1" customHeight="1">
      <c r="A129" s="37"/>
      <c r="B129" s="41" t="s">
        <v>184</v>
      </c>
      <c r="C129" s="42"/>
      <c r="D129" s="209"/>
      <c r="E129" s="194"/>
      <c r="F129" s="194"/>
    </row>
    <row r="130" spans="1:6" s="206" customFormat="1" ht="85.5" hidden="1" customHeight="1">
      <c r="A130" s="44" t="s">
        <v>46</v>
      </c>
      <c r="B130" s="235" t="s">
        <v>266</v>
      </c>
      <c r="C130" s="49"/>
      <c r="D130" s="194">
        <f>F130</f>
        <v>0</v>
      </c>
      <c r="E130" s="194" t="s">
        <v>4</v>
      </c>
      <c r="F130" s="194"/>
    </row>
    <row r="131" spans="1:6" s="206" customFormat="1" ht="87" hidden="1" customHeight="1">
      <c r="A131" s="44" t="s">
        <v>47</v>
      </c>
      <c r="B131" s="235" t="s">
        <v>267</v>
      </c>
      <c r="C131" s="49"/>
      <c r="D131" s="194">
        <f>F131</f>
        <v>0</v>
      </c>
      <c r="E131" s="194" t="s">
        <v>4</v>
      </c>
      <c r="F131" s="198"/>
    </row>
    <row r="132" spans="1:6" s="206" customFormat="1" ht="27.75" hidden="1" customHeight="1">
      <c r="A132" s="50" t="s">
        <v>48</v>
      </c>
      <c r="B132" s="43" t="s">
        <v>268</v>
      </c>
      <c r="C132" s="40">
        <v>7451</v>
      </c>
      <c r="D132" s="208">
        <f>E132+F132-F136</f>
        <v>0</v>
      </c>
      <c r="E132" s="208">
        <f>E137</f>
        <v>0</v>
      </c>
      <c r="F132" s="198">
        <f>F135+F136+F137</f>
        <v>0</v>
      </c>
    </row>
    <row r="133" spans="1:6" s="206" customFormat="1" ht="0.75" customHeight="1">
      <c r="A133" s="44"/>
      <c r="B133" s="41" t="s">
        <v>269</v>
      </c>
      <c r="C133" s="40"/>
      <c r="D133" s="209"/>
      <c r="E133" s="209"/>
      <c r="F133" s="194"/>
    </row>
    <row r="134" spans="1:6" s="206" customFormat="1" ht="16.5" hidden="1" customHeight="1">
      <c r="A134" s="44"/>
      <c r="B134" s="41" t="s">
        <v>184</v>
      </c>
      <c r="C134" s="40"/>
      <c r="D134" s="209"/>
      <c r="E134" s="209"/>
      <c r="F134" s="194"/>
    </row>
    <row r="135" spans="1:6" s="206" customFormat="1" ht="27" hidden="1" customHeight="1">
      <c r="A135" s="44" t="s">
        <v>49</v>
      </c>
      <c r="B135" s="33" t="s">
        <v>270</v>
      </c>
      <c r="C135" s="49"/>
      <c r="D135" s="194">
        <f>F135</f>
        <v>0</v>
      </c>
      <c r="E135" s="194" t="s">
        <v>4</v>
      </c>
      <c r="F135" s="194"/>
    </row>
    <row r="136" spans="1:6" s="206" customFormat="1" ht="36.75" customHeight="1">
      <c r="A136" s="44" t="s">
        <v>50</v>
      </c>
      <c r="B136" s="33" t="s">
        <v>271</v>
      </c>
      <c r="C136" s="49"/>
      <c r="D136" s="194">
        <f>F136</f>
        <v>0</v>
      </c>
      <c r="E136" s="194" t="s">
        <v>4</v>
      </c>
      <c r="F136" s="194"/>
    </row>
    <row r="137" spans="1:6" s="206" customFormat="1" ht="30.75" customHeight="1">
      <c r="A137" s="44" t="s">
        <v>51</v>
      </c>
      <c r="B137" s="33" t="s">
        <v>272</v>
      </c>
      <c r="C137" s="49"/>
      <c r="D137" s="194">
        <f>E137+F137</f>
        <v>0</v>
      </c>
      <c r="E137" s="194"/>
      <c r="F137" s="194"/>
    </row>
    <row r="138" spans="1:6" ht="14.25" customHeight="1">
      <c r="A138" s="212"/>
      <c r="B138" s="213"/>
      <c r="C138" s="214"/>
    </row>
    <row r="139" spans="1:6" ht="14.25" customHeight="1">
      <c r="A139" s="212"/>
      <c r="B139" s="213"/>
      <c r="C139" s="214"/>
    </row>
    <row r="140" spans="1:6" ht="10.5" customHeight="1">
      <c r="A140" s="212"/>
      <c r="B140" s="213"/>
      <c r="C140" s="214"/>
    </row>
    <row r="141" spans="1:6" ht="30.75" customHeight="1">
      <c r="A141" s="215"/>
      <c r="B141" s="270" t="s">
        <v>52</v>
      </c>
      <c r="C141" s="270"/>
      <c r="D141" s="270"/>
      <c r="E141" s="270"/>
      <c r="F141" s="270"/>
    </row>
    <row r="142" spans="1:6" ht="42.75" customHeight="1">
      <c r="A142" s="215"/>
      <c r="B142" s="270" t="s">
        <v>521</v>
      </c>
      <c r="C142" s="270"/>
      <c r="D142" s="270"/>
      <c r="E142" s="270"/>
      <c r="F142" s="270"/>
    </row>
    <row r="143" spans="1:6" s="218" customFormat="1" ht="17.25" customHeight="1">
      <c r="A143" s="216"/>
      <c r="B143" s="217"/>
      <c r="C143" s="207"/>
    </row>
    <row r="144" spans="1:6" s="219" customFormat="1" ht="79.5" customHeight="1">
      <c r="A144" s="94" t="s">
        <v>275</v>
      </c>
      <c r="B144" s="266" t="s">
        <v>53</v>
      </c>
      <c r="C144" s="267"/>
      <c r="D144" s="36" t="s">
        <v>54</v>
      </c>
      <c r="E144" s="36" t="s">
        <v>55</v>
      </c>
      <c r="F144" s="36" t="s">
        <v>56</v>
      </c>
    </row>
    <row r="145" spans="1:6" s="219" customFormat="1" ht="18.75" customHeight="1">
      <c r="A145" s="95" t="s">
        <v>276</v>
      </c>
      <c r="B145" s="268"/>
      <c r="C145" s="269"/>
      <c r="D145" s="36"/>
      <c r="E145" s="36"/>
      <c r="F145" s="36"/>
    </row>
    <row r="146" spans="1:6" s="220" customFormat="1" ht="26.25" customHeight="1">
      <c r="A146" s="96">
        <v>1</v>
      </c>
      <c r="B146" s="266" t="s">
        <v>186</v>
      </c>
      <c r="C146" s="267"/>
      <c r="D146" s="209">
        <v>0</v>
      </c>
      <c r="E146" s="209">
        <v>17.8</v>
      </c>
      <c r="F146" s="209">
        <v>17.8</v>
      </c>
    </row>
    <row r="147" spans="1:6" s="220" customFormat="1" ht="26.25" customHeight="1">
      <c r="A147" s="96">
        <v>2</v>
      </c>
      <c r="B147" s="266" t="s">
        <v>57</v>
      </c>
      <c r="C147" s="267"/>
      <c r="D147" s="209">
        <v>700.6</v>
      </c>
      <c r="E147" s="209">
        <v>700.6</v>
      </c>
      <c r="F147" s="209">
        <v>480.1</v>
      </c>
    </row>
    <row r="148" spans="1:6" s="220" customFormat="1" ht="23.25" customHeight="1">
      <c r="A148" s="96">
        <v>3</v>
      </c>
      <c r="B148" s="266" t="s">
        <v>58</v>
      </c>
      <c r="C148" s="267"/>
      <c r="D148" s="209">
        <v>622.4</v>
      </c>
      <c r="E148" s="209">
        <v>363.3</v>
      </c>
      <c r="F148" s="209">
        <v>1358.9</v>
      </c>
    </row>
    <row r="149" spans="1:6" s="220" customFormat="1" ht="23.25" customHeight="1">
      <c r="A149" s="96">
        <v>4</v>
      </c>
      <c r="B149" s="266" t="s">
        <v>59</v>
      </c>
      <c r="C149" s="267"/>
      <c r="D149" s="209">
        <v>0</v>
      </c>
      <c r="E149" s="209">
        <v>0</v>
      </c>
      <c r="F149" s="209">
        <v>21.1</v>
      </c>
    </row>
    <row r="150" spans="1:6" s="220" customFormat="1" ht="23.25" customHeight="1">
      <c r="A150" s="96">
        <v>5</v>
      </c>
      <c r="B150" s="266" t="s">
        <v>61</v>
      </c>
      <c r="C150" s="267"/>
      <c r="D150" s="209"/>
      <c r="E150" s="209"/>
      <c r="F150" s="209" t="s">
        <v>60</v>
      </c>
    </row>
    <row r="151" spans="1:6" ht="6" customHeight="1">
      <c r="B151" s="213"/>
      <c r="C151" s="214"/>
    </row>
    <row r="152" spans="1:6" ht="36.75" customHeight="1">
      <c r="B152" s="213"/>
      <c r="C152" s="214"/>
    </row>
    <row r="153" spans="1:6" ht="36.75" customHeight="1">
      <c r="B153" s="213"/>
      <c r="C153" s="214"/>
    </row>
    <row r="154" spans="1:6" ht="36.75" customHeight="1">
      <c r="B154" s="213"/>
      <c r="C154" s="214"/>
    </row>
    <row r="155" spans="1:6" ht="36.75" customHeight="1">
      <c r="B155" s="213"/>
      <c r="C155" s="214"/>
    </row>
    <row r="156" spans="1:6" ht="36.75" customHeight="1">
      <c r="B156" s="213"/>
      <c r="C156" s="214"/>
    </row>
    <row r="157" spans="1:6" ht="36.75" customHeight="1">
      <c r="B157" s="213"/>
      <c r="C157" s="214"/>
    </row>
    <row r="158" spans="1:6" ht="36.75" customHeight="1">
      <c r="B158" s="213"/>
      <c r="C158" s="214"/>
    </row>
    <row r="159" spans="1:6" ht="36.75" customHeight="1">
      <c r="B159" s="213"/>
      <c r="C159" s="214"/>
    </row>
    <row r="160" spans="1:6" ht="36.75" customHeight="1">
      <c r="B160" s="213"/>
      <c r="C160" s="214"/>
    </row>
    <row r="161" spans="2:3" ht="36.75" customHeight="1">
      <c r="B161" s="213"/>
      <c r="C161" s="214"/>
    </row>
    <row r="162" spans="2:3" ht="36.75" customHeight="1">
      <c r="B162" s="213"/>
      <c r="C162" s="214"/>
    </row>
    <row r="163" spans="2:3" ht="36.75" customHeight="1">
      <c r="B163" s="213"/>
      <c r="C163" s="214"/>
    </row>
    <row r="164" spans="2:3" ht="36.75" customHeight="1">
      <c r="B164" s="213"/>
      <c r="C164" s="214"/>
    </row>
    <row r="165" spans="2:3" ht="36.75" customHeight="1">
      <c r="B165" s="213"/>
      <c r="C165" s="214"/>
    </row>
    <row r="166" spans="2:3" ht="36.75" customHeight="1">
      <c r="B166" s="213"/>
      <c r="C166" s="214"/>
    </row>
    <row r="167" spans="2:3" ht="36.75" customHeight="1">
      <c r="B167" s="213"/>
      <c r="C167" s="214"/>
    </row>
    <row r="168" spans="2:3" ht="36.75" customHeight="1">
      <c r="B168" s="213"/>
      <c r="C168" s="214"/>
    </row>
    <row r="169" spans="2:3" ht="36.75" customHeight="1">
      <c r="B169" s="213"/>
      <c r="C169" s="214"/>
    </row>
    <row r="170" spans="2:3" ht="36.75" customHeight="1">
      <c r="B170" s="213"/>
      <c r="C170" s="214"/>
    </row>
    <row r="171" spans="2:3" ht="36.75" customHeight="1">
      <c r="B171" s="213"/>
      <c r="C171" s="214"/>
    </row>
    <row r="172" spans="2:3" ht="36.75" customHeight="1">
      <c r="B172" s="213"/>
      <c r="C172" s="214"/>
    </row>
    <row r="173" spans="2:3" ht="36.75" customHeight="1">
      <c r="B173" s="213"/>
      <c r="C173" s="214"/>
    </row>
    <row r="174" spans="2:3" ht="36.75" customHeight="1">
      <c r="B174" s="213"/>
      <c r="C174" s="214"/>
    </row>
    <row r="175" spans="2:3" ht="36.75" customHeight="1">
      <c r="B175" s="213"/>
      <c r="C175" s="214"/>
    </row>
    <row r="176" spans="2:3" ht="36.75" customHeight="1">
      <c r="B176" s="213"/>
      <c r="C176" s="214"/>
    </row>
    <row r="177" spans="2:3" ht="36.75" customHeight="1">
      <c r="B177" s="213"/>
      <c r="C177" s="214"/>
    </row>
    <row r="178" spans="2:3" ht="36.75" customHeight="1">
      <c r="B178" s="213"/>
      <c r="C178" s="214"/>
    </row>
    <row r="179" spans="2:3" ht="36.75" customHeight="1">
      <c r="B179" s="213"/>
      <c r="C179" s="214"/>
    </row>
    <row r="180" spans="2:3" ht="36.75" customHeight="1">
      <c r="B180" s="213"/>
      <c r="C180" s="214"/>
    </row>
    <row r="181" spans="2:3" ht="36.75" customHeight="1">
      <c r="B181" s="213"/>
      <c r="C181" s="214"/>
    </row>
    <row r="182" spans="2:3" ht="36.75" customHeight="1">
      <c r="B182" s="213"/>
      <c r="C182" s="214"/>
    </row>
    <row r="183" spans="2:3" ht="36.75" customHeight="1">
      <c r="B183" s="213"/>
      <c r="C183" s="214"/>
    </row>
    <row r="184" spans="2:3" ht="36.75" customHeight="1">
      <c r="B184" s="213"/>
      <c r="C184" s="214"/>
    </row>
    <row r="185" spans="2:3" ht="36.75" customHeight="1">
      <c r="B185" s="213"/>
      <c r="C185" s="214"/>
    </row>
    <row r="186" spans="2:3" ht="36.75" customHeight="1">
      <c r="B186" s="213"/>
      <c r="C186" s="214"/>
    </row>
    <row r="187" spans="2:3" ht="36.75" customHeight="1">
      <c r="B187" s="213"/>
      <c r="C187" s="214"/>
    </row>
    <row r="188" spans="2:3" ht="36.75" customHeight="1">
      <c r="B188" s="213"/>
      <c r="C188" s="214"/>
    </row>
    <row r="189" spans="2:3" ht="36.75" customHeight="1">
      <c r="B189" s="213"/>
      <c r="C189" s="214"/>
    </row>
    <row r="190" spans="2:3" ht="36.75" customHeight="1">
      <c r="B190" s="213"/>
      <c r="C190" s="214"/>
    </row>
    <row r="191" spans="2:3" ht="36.75" customHeight="1">
      <c r="B191" s="213"/>
      <c r="C191" s="214"/>
    </row>
    <row r="192" spans="2:3" ht="36.75" customHeight="1">
      <c r="C192" s="214"/>
    </row>
    <row r="193" spans="3:3" ht="36.75" customHeight="1">
      <c r="C193" s="214"/>
    </row>
    <row r="194" spans="3:3" ht="36.75" customHeight="1">
      <c r="C194" s="214"/>
    </row>
    <row r="195" spans="3:3" ht="36.75" customHeight="1">
      <c r="C195" s="214"/>
    </row>
    <row r="196" spans="3:3" ht="36.75" customHeight="1">
      <c r="C196" s="214"/>
    </row>
    <row r="197" spans="3:3" ht="36.75" customHeight="1">
      <c r="C197" s="214"/>
    </row>
    <row r="198" spans="3:3" ht="36.75" customHeight="1">
      <c r="C198" s="214"/>
    </row>
    <row r="199" spans="3:3" ht="36.75" customHeight="1">
      <c r="C199" s="214"/>
    </row>
    <row r="200" spans="3:3" ht="36.75" customHeight="1">
      <c r="C200" s="214"/>
    </row>
    <row r="201" spans="3:3" ht="36.75" customHeight="1">
      <c r="C201" s="214"/>
    </row>
    <row r="202" spans="3:3" ht="36.75" customHeight="1">
      <c r="C202" s="214"/>
    </row>
    <row r="203" spans="3:3" ht="36.75" customHeight="1">
      <c r="C203" s="214"/>
    </row>
    <row r="204" spans="3:3" ht="36.75" customHeight="1">
      <c r="C204" s="214"/>
    </row>
    <row r="205" spans="3:3" ht="36.75" customHeight="1">
      <c r="C205" s="214"/>
    </row>
    <row r="206" spans="3:3" ht="36.75" customHeight="1">
      <c r="C206" s="214"/>
    </row>
    <row r="207" spans="3:3" ht="36.75" customHeight="1">
      <c r="C207" s="214"/>
    </row>
    <row r="208" spans="3:3" ht="36.75" customHeight="1">
      <c r="C208" s="214"/>
    </row>
    <row r="209" spans="3:3" ht="36.75" customHeight="1">
      <c r="C209" s="214"/>
    </row>
    <row r="210" spans="3:3" ht="36.75" customHeight="1">
      <c r="C210" s="214"/>
    </row>
    <row r="211" spans="3:3" ht="36.75" customHeight="1">
      <c r="C211" s="214"/>
    </row>
    <row r="212" spans="3:3" ht="36.75" customHeight="1">
      <c r="C212" s="214"/>
    </row>
    <row r="213" spans="3:3" ht="36.75" customHeight="1">
      <c r="C213" s="214"/>
    </row>
    <row r="214" spans="3:3" ht="36.75" customHeight="1">
      <c r="C214" s="214"/>
    </row>
    <row r="215" spans="3:3" ht="36.75" customHeight="1">
      <c r="C215" s="214"/>
    </row>
    <row r="216" spans="3:3" ht="36.75" customHeight="1">
      <c r="C216" s="214"/>
    </row>
    <row r="217" spans="3:3" ht="36.75" customHeight="1">
      <c r="C217" s="214"/>
    </row>
    <row r="218" spans="3:3" ht="36.75" customHeight="1">
      <c r="C218" s="214"/>
    </row>
    <row r="219" spans="3:3" ht="36.75" customHeight="1">
      <c r="C219" s="214"/>
    </row>
    <row r="220" spans="3:3" ht="36.75" customHeight="1">
      <c r="C220" s="214"/>
    </row>
    <row r="221" spans="3:3" ht="36.75" customHeight="1">
      <c r="C221" s="214"/>
    </row>
    <row r="222" spans="3:3" ht="36.75" customHeight="1">
      <c r="C222" s="214"/>
    </row>
    <row r="223" spans="3:3" ht="36.75" customHeight="1">
      <c r="C223" s="214"/>
    </row>
    <row r="224" spans="3:3" ht="36.75" customHeight="1">
      <c r="C224" s="214"/>
    </row>
    <row r="225" spans="3:3" ht="36.75" customHeight="1">
      <c r="C225" s="214"/>
    </row>
    <row r="226" spans="3:3" ht="36.75" customHeight="1">
      <c r="C226" s="214"/>
    </row>
    <row r="227" spans="3:3" ht="36.75" customHeight="1">
      <c r="C227" s="214"/>
    </row>
    <row r="228" spans="3:3" ht="36.75" customHeight="1">
      <c r="C228" s="214"/>
    </row>
    <row r="229" spans="3:3" ht="36.75" customHeight="1">
      <c r="C229" s="214"/>
    </row>
    <row r="230" spans="3:3" ht="36.75" customHeight="1">
      <c r="C230" s="214"/>
    </row>
    <row r="231" spans="3:3" ht="36.75" customHeight="1">
      <c r="C231" s="214"/>
    </row>
    <row r="232" spans="3:3" ht="36.75" customHeight="1">
      <c r="C232" s="214"/>
    </row>
    <row r="233" spans="3:3" ht="36.75" customHeight="1">
      <c r="C233" s="214"/>
    </row>
    <row r="234" spans="3:3" ht="36.75" customHeight="1">
      <c r="C234" s="214"/>
    </row>
    <row r="235" spans="3:3" ht="36.75" customHeight="1">
      <c r="C235" s="214"/>
    </row>
    <row r="236" spans="3:3" ht="36.75" customHeight="1">
      <c r="C236" s="214"/>
    </row>
    <row r="237" spans="3:3" ht="36.75" customHeight="1">
      <c r="C237" s="214"/>
    </row>
    <row r="238" spans="3:3" ht="36.75" customHeight="1">
      <c r="C238" s="214"/>
    </row>
    <row r="239" spans="3:3" ht="36.75" customHeight="1">
      <c r="C239" s="214"/>
    </row>
    <row r="240" spans="3:3" ht="36.75" customHeight="1">
      <c r="C240" s="214"/>
    </row>
    <row r="241" spans="3:3" ht="36.75" customHeight="1">
      <c r="C241" s="214"/>
    </row>
    <row r="242" spans="3:3" ht="36.75" customHeight="1">
      <c r="C242" s="214"/>
    </row>
    <row r="243" spans="3:3" ht="36.75" customHeight="1">
      <c r="C243" s="214"/>
    </row>
    <row r="244" spans="3:3" ht="36.75" customHeight="1">
      <c r="C244" s="214"/>
    </row>
    <row r="245" spans="3:3" ht="36.75" customHeight="1">
      <c r="C245" s="214"/>
    </row>
    <row r="246" spans="3:3" ht="36.75" customHeight="1">
      <c r="C246" s="214"/>
    </row>
    <row r="247" spans="3:3" ht="36.75" customHeight="1">
      <c r="C247" s="214"/>
    </row>
    <row r="248" spans="3:3" ht="36.75" customHeight="1">
      <c r="C248" s="214"/>
    </row>
    <row r="249" spans="3:3" ht="36.75" customHeight="1">
      <c r="C249" s="214"/>
    </row>
    <row r="250" spans="3:3" ht="36.75" customHeight="1">
      <c r="C250" s="214"/>
    </row>
    <row r="251" spans="3:3" ht="36.75" customHeight="1">
      <c r="C251" s="214"/>
    </row>
    <row r="252" spans="3:3" ht="36.75" customHeight="1">
      <c r="C252" s="214"/>
    </row>
    <row r="253" spans="3:3" ht="36.75" customHeight="1">
      <c r="C253" s="214"/>
    </row>
    <row r="254" spans="3:3" ht="36.75" customHeight="1">
      <c r="C254" s="214"/>
    </row>
    <row r="255" spans="3:3" ht="36.75" customHeight="1">
      <c r="C255" s="214"/>
    </row>
    <row r="256" spans="3:3" ht="36.75" customHeight="1">
      <c r="C256" s="214"/>
    </row>
    <row r="257" spans="3:3" ht="36.75" customHeight="1">
      <c r="C257" s="214"/>
    </row>
    <row r="258" spans="3:3" ht="36.75" customHeight="1">
      <c r="C258" s="214"/>
    </row>
    <row r="259" spans="3:3" ht="36.75" customHeight="1">
      <c r="C259" s="214"/>
    </row>
    <row r="260" spans="3:3" ht="36.75" customHeight="1">
      <c r="C260" s="214"/>
    </row>
    <row r="261" spans="3:3" ht="36.75" customHeight="1">
      <c r="C261" s="214"/>
    </row>
    <row r="262" spans="3:3" ht="36.75" customHeight="1">
      <c r="C262" s="214"/>
    </row>
    <row r="263" spans="3:3" ht="36.75" customHeight="1">
      <c r="C263" s="214"/>
    </row>
    <row r="264" spans="3:3" ht="36.75" customHeight="1">
      <c r="C264" s="214"/>
    </row>
    <row r="265" spans="3:3" ht="36.75" customHeight="1">
      <c r="C265" s="214"/>
    </row>
    <row r="266" spans="3:3" ht="36.75" customHeight="1">
      <c r="C266" s="214"/>
    </row>
    <row r="267" spans="3:3" ht="36.75" customHeight="1">
      <c r="C267" s="214"/>
    </row>
    <row r="268" spans="3:3" ht="36.75" customHeight="1">
      <c r="C268" s="214"/>
    </row>
    <row r="269" spans="3:3" ht="36.75" customHeight="1">
      <c r="C269" s="214"/>
    </row>
    <row r="270" spans="3:3" ht="36.75" customHeight="1">
      <c r="C270" s="214"/>
    </row>
    <row r="271" spans="3:3" ht="36.75" customHeight="1">
      <c r="C271" s="214"/>
    </row>
    <row r="272" spans="3:3" ht="36.75" customHeight="1">
      <c r="C272" s="214"/>
    </row>
    <row r="273" spans="3:3" ht="36.75" customHeight="1">
      <c r="C273" s="214"/>
    </row>
    <row r="274" spans="3:3" ht="36.75" customHeight="1">
      <c r="C274" s="214"/>
    </row>
    <row r="275" spans="3:3" ht="36.75" customHeight="1">
      <c r="C275" s="214"/>
    </row>
    <row r="276" spans="3:3" ht="36.75" customHeight="1">
      <c r="C276" s="214"/>
    </row>
    <row r="277" spans="3:3" ht="36.75" customHeight="1">
      <c r="C277" s="214"/>
    </row>
    <row r="278" spans="3:3" ht="36.75" customHeight="1">
      <c r="C278" s="214"/>
    </row>
    <row r="279" spans="3:3" ht="36.75" customHeight="1">
      <c r="C279" s="214"/>
    </row>
    <row r="280" spans="3:3" ht="36.75" customHeight="1">
      <c r="C280" s="214"/>
    </row>
    <row r="281" spans="3:3" ht="36.75" customHeight="1">
      <c r="C281" s="214"/>
    </row>
    <row r="282" spans="3:3" ht="36.75" customHeight="1">
      <c r="C282" s="214"/>
    </row>
    <row r="283" spans="3:3" ht="36.75" customHeight="1">
      <c r="C283" s="214"/>
    </row>
    <row r="284" spans="3:3" ht="36.75" customHeight="1">
      <c r="C284" s="214"/>
    </row>
    <row r="285" spans="3:3" ht="36.75" customHeight="1">
      <c r="C285" s="214"/>
    </row>
    <row r="286" spans="3:3" ht="36.75" customHeight="1">
      <c r="C286" s="214"/>
    </row>
    <row r="287" spans="3:3" ht="36.75" customHeight="1">
      <c r="C287" s="214"/>
    </row>
    <row r="288" spans="3:3" ht="36.75" customHeight="1">
      <c r="C288" s="214"/>
    </row>
    <row r="289" spans="3:3" ht="36.75" customHeight="1">
      <c r="C289" s="214"/>
    </row>
    <row r="290" spans="3:3" ht="36.75" customHeight="1">
      <c r="C290" s="214"/>
    </row>
    <row r="291" spans="3:3" ht="36.75" customHeight="1">
      <c r="C291" s="214"/>
    </row>
    <row r="292" spans="3:3" ht="36.75" customHeight="1">
      <c r="C292" s="214"/>
    </row>
    <row r="293" spans="3:3" ht="36.75" customHeight="1">
      <c r="C293" s="214"/>
    </row>
    <row r="294" spans="3:3" ht="36.75" customHeight="1">
      <c r="C294" s="214"/>
    </row>
    <row r="295" spans="3:3" ht="36.75" customHeight="1">
      <c r="C295" s="214"/>
    </row>
    <row r="296" spans="3:3" ht="36.75" customHeight="1">
      <c r="C296" s="214"/>
    </row>
    <row r="297" spans="3:3" ht="36.75" customHeight="1">
      <c r="C297" s="214"/>
    </row>
    <row r="298" spans="3:3" ht="36.75" customHeight="1">
      <c r="C298" s="214"/>
    </row>
    <row r="299" spans="3:3" ht="36.75" customHeight="1">
      <c r="C299" s="214"/>
    </row>
    <row r="300" spans="3:3" ht="36.75" customHeight="1">
      <c r="C300" s="214"/>
    </row>
    <row r="301" spans="3:3" ht="36.75" customHeight="1">
      <c r="C301" s="214"/>
    </row>
    <row r="302" spans="3:3" ht="36.75" customHeight="1">
      <c r="C302" s="214"/>
    </row>
    <row r="303" spans="3:3" ht="36.75" customHeight="1">
      <c r="C303" s="214"/>
    </row>
    <row r="304" spans="3:3" ht="36.75" customHeight="1">
      <c r="C304" s="214"/>
    </row>
    <row r="305" spans="3:3" ht="36.75" customHeight="1">
      <c r="C305" s="214"/>
    </row>
    <row r="306" spans="3:3" ht="36.75" customHeight="1">
      <c r="C306" s="214"/>
    </row>
    <row r="307" spans="3:3" ht="36.75" customHeight="1">
      <c r="C307" s="214"/>
    </row>
    <row r="308" spans="3:3" ht="36.75" customHeight="1">
      <c r="C308" s="214"/>
    </row>
    <row r="309" spans="3:3" ht="36.75" customHeight="1">
      <c r="C309" s="214"/>
    </row>
    <row r="310" spans="3:3" ht="36.75" customHeight="1">
      <c r="C310" s="214"/>
    </row>
    <row r="311" spans="3:3" ht="36.75" customHeight="1">
      <c r="C311" s="214"/>
    </row>
    <row r="312" spans="3:3" ht="36.75" customHeight="1">
      <c r="C312" s="214"/>
    </row>
    <row r="313" spans="3:3" ht="36.75" customHeight="1">
      <c r="C313" s="214"/>
    </row>
    <row r="314" spans="3:3" ht="36.75" customHeight="1">
      <c r="C314" s="214"/>
    </row>
    <row r="315" spans="3:3" ht="36.75" customHeight="1">
      <c r="C315" s="214"/>
    </row>
    <row r="316" spans="3:3" ht="36.75" customHeight="1">
      <c r="C316" s="214"/>
    </row>
    <row r="317" spans="3:3" ht="36.75" customHeight="1">
      <c r="C317" s="214"/>
    </row>
    <row r="318" spans="3:3" ht="36.75" customHeight="1">
      <c r="C318" s="214"/>
    </row>
    <row r="319" spans="3:3" ht="36.75" customHeight="1">
      <c r="C319" s="214"/>
    </row>
    <row r="320" spans="3:3" ht="36.75" customHeight="1">
      <c r="C320" s="214"/>
    </row>
    <row r="321" spans="3:3" ht="36.75" customHeight="1">
      <c r="C321" s="214"/>
    </row>
    <row r="322" spans="3:3" ht="36.75" customHeight="1">
      <c r="C322" s="214"/>
    </row>
    <row r="323" spans="3:3" ht="36.75" customHeight="1">
      <c r="C323" s="214"/>
    </row>
    <row r="324" spans="3:3" ht="36.75" customHeight="1">
      <c r="C324" s="214"/>
    </row>
    <row r="325" spans="3:3" ht="36.75" customHeight="1">
      <c r="C325" s="214"/>
    </row>
    <row r="326" spans="3:3" ht="36.75" customHeight="1">
      <c r="C326" s="214"/>
    </row>
    <row r="327" spans="3:3" ht="36.75" customHeight="1">
      <c r="C327" s="214"/>
    </row>
    <row r="328" spans="3:3" ht="36.75" customHeight="1">
      <c r="C328" s="214"/>
    </row>
    <row r="329" spans="3:3" ht="36.75" customHeight="1">
      <c r="C329" s="214"/>
    </row>
    <row r="330" spans="3:3" ht="36.75" customHeight="1">
      <c r="C330" s="214"/>
    </row>
    <row r="331" spans="3:3" ht="36.75" customHeight="1">
      <c r="C331" s="214"/>
    </row>
    <row r="332" spans="3:3" ht="36.75" customHeight="1">
      <c r="C332" s="214"/>
    </row>
    <row r="333" spans="3:3" ht="36.75" customHeight="1">
      <c r="C333" s="214"/>
    </row>
    <row r="334" spans="3:3" ht="36.75" customHeight="1">
      <c r="C334" s="214"/>
    </row>
    <row r="335" spans="3:3" ht="36.75" customHeight="1">
      <c r="C335" s="214"/>
    </row>
    <row r="336" spans="3:3" ht="36.75" customHeight="1">
      <c r="C336" s="214"/>
    </row>
    <row r="337" spans="3:3" ht="36.75" customHeight="1">
      <c r="C337" s="214"/>
    </row>
    <row r="338" spans="3:3" ht="36.75" customHeight="1">
      <c r="C338" s="214"/>
    </row>
    <row r="339" spans="3:3" ht="36.75" customHeight="1">
      <c r="C339" s="214"/>
    </row>
    <row r="340" spans="3:3" ht="36.75" customHeight="1">
      <c r="C340" s="214"/>
    </row>
    <row r="341" spans="3:3" ht="36.75" customHeight="1">
      <c r="C341" s="214"/>
    </row>
    <row r="342" spans="3:3" ht="36.75" customHeight="1">
      <c r="C342" s="214"/>
    </row>
    <row r="343" spans="3:3" ht="36.75" customHeight="1">
      <c r="C343" s="214"/>
    </row>
    <row r="344" spans="3:3" ht="36.75" customHeight="1">
      <c r="C344" s="214"/>
    </row>
    <row r="345" spans="3:3" ht="36.75" customHeight="1">
      <c r="C345" s="214"/>
    </row>
    <row r="346" spans="3:3" ht="36.75" customHeight="1">
      <c r="C346" s="214"/>
    </row>
    <row r="347" spans="3:3" ht="36.75" customHeight="1">
      <c r="C347" s="214"/>
    </row>
    <row r="348" spans="3:3" ht="36.75" customHeight="1">
      <c r="C348" s="214"/>
    </row>
    <row r="349" spans="3:3" ht="36.75" customHeight="1">
      <c r="C349" s="214"/>
    </row>
    <row r="350" spans="3:3" ht="36.75" customHeight="1">
      <c r="C350" s="214"/>
    </row>
    <row r="351" spans="3:3" ht="36.75" customHeight="1">
      <c r="C351" s="214"/>
    </row>
    <row r="352" spans="3:3" ht="36.75" customHeight="1">
      <c r="C352" s="214"/>
    </row>
    <row r="353" spans="3:3" ht="36.75" customHeight="1">
      <c r="C353" s="214"/>
    </row>
    <row r="354" spans="3:3" ht="36.75" customHeight="1">
      <c r="C354" s="214"/>
    </row>
    <row r="355" spans="3:3" ht="36.75" customHeight="1">
      <c r="C355" s="214"/>
    </row>
    <row r="356" spans="3:3" ht="36.75" customHeight="1">
      <c r="C356" s="214"/>
    </row>
    <row r="357" spans="3:3" ht="36.75" customHeight="1">
      <c r="C357" s="214"/>
    </row>
    <row r="358" spans="3:3" ht="36.75" customHeight="1">
      <c r="C358" s="214"/>
    </row>
    <row r="359" spans="3:3" ht="36.75" customHeight="1">
      <c r="C359" s="214"/>
    </row>
    <row r="360" spans="3:3" ht="36.75" customHeight="1">
      <c r="C360" s="214"/>
    </row>
    <row r="361" spans="3:3" ht="36.75" customHeight="1">
      <c r="C361" s="214"/>
    </row>
    <row r="362" spans="3:3" ht="36.75" customHeight="1">
      <c r="C362" s="214"/>
    </row>
    <row r="363" spans="3:3" ht="36.75" customHeight="1">
      <c r="C363" s="214"/>
    </row>
    <row r="364" spans="3:3" ht="36.75" customHeight="1">
      <c r="C364" s="214"/>
    </row>
    <row r="365" spans="3:3" ht="36.75" customHeight="1">
      <c r="C365" s="214"/>
    </row>
    <row r="366" spans="3:3" ht="36.75" customHeight="1">
      <c r="C366" s="214"/>
    </row>
    <row r="367" spans="3:3" ht="36.75" customHeight="1">
      <c r="C367" s="214"/>
    </row>
    <row r="368" spans="3:3" ht="36.75" customHeight="1">
      <c r="C368" s="214"/>
    </row>
    <row r="369" spans="3:3" ht="36.75" customHeight="1">
      <c r="C369" s="214"/>
    </row>
    <row r="370" spans="3:3" ht="36.75" customHeight="1">
      <c r="C370" s="214"/>
    </row>
    <row r="371" spans="3:3" ht="36.75" customHeight="1">
      <c r="C371" s="214"/>
    </row>
    <row r="372" spans="3:3" ht="36.75" customHeight="1">
      <c r="C372" s="214"/>
    </row>
    <row r="373" spans="3:3" ht="36.75" customHeight="1">
      <c r="C373" s="214"/>
    </row>
    <row r="374" spans="3:3" ht="36.75" customHeight="1">
      <c r="C374" s="214"/>
    </row>
    <row r="375" spans="3:3" ht="36.75" customHeight="1">
      <c r="C375" s="214"/>
    </row>
    <row r="376" spans="3:3" ht="36.75" customHeight="1">
      <c r="C376" s="214"/>
    </row>
    <row r="377" spans="3:3" ht="36.75" customHeight="1">
      <c r="C377" s="214"/>
    </row>
    <row r="378" spans="3:3" ht="36.75" customHeight="1">
      <c r="C378" s="214"/>
    </row>
    <row r="379" spans="3:3" ht="36.75" customHeight="1">
      <c r="C379" s="214"/>
    </row>
    <row r="380" spans="3:3" ht="36.75" customHeight="1">
      <c r="C380" s="214"/>
    </row>
    <row r="381" spans="3:3" ht="36.75" customHeight="1">
      <c r="C381" s="214"/>
    </row>
    <row r="382" spans="3:3" ht="36.75" customHeight="1">
      <c r="C382" s="214"/>
    </row>
    <row r="383" spans="3:3" ht="36.75" customHeight="1">
      <c r="C383" s="214"/>
    </row>
    <row r="384" spans="3:3" ht="36.75" customHeight="1">
      <c r="C384" s="214"/>
    </row>
    <row r="385" spans="3:3" ht="36.75" customHeight="1">
      <c r="C385" s="214"/>
    </row>
    <row r="386" spans="3:3" ht="36.75" customHeight="1">
      <c r="C386" s="214"/>
    </row>
    <row r="387" spans="3:3" ht="36.75" customHeight="1">
      <c r="C387" s="214"/>
    </row>
    <row r="388" spans="3:3" ht="36.75" customHeight="1">
      <c r="C388" s="214"/>
    </row>
    <row r="389" spans="3:3" ht="36.75" customHeight="1">
      <c r="C389" s="214"/>
    </row>
    <row r="390" spans="3:3" ht="36.75" customHeight="1">
      <c r="C390" s="214"/>
    </row>
    <row r="391" spans="3:3" ht="36.75" customHeight="1">
      <c r="C391" s="214"/>
    </row>
    <row r="392" spans="3:3" ht="36.75" customHeight="1">
      <c r="C392" s="214"/>
    </row>
    <row r="393" spans="3:3" ht="36.75" customHeight="1">
      <c r="C393" s="214"/>
    </row>
    <row r="394" spans="3:3" ht="36.75" customHeight="1">
      <c r="C394" s="214"/>
    </row>
    <row r="395" spans="3:3" ht="36.75" customHeight="1">
      <c r="C395" s="214"/>
    </row>
    <row r="396" spans="3:3" ht="36.75" customHeight="1">
      <c r="C396" s="214"/>
    </row>
    <row r="397" spans="3:3" ht="36.75" customHeight="1">
      <c r="C397" s="214"/>
    </row>
    <row r="398" spans="3:3" ht="36.75" customHeight="1">
      <c r="C398" s="214"/>
    </row>
    <row r="399" spans="3:3" ht="36.75" customHeight="1">
      <c r="C399" s="214"/>
    </row>
    <row r="400" spans="3:3" ht="36.75" customHeight="1">
      <c r="C400" s="214"/>
    </row>
    <row r="401" spans="3:3" ht="36.75" customHeight="1">
      <c r="C401" s="214"/>
    </row>
    <row r="402" spans="3:3" ht="36.75" customHeight="1">
      <c r="C402" s="214"/>
    </row>
    <row r="403" spans="3:3" ht="36.75" customHeight="1">
      <c r="C403" s="214"/>
    </row>
    <row r="404" spans="3:3" ht="36.75" customHeight="1">
      <c r="C404" s="214"/>
    </row>
    <row r="405" spans="3:3" ht="36.75" customHeight="1">
      <c r="C405" s="214"/>
    </row>
    <row r="406" spans="3:3" ht="36.75" customHeight="1">
      <c r="C406" s="214"/>
    </row>
    <row r="407" spans="3:3" ht="36.75" customHeight="1">
      <c r="C407" s="214"/>
    </row>
    <row r="408" spans="3:3" ht="36.75" customHeight="1">
      <c r="C408" s="214"/>
    </row>
    <row r="409" spans="3:3" ht="36.75" customHeight="1">
      <c r="C409" s="214"/>
    </row>
    <row r="410" spans="3:3" ht="36.75" customHeight="1">
      <c r="C410" s="214"/>
    </row>
    <row r="411" spans="3:3" ht="36.75" customHeight="1">
      <c r="C411" s="214"/>
    </row>
    <row r="412" spans="3:3" ht="36.75" customHeight="1">
      <c r="C412" s="214"/>
    </row>
    <row r="413" spans="3:3" ht="36.75" customHeight="1">
      <c r="C413" s="214"/>
    </row>
    <row r="414" spans="3:3" ht="36.75" customHeight="1">
      <c r="C414" s="214"/>
    </row>
    <row r="415" spans="3:3" ht="36.75" customHeight="1">
      <c r="C415" s="214"/>
    </row>
    <row r="416" spans="3:3" ht="36.75" customHeight="1">
      <c r="C416" s="214"/>
    </row>
    <row r="417" spans="3:3" ht="36.75" customHeight="1">
      <c r="C417" s="214"/>
    </row>
    <row r="418" spans="3:3" ht="36.75" customHeight="1">
      <c r="C418" s="214"/>
    </row>
    <row r="419" spans="3:3" ht="36.75" customHeight="1">
      <c r="C419" s="214"/>
    </row>
    <row r="420" spans="3:3" ht="36.75" customHeight="1">
      <c r="C420" s="214"/>
    </row>
    <row r="421" spans="3:3" ht="36.75" customHeight="1">
      <c r="C421" s="214"/>
    </row>
    <row r="422" spans="3:3" ht="36.75" customHeight="1">
      <c r="C422" s="214"/>
    </row>
    <row r="423" spans="3:3" ht="36.75" customHeight="1">
      <c r="C423" s="214"/>
    </row>
    <row r="424" spans="3:3" ht="36.75" customHeight="1">
      <c r="C424" s="214"/>
    </row>
    <row r="425" spans="3:3" ht="36.75" customHeight="1">
      <c r="C425" s="214"/>
    </row>
    <row r="426" spans="3:3" ht="36.75" customHeight="1">
      <c r="C426" s="214"/>
    </row>
    <row r="427" spans="3:3" ht="36.75" customHeight="1">
      <c r="C427" s="214"/>
    </row>
    <row r="428" spans="3:3" ht="36.75" customHeight="1">
      <c r="C428" s="214"/>
    </row>
    <row r="429" spans="3:3" ht="36.75" customHeight="1">
      <c r="C429" s="214"/>
    </row>
    <row r="430" spans="3:3" ht="36.75" customHeight="1">
      <c r="C430" s="214"/>
    </row>
    <row r="431" spans="3:3" ht="36.75" customHeight="1">
      <c r="C431" s="214"/>
    </row>
    <row r="432" spans="3:3" ht="36.75" customHeight="1">
      <c r="C432" s="214"/>
    </row>
    <row r="433" spans="3:3" ht="36.75" customHeight="1">
      <c r="C433" s="214"/>
    </row>
    <row r="434" spans="3:3" ht="36.75" customHeight="1">
      <c r="C434" s="214"/>
    </row>
    <row r="435" spans="3:3" ht="36.75" customHeight="1">
      <c r="C435" s="214"/>
    </row>
    <row r="436" spans="3:3" ht="36.75" customHeight="1">
      <c r="C436" s="214"/>
    </row>
    <row r="437" spans="3:3" ht="36.75" customHeight="1">
      <c r="C437" s="214"/>
    </row>
    <row r="438" spans="3:3" ht="36.75" customHeight="1">
      <c r="C438" s="214"/>
    </row>
    <row r="439" spans="3:3" ht="36.75" customHeight="1">
      <c r="C439" s="214"/>
    </row>
    <row r="440" spans="3:3" ht="36.75" customHeight="1">
      <c r="C440" s="214"/>
    </row>
    <row r="441" spans="3:3" ht="36.75" customHeight="1">
      <c r="C441" s="214"/>
    </row>
    <row r="442" spans="3:3" ht="36.75" customHeight="1">
      <c r="C442" s="214"/>
    </row>
    <row r="443" spans="3:3" ht="36.75" customHeight="1">
      <c r="C443" s="214"/>
    </row>
    <row r="444" spans="3:3" ht="36.75" customHeight="1">
      <c r="C444" s="214"/>
    </row>
    <row r="445" spans="3:3" ht="36.75" customHeight="1">
      <c r="C445" s="214"/>
    </row>
    <row r="446" spans="3:3" ht="36.75" customHeight="1">
      <c r="C446" s="214"/>
    </row>
    <row r="447" spans="3:3" ht="36.75" customHeight="1">
      <c r="C447" s="214"/>
    </row>
    <row r="448" spans="3:3" ht="36.75" customHeight="1">
      <c r="C448" s="214"/>
    </row>
    <row r="449" spans="3:3" ht="36.75" customHeight="1">
      <c r="C449" s="214"/>
    </row>
    <row r="450" spans="3:3" ht="36.75" customHeight="1">
      <c r="C450" s="214"/>
    </row>
    <row r="451" spans="3:3" ht="36.75" customHeight="1">
      <c r="C451" s="214"/>
    </row>
    <row r="452" spans="3:3" ht="36.75" customHeight="1">
      <c r="C452" s="214"/>
    </row>
    <row r="453" spans="3:3" ht="36.75" customHeight="1">
      <c r="C453" s="214"/>
    </row>
    <row r="454" spans="3:3" ht="36.75" customHeight="1">
      <c r="C454" s="214"/>
    </row>
    <row r="455" spans="3:3" ht="36.75" customHeight="1">
      <c r="C455" s="214"/>
    </row>
    <row r="456" spans="3:3" ht="36.75" customHeight="1">
      <c r="C456" s="214"/>
    </row>
    <row r="457" spans="3:3" ht="36.75" customHeight="1">
      <c r="C457" s="214"/>
    </row>
    <row r="458" spans="3:3" ht="36.75" customHeight="1">
      <c r="C458" s="214"/>
    </row>
    <row r="459" spans="3:3" ht="36.75" customHeight="1">
      <c r="C459" s="214"/>
    </row>
    <row r="460" spans="3:3" ht="36.75" customHeight="1">
      <c r="C460" s="214"/>
    </row>
    <row r="461" spans="3:3" ht="36.75" customHeight="1">
      <c r="C461" s="214"/>
    </row>
    <row r="462" spans="3:3" ht="36.75" customHeight="1">
      <c r="C462" s="214"/>
    </row>
    <row r="463" spans="3:3" ht="36.75" customHeight="1">
      <c r="C463" s="214"/>
    </row>
    <row r="464" spans="3:3" ht="36.75" customHeight="1">
      <c r="C464" s="214"/>
    </row>
    <row r="465" spans="3:3" ht="36.75" customHeight="1">
      <c r="C465" s="214"/>
    </row>
    <row r="466" spans="3:3" ht="36.75" customHeight="1">
      <c r="C466" s="214"/>
    </row>
    <row r="467" spans="3:3" ht="36.75" customHeight="1">
      <c r="C467" s="214"/>
    </row>
    <row r="468" spans="3:3" ht="36.75" customHeight="1">
      <c r="C468" s="214"/>
    </row>
    <row r="469" spans="3:3" ht="36.75" customHeight="1">
      <c r="C469" s="214"/>
    </row>
    <row r="470" spans="3:3" ht="36.75" customHeight="1">
      <c r="C470" s="214"/>
    </row>
    <row r="471" spans="3:3" ht="36.75" customHeight="1">
      <c r="C471" s="214"/>
    </row>
    <row r="472" spans="3:3" ht="36.75" customHeight="1">
      <c r="C472" s="214"/>
    </row>
    <row r="473" spans="3:3" ht="36.75" customHeight="1">
      <c r="C473" s="214"/>
    </row>
    <row r="474" spans="3:3" ht="36.75" customHeight="1">
      <c r="C474" s="214"/>
    </row>
    <row r="475" spans="3:3" ht="36.75" customHeight="1">
      <c r="C475" s="214"/>
    </row>
    <row r="476" spans="3:3" ht="36.75" customHeight="1">
      <c r="C476" s="214"/>
    </row>
    <row r="477" spans="3:3" ht="36.75" customHeight="1">
      <c r="C477" s="214"/>
    </row>
    <row r="478" spans="3:3" ht="36.75" customHeight="1">
      <c r="C478" s="214"/>
    </row>
    <row r="479" spans="3:3" ht="36.75" customHeight="1">
      <c r="C479" s="214"/>
    </row>
    <row r="480" spans="3:3" ht="36.75" customHeight="1">
      <c r="C480" s="214"/>
    </row>
    <row r="481" spans="3:3" ht="36.75" customHeight="1">
      <c r="C481" s="214"/>
    </row>
    <row r="482" spans="3:3" ht="36.75" customHeight="1">
      <c r="C482" s="214"/>
    </row>
    <row r="483" spans="3:3" ht="36.75" customHeight="1">
      <c r="C483" s="214"/>
    </row>
    <row r="484" spans="3:3" ht="36.75" customHeight="1">
      <c r="C484" s="214"/>
    </row>
    <row r="485" spans="3:3" ht="36.75" customHeight="1">
      <c r="C485" s="214"/>
    </row>
    <row r="486" spans="3:3" ht="36.75" customHeight="1">
      <c r="C486" s="214"/>
    </row>
    <row r="487" spans="3:3" ht="36.75" customHeight="1">
      <c r="C487" s="214"/>
    </row>
    <row r="488" spans="3:3" ht="36.75" customHeight="1">
      <c r="C488" s="214"/>
    </row>
    <row r="489" spans="3:3" ht="36.75" customHeight="1">
      <c r="C489" s="214"/>
    </row>
    <row r="490" spans="3:3" ht="36.75" customHeight="1">
      <c r="C490" s="214"/>
    </row>
    <row r="491" spans="3:3" ht="36.75" customHeight="1">
      <c r="C491" s="214"/>
    </row>
    <row r="492" spans="3:3" ht="36.75" customHeight="1">
      <c r="C492" s="214"/>
    </row>
    <row r="493" spans="3:3" ht="36.75" customHeight="1">
      <c r="C493" s="214"/>
    </row>
    <row r="494" spans="3:3" ht="36.75" customHeight="1">
      <c r="C494" s="214"/>
    </row>
    <row r="495" spans="3:3" ht="36.75" customHeight="1">
      <c r="C495" s="214"/>
    </row>
    <row r="496" spans="3:3" ht="36.75" customHeight="1">
      <c r="C496" s="214"/>
    </row>
    <row r="497" spans="3:3" ht="36.75" customHeight="1">
      <c r="C497" s="214"/>
    </row>
    <row r="498" spans="3:3" ht="36.75" customHeight="1">
      <c r="C498" s="214"/>
    </row>
    <row r="499" spans="3:3" ht="36.75" customHeight="1">
      <c r="C499" s="214"/>
    </row>
    <row r="500" spans="3:3" ht="36.75" customHeight="1">
      <c r="C500" s="214"/>
    </row>
    <row r="501" spans="3:3" ht="36.75" customHeight="1">
      <c r="C501" s="214"/>
    </row>
    <row r="502" spans="3:3" ht="36.75" customHeight="1">
      <c r="C502" s="214"/>
    </row>
    <row r="503" spans="3:3" ht="36.75" customHeight="1">
      <c r="C503" s="214"/>
    </row>
    <row r="504" spans="3:3" ht="36.75" customHeight="1">
      <c r="C504" s="214"/>
    </row>
    <row r="505" spans="3:3" ht="36.75" customHeight="1">
      <c r="C505" s="214"/>
    </row>
    <row r="506" spans="3:3" ht="36.75" customHeight="1">
      <c r="C506" s="214"/>
    </row>
    <row r="507" spans="3:3" ht="36.75" customHeight="1">
      <c r="C507" s="214"/>
    </row>
    <row r="508" spans="3:3" ht="36.75" customHeight="1">
      <c r="C508" s="214"/>
    </row>
    <row r="509" spans="3:3" ht="36.75" customHeight="1">
      <c r="C509" s="214"/>
    </row>
    <row r="510" spans="3:3" ht="36.75" customHeight="1">
      <c r="C510" s="214"/>
    </row>
    <row r="511" spans="3:3" ht="36.75" customHeight="1">
      <c r="C511" s="214"/>
    </row>
    <row r="512" spans="3:3" ht="36.75" customHeight="1">
      <c r="C512" s="214"/>
    </row>
    <row r="513" spans="3:3" ht="36.75" customHeight="1">
      <c r="C513" s="214"/>
    </row>
    <row r="514" spans="3:3" ht="36.75" customHeight="1">
      <c r="C514" s="214"/>
    </row>
    <row r="515" spans="3:3" ht="36.75" customHeight="1">
      <c r="C515" s="214"/>
    </row>
    <row r="516" spans="3:3" ht="36.75" customHeight="1">
      <c r="C516" s="214"/>
    </row>
    <row r="517" spans="3:3" ht="36.75" customHeight="1">
      <c r="C517" s="214"/>
    </row>
    <row r="518" spans="3:3" ht="36.75" customHeight="1">
      <c r="C518" s="214"/>
    </row>
    <row r="519" spans="3:3" ht="36.75" customHeight="1">
      <c r="C519" s="214"/>
    </row>
    <row r="520" spans="3:3" ht="36.75" customHeight="1">
      <c r="C520" s="214"/>
    </row>
    <row r="521" spans="3:3" ht="36.75" customHeight="1">
      <c r="C521" s="214"/>
    </row>
    <row r="522" spans="3:3" ht="36.75" customHeight="1">
      <c r="C522" s="214"/>
    </row>
    <row r="523" spans="3:3" ht="36.75" customHeight="1">
      <c r="C523" s="214"/>
    </row>
    <row r="524" spans="3:3" ht="36.75" customHeight="1">
      <c r="C524" s="214"/>
    </row>
    <row r="525" spans="3:3" ht="36.75" customHeight="1">
      <c r="C525" s="214"/>
    </row>
    <row r="526" spans="3:3" ht="36.75" customHeight="1">
      <c r="C526" s="214"/>
    </row>
    <row r="527" spans="3:3" ht="36.75" customHeight="1">
      <c r="C527" s="214"/>
    </row>
    <row r="528" spans="3:3" ht="36.75" customHeight="1">
      <c r="C528" s="214"/>
    </row>
    <row r="529" spans="3:3" ht="36.75" customHeight="1">
      <c r="C529" s="214"/>
    </row>
    <row r="530" spans="3:3" ht="36.75" customHeight="1">
      <c r="C530" s="214"/>
    </row>
    <row r="531" spans="3:3" ht="36.75" customHeight="1">
      <c r="C531" s="214"/>
    </row>
    <row r="532" spans="3:3" ht="36.75" customHeight="1">
      <c r="C532" s="214"/>
    </row>
    <row r="533" spans="3:3" ht="36.75" customHeight="1">
      <c r="C533" s="214"/>
    </row>
    <row r="534" spans="3:3" ht="36.75" customHeight="1">
      <c r="C534" s="214"/>
    </row>
    <row r="535" spans="3:3" ht="36.75" customHeight="1">
      <c r="C535" s="214"/>
    </row>
    <row r="536" spans="3:3" ht="36.75" customHeight="1">
      <c r="C536" s="214"/>
    </row>
    <row r="537" spans="3:3" ht="36.75" customHeight="1">
      <c r="C537" s="214"/>
    </row>
    <row r="538" spans="3:3" ht="36.75" customHeight="1">
      <c r="C538" s="214"/>
    </row>
    <row r="539" spans="3:3" ht="36.75" customHeight="1">
      <c r="C539" s="214"/>
    </row>
    <row r="540" spans="3:3" ht="36.75" customHeight="1">
      <c r="C540" s="214"/>
    </row>
    <row r="541" spans="3:3" ht="36.75" customHeight="1">
      <c r="C541" s="214"/>
    </row>
    <row r="542" spans="3:3" ht="36.75" customHeight="1">
      <c r="C542" s="214"/>
    </row>
    <row r="543" spans="3:3" ht="36.75" customHeight="1">
      <c r="C543" s="214"/>
    </row>
    <row r="544" spans="3:3" ht="36.75" customHeight="1">
      <c r="C544" s="214"/>
    </row>
    <row r="545" spans="3:3" ht="36.75" customHeight="1">
      <c r="C545" s="214"/>
    </row>
    <row r="546" spans="3:3" ht="36.75" customHeight="1">
      <c r="C546" s="214"/>
    </row>
    <row r="547" spans="3:3" ht="36.75" customHeight="1">
      <c r="C547" s="214"/>
    </row>
    <row r="548" spans="3:3" ht="36.75" customHeight="1">
      <c r="C548" s="214"/>
    </row>
    <row r="549" spans="3:3" ht="36.75" customHeight="1">
      <c r="C549" s="214"/>
    </row>
    <row r="550" spans="3:3" ht="36.75" customHeight="1">
      <c r="C550" s="214"/>
    </row>
    <row r="551" spans="3:3" ht="36.75" customHeight="1">
      <c r="C551" s="214"/>
    </row>
    <row r="552" spans="3:3" ht="36.75" customHeight="1">
      <c r="C552" s="214"/>
    </row>
    <row r="553" spans="3:3" ht="36.75" customHeight="1">
      <c r="C553" s="214"/>
    </row>
    <row r="554" spans="3:3" ht="36.75" customHeight="1">
      <c r="C554" s="214"/>
    </row>
    <row r="555" spans="3:3" ht="36.75" customHeight="1">
      <c r="C555" s="214"/>
    </row>
    <row r="556" spans="3:3" ht="36.75" customHeight="1">
      <c r="C556" s="214"/>
    </row>
    <row r="557" spans="3:3" ht="36.75" customHeight="1">
      <c r="C557" s="214"/>
    </row>
    <row r="558" spans="3:3" ht="36.75" customHeight="1">
      <c r="C558" s="214"/>
    </row>
    <row r="559" spans="3:3" ht="36.75" customHeight="1">
      <c r="C559" s="214"/>
    </row>
    <row r="560" spans="3:3" ht="36.75" customHeight="1">
      <c r="C560" s="214"/>
    </row>
    <row r="561" spans="3:3" ht="36.75" customHeight="1">
      <c r="C561" s="214"/>
    </row>
    <row r="562" spans="3:3" ht="36.75" customHeight="1">
      <c r="C562" s="214"/>
    </row>
    <row r="563" spans="3:3" ht="36.75" customHeight="1">
      <c r="C563" s="214"/>
    </row>
    <row r="564" spans="3:3" ht="36.75" customHeight="1">
      <c r="C564" s="214"/>
    </row>
    <row r="565" spans="3:3" ht="36.75" customHeight="1">
      <c r="C565" s="214"/>
    </row>
    <row r="566" spans="3:3" ht="36.75" customHeight="1">
      <c r="C566" s="214"/>
    </row>
    <row r="567" spans="3:3" ht="36.75" customHeight="1">
      <c r="C567" s="214"/>
    </row>
    <row r="568" spans="3:3" ht="36.75" customHeight="1">
      <c r="C568" s="214"/>
    </row>
    <row r="569" spans="3:3" ht="36.75" customHeight="1">
      <c r="C569" s="214"/>
    </row>
    <row r="570" spans="3:3" ht="36.75" customHeight="1">
      <c r="C570" s="214"/>
    </row>
    <row r="571" spans="3:3" ht="36.75" customHeight="1">
      <c r="C571" s="214"/>
    </row>
    <row r="572" spans="3:3" ht="36.75" customHeight="1">
      <c r="C572" s="214"/>
    </row>
    <row r="573" spans="3:3" ht="36.75" customHeight="1">
      <c r="C573" s="214"/>
    </row>
    <row r="574" spans="3:3" ht="36.75" customHeight="1">
      <c r="C574" s="214"/>
    </row>
    <row r="575" spans="3:3" ht="36.75" customHeight="1">
      <c r="C575" s="214"/>
    </row>
    <row r="576" spans="3:3" ht="36.75" customHeight="1">
      <c r="C576" s="214"/>
    </row>
    <row r="577" spans="3:3" ht="36.75" customHeight="1">
      <c r="C577" s="214"/>
    </row>
    <row r="578" spans="3:3" ht="36.75" customHeight="1">
      <c r="C578" s="214"/>
    </row>
    <row r="579" spans="3:3" ht="36.75" customHeight="1">
      <c r="C579" s="214"/>
    </row>
    <row r="580" spans="3:3" ht="36.75" customHeight="1">
      <c r="C580" s="214"/>
    </row>
    <row r="581" spans="3:3" ht="36.75" customHeight="1">
      <c r="C581" s="214"/>
    </row>
    <row r="582" spans="3:3" ht="36.75" customHeight="1">
      <c r="C582" s="214"/>
    </row>
    <row r="583" spans="3:3" ht="36.75" customHeight="1">
      <c r="C583" s="214"/>
    </row>
    <row r="584" spans="3:3" ht="36.75" customHeight="1">
      <c r="C584" s="214"/>
    </row>
    <row r="585" spans="3:3" ht="36.75" customHeight="1">
      <c r="C585" s="214"/>
    </row>
    <row r="586" spans="3:3" ht="36.75" customHeight="1">
      <c r="C586" s="214"/>
    </row>
    <row r="587" spans="3:3" ht="36.75" customHeight="1">
      <c r="C587" s="214"/>
    </row>
    <row r="588" spans="3:3" ht="36.75" customHeight="1">
      <c r="C588" s="214"/>
    </row>
    <row r="589" spans="3:3" ht="36.75" customHeight="1">
      <c r="C589" s="214"/>
    </row>
    <row r="590" spans="3:3" ht="36.75" customHeight="1">
      <c r="C590" s="214"/>
    </row>
    <row r="591" spans="3:3" ht="36.75" customHeight="1">
      <c r="C591" s="214"/>
    </row>
    <row r="592" spans="3:3" ht="36.75" customHeight="1">
      <c r="C592" s="214"/>
    </row>
    <row r="593" spans="3:3" ht="36.75" customHeight="1">
      <c r="C593" s="214"/>
    </row>
    <row r="594" spans="3:3" ht="36.75" customHeight="1">
      <c r="C594" s="214"/>
    </row>
    <row r="595" spans="3:3" ht="36.75" customHeight="1">
      <c r="C595" s="214"/>
    </row>
    <row r="596" spans="3:3" ht="36.75" customHeight="1">
      <c r="C596" s="214"/>
    </row>
    <row r="597" spans="3:3" ht="36.75" customHeight="1">
      <c r="C597" s="214"/>
    </row>
    <row r="598" spans="3:3" ht="36.75" customHeight="1">
      <c r="C598" s="214"/>
    </row>
    <row r="599" spans="3:3" ht="36.75" customHeight="1">
      <c r="C599" s="214"/>
    </row>
    <row r="600" spans="3:3" ht="36.75" customHeight="1">
      <c r="C600" s="214"/>
    </row>
    <row r="601" spans="3:3" ht="36.75" customHeight="1">
      <c r="C601" s="214"/>
    </row>
    <row r="602" spans="3:3" ht="36.75" customHeight="1">
      <c r="C602" s="214"/>
    </row>
    <row r="603" spans="3:3" ht="36.75" customHeight="1">
      <c r="C603" s="214"/>
    </row>
    <row r="604" spans="3:3" ht="36.75" customHeight="1">
      <c r="C604" s="214"/>
    </row>
    <row r="605" spans="3:3" ht="36.75" customHeight="1">
      <c r="C605" s="214"/>
    </row>
    <row r="606" spans="3:3" ht="36.75" customHeight="1">
      <c r="C606" s="214"/>
    </row>
    <row r="607" spans="3:3" ht="36.75" customHeight="1">
      <c r="C607" s="214"/>
    </row>
    <row r="608" spans="3:3" ht="36.75" customHeight="1">
      <c r="C608" s="214"/>
    </row>
    <row r="609" spans="3:3" ht="36.75" customHeight="1">
      <c r="C609" s="214"/>
    </row>
    <row r="610" spans="3:3" ht="36.75" customHeight="1">
      <c r="C610" s="214"/>
    </row>
    <row r="611" spans="3:3" ht="36.75" customHeight="1">
      <c r="C611" s="214"/>
    </row>
    <row r="612" spans="3:3" ht="36.75" customHeight="1">
      <c r="C612" s="214"/>
    </row>
    <row r="613" spans="3:3" ht="36.75" customHeight="1">
      <c r="C613" s="214"/>
    </row>
    <row r="614" spans="3:3" ht="36.75" customHeight="1">
      <c r="C614" s="214"/>
    </row>
    <row r="615" spans="3:3" ht="36.75" customHeight="1">
      <c r="C615" s="214"/>
    </row>
    <row r="616" spans="3:3" ht="36.75" customHeight="1">
      <c r="C616" s="214"/>
    </row>
    <row r="617" spans="3:3" ht="36.75" customHeight="1">
      <c r="C617" s="214"/>
    </row>
    <row r="618" spans="3:3" ht="36.75" customHeight="1">
      <c r="C618" s="214"/>
    </row>
    <row r="619" spans="3:3" ht="36.75" customHeight="1">
      <c r="C619" s="214"/>
    </row>
    <row r="620" spans="3:3" ht="36.75" customHeight="1">
      <c r="C620" s="214"/>
    </row>
    <row r="621" spans="3:3" ht="36.75" customHeight="1">
      <c r="C621" s="214"/>
    </row>
    <row r="622" spans="3:3" ht="36.75" customHeight="1">
      <c r="C622" s="214"/>
    </row>
    <row r="623" spans="3:3" ht="36.75" customHeight="1">
      <c r="C623" s="214"/>
    </row>
    <row r="624" spans="3:3" ht="36.75" customHeight="1">
      <c r="C624" s="214"/>
    </row>
    <row r="625" spans="3:3" ht="36.75" customHeight="1">
      <c r="C625" s="214"/>
    </row>
    <row r="626" spans="3:3" ht="36.75" customHeight="1">
      <c r="C626" s="214"/>
    </row>
    <row r="627" spans="3:3" ht="36.75" customHeight="1">
      <c r="C627" s="214"/>
    </row>
    <row r="628" spans="3:3" ht="36.75" customHeight="1">
      <c r="C628" s="214"/>
    </row>
    <row r="629" spans="3:3" ht="36.75" customHeight="1">
      <c r="C629" s="214"/>
    </row>
    <row r="630" spans="3:3" ht="36.75" customHeight="1">
      <c r="C630" s="214"/>
    </row>
    <row r="631" spans="3:3" ht="36.75" customHeight="1">
      <c r="C631" s="214"/>
    </row>
    <row r="632" spans="3:3" ht="36.75" customHeight="1">
      <c r="C632" s="214"/>
    </row>
    <row r="633" spans="3:3" ht="36.75" customHeight="1">
      <c r="C633" s="214"/>
    </row>
    <row r="634" spans="3:3" ht="36.75" customHeight="1">
      <c r="C634" s="214"/>
    </row>
    <row r="635" spans="3:3" ht="36.75" customHeight="1">
      <c r="C635" s="214"/>
    </row>
    <row r="636" spans="3:3" ht="36.75" customHeight="1">
      <c r="C636" s="214"/>
    </row>
    <row r="637" spans="3:3" ht="36.75" customHeight="1">
      <c r="C637" s="214"/>
    </row>
    <row r="638" spans="3:3" ht="36.75" customHeight="1">
      <c r="C638" s="214"/>
    </row>
    <row r="639" spans="3:3" ht="36.75" customHeight="1">
      <c r="C639" s="214"/>
    </row>
    <row r="640" spans="3:3" ht="36.75" customHeight="1">
      <c r="C640" s="214"/>
    </row>
    <row r="641" spans="3:3" ht="36.75" customHeight="1">
      <c r="C641" s="214"/>
    </row>
    <row r="642" spans="3:3" ht="36.75" customHeight="1">
      <c r="C642" s="214"/>
    </row>
    <row r="643" spans="3:3" ht="36.75" customHeight="1">
      <c r="C643" s="214"/>
    </row>
    <row r="644" spans="3:3" ht="36.75" customHeight="1">
      <c r="C644" s="214"/>
    </row>
    <row r="645" spans="3:3" ht="36.75" customHeight="1">
      <c r="C645" s="214"/>
    </row>
    <row r="646" spans="3:3" ht="36.75" customHeight="1">
      <c r="C646" s="214"/>
    </row>
    <row r="647" spans="3:3" ht="36.75" customHeight="1">
      <c r="C647" s="214"/>
    </row>
    <row r="648" spans="3:3" ht="36.75" customHeight="1">
      <c r="C648" s="214"/>
    </row>
    <row r="649" spans="3:3" ht="36.75" customHeight="1">
      <c r="C649" s="214"/>
    </row>
    <row r="650" spans="3:3" ht="36.75" customHeight="1">
      <c r="C650" s="214"/>
    </row>
    <row r="651" spans="3:3" ht="36.75" customHeight="1">
      <c r="C651" s="214"/>
    </row>
    <row r="652" spans="3:3" ht="36.75" customHeight="1">
      <c r="C652" s="214"/>
    </row>
    <row r="653" spans="3:3" ht="36.75" customHeight="1">
      <c r="C653" s="214"/>
    </row>
    <row r="654" spans="3:3" ht="36.75" customHeight="1">
      <c r="C654" s="214"/>
    </row>
    <row r="655" spans="3:3" ht="36.75" customHeight="1">
      <c r="C655" s="214"/>
    </row>
    <row r="656" spans="3:3" ht="36.75" customHeight="1">
      <c r="C656" s="214"/>
    </row>
    <row r="657" spans="3:3" ht="36.75" customHeight="1">
      <c r="C657" s="214"/>
    </row>
    <row r="658" spans="3:3" ht="36.75" customHeight="1">
      <c r="C658" s="214"/>
    </row>
    <row r="659" spans="3:3" ht="36.75" customHeight="1">
      <c r="C659" s="214"/>
    </row>
    <row r="660" spans="3:3" ht="36.75" customHeight="1">
      <c r="C660" s="214"/>
    </row>
    <row r="661" spans="3:3" ht="36.75" customHeight="1">
      <c r="C661" s="214"/>
    </row>
    <row r="662" spans="3:3" ht="36.75" customHeight="1">
      <c r="C662" s="214"/>
    </row>
    <row r="663" spans="3:3" ht="36.75" customHeight="1">
      <c r="C663" s="214"/>
    </row>
    <row r="664" spans="3:3" ht="36.75" customHeight="1">
      <c r="C664" s="214"/>
    </row>
    <row r="665" spans="3:3" ht="36.75" customHeight="1">
      <c r="C665" s="214"/>
    </row>
    <row r="666" spans="3:3" ht="36.75" customHeight="1">
      <c r="C666" s="214"/>
    </row>
    <row r="667" spans="3:3" ht="36.75" customHeight="1">
      <c r="C667" s="214"/>
    </row>
    <row r="668" spans="3:3" ht="36.75" customHeight="1">
      <c r="C668" s="214"/>
    </row>
    <row r="669" spans="3:3" ht="36.75" customHeight="1">
      <c r="C669" s="214"/>
    </row>
    <row r="670" spans="3:3" ht="36.75" customHeight="1">
      <c r="C670" s="214"/>
    </row>
    <row r="671" spans="3:3" ht="36.75" customHeight="1">
      <c r="C671" s="214"/>
    </row>
    <row r="672" spans="3:3" ht="36.75" customHeight="1">
      <c r="C672" s="214"/>
    </row>
    <row r="673" spans="3:3" ht="36.75" customHeight="1">
      <c r="C673" s="214"/>
    </row>
    <row r="674" spans="3:3" ht="36.75" customHeight="1">
      <c r="C674" s="214"/>
    </row>
    <row r="675" spans="3:3" ht="36.75" customHeight="1">
      <c r="C675" s="214"/>
    </row>
    <row r="676" spans="3:3" ht="36.75" customHeight="1">
      <c r="C676" s="214"/>
    </row>
    <row r="677" spans="3:3" ht="36.75" customHeight="1">
      <c r="C677" s="214"/>
    </row>
    <row r="678" spans="3:3" ht="36.75" customHeight="1">
      <c r="C678" s="214"/>
    </row>
    <row r="679" spans="3:3" ht="36.75" customHeight="1">
      <c r="C679" s="214"/>
    </row>
    <row r="680" spans="3:3" ht="36.75" customHeight="1">
      <c r="C680" s="214"/>
    </row>
    <row r="681" spans="3:3" ht="36.75" customHeight="1">
      <c r="C681" s="214"/>
    </row>
    <row r="682" spans="3:3" ht="36.75" customHeight="1">
      <c r="C682" s="214"/>
    </row>
    <row r="683" spans="3:3" ht="36.75" customHeight="1">
      <c r="C683" s="214"/>
    </row>
    <row r="684" spans="3:3" ht="36.75" customHeight="1">
      <c r="C684" s="214"/>
    </row>
    <row r="685" spans="3:3" ht="36.75" customHeight="1">
      <c r="C685" s="214"/>
    </row>
    <row r="686" spans="3:3" ht="36.75" customHeight="1">
      <c r="C686" s="214"/>
    </row>
    <row r="687" spans="3:3" ht="36.75" customHeight="1">
      <c r="C687" s="214"/>
    </row>
    <row r="688" spans="3:3" ht="36.75" customHeight="1">
      <c r="C688" s="214"/>
    </row>
    <row r="689" spans="3:3" ht="36.75" customHeight="1">
      <c r="C689" s="214"/>
    </row>
    <row r="690" spans="3:3" ht="36.75" customHeight="1">
      <c r="C690" s="214"/>
    </row>
    <row r="691" spans="3:3" ht="36.75" customHeight="1">
      <c r="C691" s="214"/>
    </row>
    <row r="692" spans="3:3" ht="36.75" customHeight="1">
      <c r="C692" s="214"/>
    </row>
    <row r="693" spans="3:3" ht="36.75" customHeight="1">
      <c r="C693" s="214"/>
    </row>
    <row r="694" spans="3:3" ht="36.75" customHeight="1">
      <c r="C694" s="214"/>
    </row>
    <row r="695" spans="3:3" ht="36.75" customHeight="1">
      <c r="C695" s="214"/>
    </row>
    <row r="696" spans="3:3" ht="36.75" customHeight="1">
      <c r="C696" s="214"/>
    </row>
    <row r="697" spans="3:3" ht="36.75" customHeight="1">
      <c r="C697" s="214"/>
    </row>
    <row r="698" spans="3:3" ht="36.75" customHeight="1">
      <c r="C698" s="214"/>
    </row>
    <row r="699" spans="3:3" ht="36.75" customHeight="1">
      <c r="C699" s="214"/>
    </row>
    <row r="700" spans="3:3" ht="36.75" customHeight="1">
      <c r="C700" s="214"/>
    </row>
    <row r="701" spans="3:3" ht="36.75" customHeight="1">
      <c r="C701" s="214"/>
    </row>
    <row r="702" spans="3:3" ht="36.75" customHeight="1">
      <c r="C702" s="214"/>
    </row>
    <row r="703" spans="3:3" ht="36.75" customHeight="1">
      <c r="C703" s="214"/>
    </row>
    <row r="704" spans="3:3" ht="36.75" customHeight="1">
      <c r="C704" s="214"/>
    </row>
    <row r="705" spans="3:3" ht="36.75" customHeight="1">
      <c r="C705" s="214"/>
    </row>
    <row r="706" spans="3:3" ht="36.75" customHeight="1">
      <c r="C706" s="214"/>
    </row>
    <row r="707" spans="3:3" ht="36.75" customHeight="1">
      <c r="C707" s="214"/>
    </row>
    <row r="708" spans="3:3" ht="36.75" customHeight="1">
      <c r="C708" s="214"/>
    </row>
    <row r="709" spans="3:3" ht="36.75" customHeight="1">
      <c r="C709" s="214"/>
    </row>
    <row r="710" spans="3:3" ht="36.75" customHeight="1">
      <c r="C710" s="214"/>
    </row>
    <row r="711" spans="3:3" ht="36.75" customHeight="1">
      <c r="C711" s="214"/>
    </row>
    <row r="712" spans="3:3" ht="36.75" customHeight="1">
      <c r="C712" s="214"/>
    </row>
    <row r="713" spans="3:3" ht="36.75" customHeight="1">
      <c r="C713" s="214"/>
    </row>
    <row r="714" spans="3:3" ht="36.75" customHeight="1">
      <c r="C714" s="214"/>
    </row>
    <row r="715" spans="3:3" ht="36.75" customHeight="1">
      <c r="C715" s="214"/>
    </row>
    <row r="716" spans="3:3" ht="36.75" customHeight="1">
      <c r="C716" s="214"/>
    </row>
    <row r="717" spans="3:3" ht="36.75" customHeight="1">
      <c r="C717" s="214"/>
    </row>
    <row r="718" spans="3:3" ht="36.75" customHeight="1">
      <c r="C718" s="214"/>
    </row>
    <row r="719" spans="3:3" ht="36.75" customHeight="1">
      <c r="C719" s="214"/>
    </row>
    <row r="720" spans="3:3" ht="36.75" customHeight="1">
      <c r="C720" s="214"/>
    </row>
    <row r="721" spans="3:3" ht="36.75" customHeight="1">
      <c r="C721" s="214"/>
    </row>
    <row r="722" spans="3:3" ht="36.75" customHeight="1">
      <c r="C722" s="214"/>
    </row>
    <row r="723" spans="3:3" ht="36.75" customHeight="1">
      <c r="C723" s="214"/>
    </row>
    <row r="724" spans="3:3" ht="36.75" customHeight="1">
      <c r="C724" s="214"/>
    </row>
    <row r="725" spans="3:3" ht="36.75" customHeight="1">
      <c r="C725" s="214"/>
    </row>
    <row r="726" spans="3:3" ht="36.75" customHeight="1">
      <c r="C726" s="214"/>
    </row>
    <row r="727" spans="3:3" ht="36.75" customHeight="1">
      <c r="C727" s="214"/>
    </row>
    <row r="728" spans="3:3" ht="36.75" customHeight="1">
      <c r="C728" s="214"/>
    </row>
    <row r="729" spans="3:3" ht="36.75" customHeight="1">
      <c r="C729" s="214"/>
    </row>
    <row r="730" spans="3:3" ht="36.75" customHeight="1">
      <c r="C730" s="214"/>
    </row>
    <row r="731" spans="3:3" ht="36.75" customHeight="1">
      <c r="C731" s="214"/>
    </row>
    <row r="732" spans="3:3" ht="36.75" customHeight="1">
      <c r="C732" s="214"/>
    </row>
    <row r="733" spans="3:3" ht="36.75" customHeight="1">
      <c r="C733" s="214"/>
    </row>
    <row r="734" spans="3:3" ht="36.75" customHeight="1">
      <c r="C734" s="214"/>
    </row>
    <row r="735" spans="3:3" ht="36.75" customHeight="1">
      <c r="C735" s="214"/>
    </row>
    <row r="736" spans="3:3" ht="36.75" customHeight="1">
      <c r="C736" s="214"/>
    </row>
    <row r="737" spans="3:3" ht="36.75" customHeight="1">
      <c r="C737" s="214"/>
    </row>
    <row r="738" spans="3:3" ht="36.75" customHeight="1">
      <c r="C738" s="214"/>
    </row>
    <row r="739" spans="3:3" ht="36.75" customHeight="1">
      <c r="C739" s="214"/>
    </row>
    <row r="740" spans="3:3" ht="36.75" customHeight="1">
      <c r="C740" s="214"/>
    </row>
    <row r="741" spans="3:3" ht="36.75" customHeight="1">
      <c r="C741" s="214"/>
    </row>
    <row r="742" spans="3:3" ht="36.75" customHeight="1">
      <c r="C742" s="214"/>
    </row>
    <row r="743" spans="3:3" ht="36.75" customHeight="1">
      <c r="C743" s="214"/>
    </row>
    <row r="744" spans="3:3" ht="36.75" customHeight="1">
      <c r="C744" s="214"/>
    </row>
    <row r="745" spans="3:3" ht="36.75" customHeight="1">
      <c r="C745" s="214"/>
    </row>
    <row r="746" spans="3:3" ht="36.75" customHeight="1">
      <c r="C746" s="214"/>
    </row>
    <row r="747" spans="3:3" ht="36.75" customHeight="1">
      <c r="C747" s="214"/>
    </row>
    <row r="748" spans="3:3" ht="36.75" customHeight="1">
      <c r="C748" s="214"/>
    </row>
    <row r="749" spans="3:3" ht="36.75" customHeight="1">
      <c r="C749" s="214"/>
    </row>
    <row r="750" spans="3:3" ht="36.75" customHeight="1">
      <c r="C750" s="214"/>
    </row>
    <row r="751" spans="3:3" ht="36.75" customHeight="1">
      <c r="C751" s="214"/>
    </row>
    <row r="752" spans="3:3" ht="36.75" customHeight="1">
      <c r="C752" s="214"/>
    </row>
    <row r="753" spans="3:3" ht="36.75" customHeight="1">
      <c r="C753" s="214"/>
    </row>
    <row r="754" spans="3:3" ht="36.75" customHeight="1">
      <c r="C754" s="214"/>
    </row>
    <row r="755" spans="3:3" ht="36.75" customHeight="1">
      <c r="C755" s="214"/>
    </row>
    <row r="756" spans="3:3" ht="36.75" customHeight="1">
      <c r="C756" s="214"/>
    </row>
    <row r="757" spans="3:3" ht="36.75" customHeight="1">
      <c r="C757" s="214"/>
    </row>
    <row r="758" spans="3:3" ht="36.75" customHeight="1">
      <c r="C758" s="214"/>
    </row>
    <row r="759" spans="3:3" ht="36.75" customHeight="1">
      <c r="C759" s="214"/>
    </row>
    <row r="760" spans="3:3" ht="36.75" customHeight="1">
      <c r="C760" s="214"/>
    </row>
    <row r="761" spans="3:3" ht="36.75" customHeight="1">
      <c r="C761" s="214"/>
    </row>
    <row r="762" spans="3:3" ht="36.75" customHeight="1">
      <c r="C762" s="214"/>
    </row>
    <row r="763" spans="3:3" ht="36.75" customHeight="1">
      <c r="C763" s="214"/>
    </row>
    <row r="764" spans="3:3" ht="36.75" customHeight="1">
      <c r="C764" s="214"/>
    </row>
    <row r="765" spans="3:3" ht="36.75" customHeight="1">
      <c r="C765" s="214"/>
    </row>
    <row r="766" spans="3:3" ht="36.75" customHeight="1">
      <c r="C766" s="214"/>
    </row>
    <row r="767" spans="3:3" ht="36.75" customHeight="1">
      <c r="C767" s="214"/>
    </row>
    <row r="768" spans="3:3" ht="36.75" customHeight="1">
      <c r="C768" s="214"/>
    </row>
    <row r="769" spans="3:3" ht="36.75" customHeight="1">
      <c r="C769" s="214"/>
    </row>
    <row r="770" spans="3:3" ht="36.75" customHeight="1">
      <c r="C770" s="214"/>
    </row>
    <row r="771" spans="3:3" ht="36.75" customHeight="1">
      <c r="C771" s="214"/>
    </row>
    <row r="772" spans="3:3" ht="36.75" customHeight="1">
      <c r="C772" s="214"/>
    </row>
    <row r="773" spans="3:3" ht="36.75" customHeight="1">
      <c r="C773" s="214"/>
    </row>
    <row r="774" spans="3:3" ht="36.75" customHeight="1">
      <c r="C774" s="214"/>
    </row>
    <row r="775" spans="3:3" ht="36.75" customHeight="1">
      <c r="C775" s="214"/>
    </row>
    <row r="776" spans="3:3" ht="36.75" customHeight="1">
      <c r="C776" s="214"/>
    </row>
    <row r="777" spans="3:3" ht="36.75" customHeight="1">
      <c r="C777" s="214"/>
    </row>
    <row r="778" spans="3:3" ht="36.75" customHeight="1">
      <c r="C778" s="214"/>
    </row>
    <row r="779" spans="3:3" ht="36.75" customHeight="1">
      <c r="C779" s="214"/>
    </row>
    <row r="780" spans="3:3" ht="36.75" customHeight="1">
      <c r="C780" s="214"/>
    </row>
    <row r="781" spans="3:3" ht="36.75" customHeight="1">
      <c r="C781" s="214"/>
    </row>
    <row r="782" spans="3:3" ht="36.75" customHeight="1">
      <c r="C782" s="214"/>
    </row>
    <row r="783" spans="3:3" ht="36.75" customHeight="1">
      <c r="C783" s="214"/>
    </row>
    <row r="784" spans="3:3" ht="36.75" customHeight="1">
      <c r="C784" s="214"/>
    </row>
    <row r="785" spans="3:3" ht="36.75" customHeight="1">
      <c r="C785" s="214"/>
    </row>
    <row r="786" spans="3:3" ht="36.75" customHeight="1">
      <c r="C786" s="214"/>
    </row>
    <row r="787" spans="3:3" ht="36.75" customHeight="1">
      <c r="C787" s="214"/>
    </row>
    <row r="788" spans="3:3" ht="36.75" customHeight="1">
      <c r="C788" s="214"/>
    </row>
    <row r="789" spans="3:3" ht="36.75" customHeight="1">
      <c r="C789" s="214"/>
    </row>
    <row r="790" spans="3:3" ht="36.75" customHeight="1">
      <c r="C790" s="214"/>
    </row>
    <row r="791" spans="3:3" ht="36.75" customHeight="1">
      <c r="C791" s="214"/>
    </row>
    <row r="792" spans="3:3" ht="36.75" customHeight="1">
      <c r="C792" s="214"/>
    </row>
    <row r="793" spans="3:3" ht="36.75" customHeight="1">
      <c r="C793" s="214"/>
    </row>
    <row r="794" spans="3:3" ht="36.75" customHeight="1">
      <c r="C794" s="214"/>
    </row>
    <row r="795" spans="3:3" ht="36.75" customHeight="1">
      <c r="C795" s="214"/>
    </row>
    <row r="796" spans="3:3" ht="36.75" customHeight="1">
      <c r="C796" s="214"/>
    </row>
    <row r="797" spans="3:3" ht="36.75" customHeight="1">
      <c r="C797" s="214"/>
    </row>
    <row r="798" spans="3:3" ht="36.75" customHeight="1">
      <c r="C798" s="214"/>
    </row>
    <row r="799" spans="3:3" ht="36.75" customHeight="1">
      <c r="C799" s="214"/>
    </row>
    <row r="800" spans="3:3" ht="36.75" customHeight="1">
      <c r="C800" s="214"/>
    </row>
    <row r="801" spans="3:3" ht="36.75" customHeight="1">
      <c r="C801" s="214"/>
    </row>
    <row r="802" spans="3:3" ht="36.75" customHeight="1">
      <c r="C802" s="214"/>
    </row>
    <row r="803" spans="3:3" ht="36.75" customHeight="1">
      <c r="C803" s="214"/>
    </row>
    <row r="804" spans="3:3" ht="36.75" customHeight="1">
      <c r="C804" s="214"/>
    </row>
    <row r="805" spans="3:3" ht="36.75" customHeight="1">
      <c r="C805" s="214"/>
    </row>
    <row r="806" spans="3:3" ht="36.75" customHeight="1">
      <c r="C806" s="214"/>
    </row>
    <row r="807" spans="3:3" ht="36.75" customHeight="1">
      <c r="C807" s="214"/>
    </row>
    <row r="808" spans="3:3" ht="36.75" customHeight="1">
      <c r="C808" s="214"/>
    </row>
    <row r="809" spans="3:3" ht="36.75" customHeight="1">
      <c r="C809" s="214"/>
    </row>
    <row r="810" spans="3:3" ht="36.75" customHeight="1">
      <c r="C810" s="214"/>
    </row>
    <row r="811" spans="3:3" ht="36.75" customHeight="1">
      <c r="C811" s="214"/>
    </row>
    <row r="812" spans="3:3" ht="36.75" customHeight="1">
      <c r="C812" s="214"/>
    </row>
    <row r="813" spans="3:3" ht="36.75" customHeight="1">
      <c r="C813" s="214"/>
    </row>
    <row r="814" spans="3:3" ht="36.75" customHeight="1">
      <c r="C814" s="214"/>
    </row>
    <row r="815" spans="3:3" ht="36.75" customHeight="1">
      <c r="C815" s="214"/>
    </row>
    <row r="816" spans="3:3" ht="36.75" customHeight="1">
      <c r="C816" s="214"/>
    </row>
    <row r="817" spans="3:3" ht="36.75" customHeight="1">
      <c r="C817" s="214"/>
    </row>
    <row r="818" spans="3:3" ht="36.75" customHeight="1">
      <c r="C818" s="214"/>
    </row>
    <row r="819" spans="3:3" ht="36.75" customHeight="1">
      <c r="C819" s="214"/>
    </row>
    <row r="820" spans="3:3" ht="36.75" customHeight="1">
      <c r="C820" s="214"/>
    </row>
    <row r="821" spans="3:3" ht="36.75" customHeight="1">
      <c r="C821" s="214"/>
    </row>
    <row r="822" spans="3:3" ht="36.75" customHeight="1">
      <c r="C822" s="214"/>
    </row>
    <row r="823" spans="3:3" ht="36.75" customHeight="1">
      <c r="C823" s="214"/>
    </row>
    <row r="824" spans="3:3" ht="36.75" customHeight="1">
      <c r="C824" s="214"/>
    </row>
    <row r="825" spans="3:3" ht="36.75" customHeight="1">
      <c r="C825" s="214"/>
    </row>
    <row r="826" spans="3:3" ht="36.75" customHeight="1">
      <c r="C826" s="214"/>
    </row>
    <row r="827" spans="3:3" ht="36.75" customHeight="1">
      <c r="C827" s="214"/>
    </row>
    <row r="828" spans="3:3" ht="36.75" customHeight="1">
      <c r="C828" s="214"/>
    </row>
    <row r="829" spans="3:3" ht="36.75" customHeight="1">
      <c r="C829" s="214"/>
    </row>
    <row r="830" spans="3:3" ht="36.75" customHeight="1">
      <c r="C830" s="214"/>
    </row>
    <row r="831" spans="3:3" ht="36.75" customHeight="1">
      <c r="C831" s="214"/>
    </row>
    <row r="832" spans="3:3" ht="36.75" customHeight="1">
      <c r="C832" s="214"/>
    </row>
    <row r="833" spans="3:3" ht="36.75" customHeight="1">
      <c r="C833" s="214"/>
    </row>
    <row r="834" spans="3:3" ht="36.75" customHeight="1">
      <c r="C834" s="214"/>
    </row>
    <row r="835" spans="3:3" ht="36.75" customHeight="1">
      <c r="C835" s="214"/>
    </row>
    <row r="836" spans="3:3" ht="36.75" customHeight="1">
      <c r="C836" s="214"/>
    </row>
    <row r="837" spans="3:3" ht="36.75" customHeight="1">
      <c r="C837" s="214"/>
    </row>
    <row r="838" spans="3:3" ht="36.75" customHeight="1">
      <c r="C838" s="214"/>
    </row>
    <row r="839" spans="3:3" ht="36.75" customHeight="1">
      <c r="C839" s="214"/>
    </row>
    <row r="840" spans="3:3" ht="36.75" customHeight="1">
      <c r="C840" s="214"/>
    </row>
    <row r="841" spans="3:3" ht="36.75" customHeight="1">
      <c r="C841" s="214"/>
    </row>
    <row r="842" spans="3:3" ht="36.75" customHeight="1">
      <c r="C842" s="214"/>
    </row>
    <row r="843" spans="3:3" ht="36.75" customHeight="1">
      <c r="C843" s="214"/>
    </row>
    <row r="844" spans="3:3" ht="36.75" customHeight="1">
      <c r="C844" s="214"/>
    </row>
    <row r="845" spans="3:3" ht="36.75" customHeight="1">
      <c r="C845" s="214"/>
    </row>
    <row r="846" spans="3:3" ht="36.75" customHeight="1">
      <c r="C846" s="214"/>
    </row>
    <row r="847" spans="3:3" ht="36.75" customHeight="1">
      <c r="C847" s="214"/>
    </row>
    <row r="848" spans="3:3" ht="36.75" customHeight="1">
      <c r="C848" s="214"/>
    </row>
    <row r="849" spans="3:3" ht="36.75" customHeight="1">
      <c r="C849" s="214"/>
    </row>
    <row r="850" spans="3:3" ht="36.75" customHeight="1">
      <c r="C850" s="214"/>
    </row>
    <row r="851" spans="3:3" ht="36.75" customHeight="1">
      <c r="C851" s="214"/>
    </row>
    <row r="852" spans="3:3" ht="36.75" customHeight="1">
      <c r="C852" s="214"/>
    </row>
    <row r="853" spans="3:3" ht="36.75" customHeight="1">
      <c r="C853" s="214"/>
    </row>
    <row r="854" spans="3:3" ht="36.75" customHeight="1">
      <c r="C854" s="214"/>
    </row>
    <row r="855" spans="3:3" ht="36.75" customHeight="1">
      <c r="C855" s="214"/>
    </row>
  </sheetData>
  <mergeCells count="19">
    <mergeCell ref="B141:F141"/>
    <mergeCell ref="B142:F142"/>
    <mergeCell ref="E4:F4"/>
    <mergeCell ref="D4:D5"/>
    <mergeCell ref="D24:D25"/>
    <mergeCell ref="E24:E25"/>
    <mergeCell ref="B150:C150"/>
    <mergeCell ref="B145:C145"/>
    <mergeCell ref="B144:C144"/>
    <mergeCell ref="B146:C146"/>
    <mergeCell ref="B147:C147"/>
    <mergeCell ref="B148:C148"/>
    <mergeCell ref="B149:C149"/>
    <mergeCell ref="A1:F1"/>
    <mergeCell ref="A2:F2"/>
    <mergeCell ref="A4:A5"/>
    <mergeCell ref="B4:B5"/>
    <mergeCell ref="C4:C5"/>
    <mergeCell ref="C3:F3"/>
  </mergeCells>
  <pageMargins left="0" right="0" top="0" bottom="0" header="0" footer="0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"/>
  <sheetViews>
    <sheetView workbookViewId="0">
      <selection activeCell="J7" sqref="J7"/>
    </sheetView>
  </sheetViews>
  <sheetFormatPr defaultColWidth="14.28515625" defaultRowHeight="41.25" customHeight="1"/>
  <cols>
    <col min="1" max="1" width="7.5703125" style="21" customWidth="1"/>
    <col min="2" max="2" width="5.5703125" style="23" customWidth="1"/>
    <col min="3" max="3" width="5.5703125" style="24" customWidth="1"/>
    <col min="4" max="4" width="5.5703125" style="25" customWidth="1"/>
    <col min="5" max="5" width="55.42578125" style="22" customWidth="1"/>
    <col min="6" max="6" width="12.28515625" style="3" customWidth="1"/>
    <col min="7" max="7" width="11.85546875" style="3" customWidth="1"/>
    <col min="8" max="8" width="11.140625" style="3" customWidth="1"/>
    <col min="9" max="9" width="1.28515625" style="8" customWidth="1"/>
    <col min="10" max="16384" width="14.28515625" style="8"/>
  </cols>
  <sheetData>
    <row r="1" spans="1:8" s="2" customFormat="1" ht="41.25" customHeight="1">
      <c r="A1" s="278" t="s">
        <v>179</v>
      </c>
      <c r="B1" s="279"/>
      <c r="C1" s="279"/>
      <c r="D1" s="279"/>
      <c r="E1" s="279"/>
      <c r="F1" s="279"/>
      <c r="G1" s="279"/>
      <c r="H1" s="280"/>
    </row>
    <row r="2" spans="1:8" s="2" customFormat="1" ht="41.25" customHeight="1">
      <c r="A2" s="281" t="s">
        <v>526</v>
      </c>
      <c r="B2" s="282"/>
      <c r="C2" s="282"/>
      <c r="D2" s="282"/>
      <c r="E2" s="282"/>
      <c r="F2" s="282"/>
      <c r="G2" s="282"/>
      <c r="H2" s="283"/>
    </row>
    <row r="3" spans="1:8" s="144" customFormat="1" ht="17.25">
      <c r="A3" s="242"/>
      <c r="B3" s="150"/>
      <c r="C3" s="151"/>
      <c r="D3" s="151"/>
      <c r="F3" s="265" t="s">
        <v>487</v>
      </c>
      <c r="G3" s="265"/>
      <c r="H3" s="289"/>
    </row>
    <row r="4" spans="1:8" s="9" customFormat="1" ht="41.25" customHeight="1">
      <c r="A4" s="264" t="s">
        <v>277</v>
      </c>
      <c r="B4" s="286" t="s">
        <v>278</v>
      </c>
      <c r="C4" s="287" t="s">
        <v>279</v>
      </c>
      <c r="D4" s="287" t="s">
        <v>280</v>
      </c>
      <c r="E4" s="288" t="s">
        <v>281</v>
      </c>
      <c r="F4" s="284" t="s">
        <v>62</v>
      </c>
      <c r="G4" s="285" t="s">
        <v>63</v>
      </c>
      <c r="H4" s="285"/>
    </row>
    <row r="5" spans="1:8" s="10" customFormat="1" ht="41.25" customHeight="1">
      <c r="A5" s="264"/>
      <c r="B5" s="286"/>
      <c r="C5" s="287"/>
      <c r="D5" s="287"/>
      <c r="E5" s="288"/>
      <c r="F5" s="285"/>
      <c r="G5" s="240" t="s">
        <v>64</v>
      </c>
      <c r="H5" s="240" t="s">
        <v>65</v>
      </c>
    </row>
    <row r="6" spans="1:8" s="11" customFormat="1" ht="20.25" customHeight="1">
      <c r="A6" s="155" t="s">
        <v>69</v>
      </c>
      <c r="B6" s="155" t="s">
        <v>70</v>
      </c>
      <c r="C6" s="155" t="s">
        <v>71</v>
      </c>
      <c r="D6" s="155" t="s">
        <v>282</v>
      </c>
      <c r="E6" s="155" t="s">
        <v>283</v>
      </c>
      <c r="F6" s="180" t="s">
        <v>289</v>
      </c>
      <c r="G6" s="180" t="s">
        <v>290</v>
      </c>
      <c r="H6" s="180" t="s">
        <v>291</v>
      </c>
    </row>
    <row r="7" spans="1:8" s="14" customFormat="1" ht="54.75" customHeight="1">
      <c r="A7" s="161">
        <v>2000</v>
      </c>
      <c r="B7" s="157" t="s">
        <v>66</v>
      </c>
      <c r="C7" s="158" t="s">
        <v>4</v>
      </c>
      <c r="D7" s="159" t="s">
        <v>4</v>
      </c>
      <c r="E7" s="160" t="s">
        <v>284</v>
      </c>
      <c r="F7" s="15">
        <f>G7+H7-'hat1'!F136</f>
        <v>11800</v>
      </c>
      <c r="G7" s="19">
        <v>11706.4</v>
      </c>
      <c r="H7" s="19">
        <v>93.6</v>
      </c>
    </row>
    <row r="8" spans="1:8" s="12" customFormat="1" ht="59.25" customHeight="1">
      <c r="A8" s="163">
        <v>2100</v>
      </c>
      <c r="B8" s="53" t="s">
        <v>67</v>
      </c>
      <c r="C8" s="53" t="s">
        <v>68</v>
      </c>
      <c r="D8" s="53" t="s">
        <v>68</v>
      </c>
      <c r="E8" s="165" t="s">
        <v>285</v>
      </c>
      <c r="F8" s="15">
        <f>G8+H8</f>
        <v>11256.4</v>
      </c>
      <c r="G8" s="15">
        <v>11256.4</v>
      </c>
      <c r="H8" s="15">
        <v>0</v>
      </c>
    </row>
    <row r="9" spans="1:8" ht="15" customHeight="1">
      <c r="A9" s="167"/>
      <c r="B9" s="53"/>
      <c r="C9" s="53"/>
      <c r="D9" s="53"/>
      <c r="E9" s="168" t="s">
        <v>286</v>
      </c>
      <c r="F9" s="1"/>
      <c r="G9" s="1"/>
      <c r="H9" s="1"/>
    </row>
    <row r="10" spans="1:8" s="13" customFormat="1" ht="39.75" customHeight="1">
      <c r="A10" s="167">
        <v>2110</v>
      </c>
      <c r="B10" s="53" t="s">
        <v>67</v>
      </c>
      <c r="C10" s="53" t="s">
        <v>69</v>
      </c>
      <c r="D10" s="53" t="s">
        <v>68</v>
      </c>
      <c r="E10" s="169" t="s">
        <v>287</v>
      </c>
      <c r="F10" s="15">
        <v>11106.4</v>
      </c>
      <c r="G10" s="239">
        <v>11106.4</v>
      </c>
      <c r="H10" s="239">
        <v>0</v>
      </c>
    </row>
    <row r="11" spans="1:8" s="13" customFormat="1" ht="12" customHeight="1">
      <c r="A11" s="167"/>
      <c r="B11" s="53"/>
      <c r="C11" s="53"/>
      <c r="D11" s="53"/>
      <c r="E11" s="168" t="s">
        <v>191</v>
      </c>
      <c r="F11" s="1"/>
      <c r="G11" s="31"/>
      <c r="H11" s="31"/>
    </row>
    <row r="12" spans="1:8" ht="16.5" customHeight="1">
      <c r="A12" s="167">
        <v>2111</v>
      </c>
      <c r="B12" s="54" t="s">
        <v>67</v>
      </c>
      <c r="C12" s="54" t="s">
        <v>69</v>
      </c>
      <c r="D12" s="54" t="s">
        <v>69</v>
      </c>
      <c r="E12" s="168" t="s">
        <v>288</v>
      </c>
      <c r="F12" s="1">
        <f>G12+H12</f>
        <v>11106.4</v>
      </c>
      <c r="G12" s="1">
        <v>11106.4</v>
      </c>
      <c r="H12" s="1">
        <v>0</v>
      </c>
    </row>
    <row r="13" spans="1:8" ht="25.5" customHeight="1">
      <c r="A13" s="167">
        <v>2160</v>
      </c>
      <c r="B13" s="54" t="s">
        <v>67</v>
      </c>
      <c r="C13" s="54" t="s">
        <v>72</v>
      </c>
      <c r="D13" s="54" t="s">
        <v>546</v>
      </c>
      <c r="E13" s="243" t="s">
        <v>547</v>
      </c>
      <c r="F13" s="15">
        <v>150</v>
      </c>
      <c r="G13" s="15">
        <v>150</v>
      </c>
      <c r="H13" s="1"/>
    </row>
    <row r="14" spans="1:8" ht="14.25" customHeight="1">
      <c r="A14" s="167"/>
      <c r="B14" s="54"/>
      <c r="C14" s="54"/>
      <c r="D14" s="54"/>
      <c r="E14" s="168" t="s">
        <v>191</v>
      </c>
      <c r="F14" s="1"/>
      <c r="G14" s="1"/>
      <c r="H14" s="1"/>
    </row>
    <row r="15" spans="1:8" ht="24" customHeight="1">
      <c r="A15" s="167"/>
      <c r="B15" s="54" t="s">
        <v>67</v>
      </c>
      <c r="C15" s="54" t="s">
        <v>72</v>
      </c>
      <c r="D15" s="54" t="s">
        <v>67</v>
      </c>
      <c r="E15" s="168" t="s">
        <v>547</v>
      </c>
      <c r="F15" s="1">
        <v>150</v>
      </c>
      <c r="G15" s="1">
        <v>150</v>
      </c>
      <c r="H15" s="1"/>
    </row>
    <row r="16" spans="1:8" s="12" customFormat="1" ht="44.25" customHeight="1">
      <c r="A16" s="163">
        <v>2600</v>
      </c>
      <c r="B16" s="53" t="s">
        <v>72</v>
      </c>
      <c r="C16" s="53" t="s">
        <v>68</v>
      </c>
      <c r="D16" s="53" t="s">
        <v>68</v>
      </c>
      <c r="E16" s="165" t="s">
        <v>292</v>
      </c>
      <c r="F16" s="15">
        <f>G16+H16</f>
        <v>150</v>
      </c>
      <c r="G16" s="15">
        <v>150</v>
      </c>
      <c r="H16" s="15">
        <v>0</v>
      </c>
    </row>
    <row r="17" spans="1:8" ht="12" customHeight="1">
      <c r="A17" s="167"/>
      <c r="B17" s="53"/>
      <c r="C17" s="53"/>
      <c r="D17" s="53"/>
      <c r="E17" s="168" t="s">
        <v>286</v>
      </c>
      <c r="F17" s="1"/>
      <c r="G17" s="1"/>
      <c r="H17" s="1"/>
    </row>
    <row r="18" spans="1:8" ht="13.5" customHeight="1">
      <c r="A18" s="167">
        <v>2630</v>
      </c>
      <c r="B18" s="53" t="s">
        <v>72</v>
      </c>
      <c r="C18" s="53" t="s">
        <v>71</v>
      </c>
      <c r="D18" s="53" t="s">
        <v>68</v>
      </c>
      <c r="E18" s="169" t="s">
        <v>296</v>
      </c>
      <c r="F18" s="1">
        <f>G18+H18</f>
        <v>150</v>
      </c>
      <c r="G18" s="1">
        <v>150</v>
      </c>
      <c r="H18" s="1">
        <f>H20</f>
        <v>0</v>
      </c>
    </row>
    <row r="19" spans="1:8" s="13" customFormat="1" ht="14.25" customHeight="1">
      <c r="A19" s="167"/>
      <c r="B19" s="53"/>
      <c r="C19" s="53"/>
      <c r="D19" s="53"/>
      <c r="E19" s="168" t="s">
        <v>191</v>
      </c>
      <c r="F19" s="1"/>
      <c r="G19" s="31"/>
      <c r="H19" s="31"/>
    </row>
    <row r="20" spans="1:8" ht="15" customHeight="1">
      <c r="A20" s="167">
        <v>2631</v>
      </c>
      <c r="B20" s="54" t="s">
        <v>72</v>
      </c>
      <c r="C20" s="54" t="s">
        <v>71</v>
      </c>
      <c r="D20" s="54" t="s">
        <v>69</v>
      </c>
      <c r="E20" s="168" t="s">
        <v>297</v>
      </c>
      <c r="F20" s="1">
        <f>G20+H20</f>
        <v>150</v>
      </c>
      <c r="G20" s="1">
        <v>150</v>
      </c>
      <c r="H20" s="1">
        <v>0</v>
      </c>
    </row>
    <row r="21" spans="1:8" ht="14.25" customHeight="1">
      <c r="A21" s="167">
        <v>2640</v>
      </c>
      <c r="B21" s="53" t="s">
        <v>72</v>
      </c>
      <c r="C21" s="53" t="s">
        <v>282</v>
      </c>
      <c r="D21" s="53" t="s">
        <v>68</v>
      </c>
      <c r="E21" s="169" t="s">
        <v>298</v>
      </c>
      <c r="F21" s="1">
        <f>G21+H21</f>
        <v>0</v>
      </c>
      <c r="G21" s="1">
        <f>G23</f>
        <v>0</v>
      </c>
      <c r="H21" s="1">
        <f>H23</f>
        <v>0</v>
      </c>
    </row>
    <row r="22" spans="1:8" s="13" customFormat="1" ht="12.75" customHeight="1">
      <c r="A22" s="167"/>
      <c r="B22" s="53"/>
      <c r="C22" s="53"/>
      <c r="D22" s="53"/>
      <c r="E22" s="168" t="s">
        <v>191</v>
      </c>
      <c r="F22" s="1"/>
      <c r="G22" s="31"/>
      <c r="H22" s="31"/>
    </row>
    <row r="23" spans="1:8" ht="12.75" customHeight="1">
      <c r="A23" s="167">
        <v>2641</v>
      </c>
      <c r="B23" s="54" t="s">
        <v>72</v>
      </c>
      <c r="C23" s="54" t="s">
        <v>282</v>
      </c>
      <c r="D23" s="54" t="s">
        <v>69</v>
      </c>
      <c r="E23" s="168" t="s">
        <v>299</v>
      </c>
      <c r="F23" s="1">
        <f>G23+H23</f>
        <v>0</v>
      </c>
      <c r="G23" s="1"/>
      <c r="H23" s="1"/>
    </row>
    <row r="24" spans="1:8" s="12" customFormat="1" ht="41.25" customHeight="1">
      <c r="A24" s="163">
        <v>3000</v>
      </c>
      <c r="B24" s="53" t="s">
        <v>73</v>
      </c>
      <c r="C24" s="53" t="s">
        <v>68</v>
      </c>
      <c r="D24" s="53" t="s">
        <v>68</v>
      </c>
      <c r="E24" s="165" t="s">
        <v>300</v>
      </c>
      <c r="F24" s="15">
        <v>100</v>
      </c>
      <c r="G24" s="239">
        <v>100</v>
      </c>
      <c r="H24" s="15">
        <v>0</v>
      </c>
    </row>
    <row r="25" spans="1:8" ht="14.25" customHeight="1">
      <c r="A25" s="167"/>
      <c r="B25" s="53"/>
      <c r="C25" s="53"/>
      <c r="D25" s="53"/>
      <c r="E25" s="168" t="s">
        <v>286</v>
      </c>
      <c r="F25" s="1"/>
      <c r="G25" s="1"/>
      <c r="H25" s="1"/>
    </row>
    <row r="26" spans="1:8" ht="14.25" customHeight="1">
      <c r="A26" s="167">
        <v>3010</v>
      </c>
      <c r="B26" s="53" t="s">
        <v>73</v>
      </c>
      <c r="C26" s="53" t="s">
        <v>69</v>
      </c>
      <c r="D26" s="53" t="s">
        <v>68</v>
      </c>
      <c r="E26" s="169" t="s">
        <v>301</v>
      </c>
      <c r="F26" s="1">
        <f>G26+H26</f>
        <v>100</v>
      </c>
      <c r="G26" s="238">
        <v>100</v>
      </c>
      <c r="H26" s="1">
        <v>0</v>
      </c>
    </row>
    <row r="27" spans="1:8" s="13" customFormat="1" ht="15" customHeight="1">
      <c r="A27" s="167"/>
      <c r="B27" s="53"/>
      <c r="C27" s="53"/>
      <c r="D27" s="53"/>
      <c r="E27" s="168" t="s">
        <v>191</v>
      </c>
      <c r="F27" s="1"/>
      <c r="G27" s="31"/>
      <c r="H27" s="31"/>
    </row>
    <row r="28" spans="1:8" ht="12.75" customHeight="1">
      <c r="A28" s="167">
        <v>3011</v>
      </c>
      <c r="B28" s="54" t="s">
        <v>73</v>
      </c>
      <c r="C28" s="54" t="s">
        <v>69</v>
      </c>
      <c r="D28" s="54" t="s">
        <v>69</v>
      </c>
      <c r="E28" s="168" t="s">
        <v>302</v>
      </c>
      <c r="F28" s="1">
        <f>G28+H28</f>
        <v>100</v>
      </c>
      <c r="G28" s="1">
        <v>100</v>
      </c>
      <c r="H28" s="1">
        <v>0</v>
      </c>
    </row>
    <row r="29" spans="1:8" s="12" customFormat="1" ht="34.5" customHeight="1">
      <c r="A29" s="163">
        <v>3100</v>
      </c>
      <c r="B29" s="53" t="s">
        <v>74</v>
      </c>
      <c r="C29" s="53" t="s">
        <v>68</v>
      </c>
      <c r="D29" s="53" t="s">
        <v>68</v>
      </c>
      <c r="E29" s="174" t="s">
        <v>303</v>
      </c>
      <c r="F29" s="15">
        <f>F31</f>
        <v>293.60000000000002</v>
      </c>
      <c r="G29" s="15">
        <f t="shared" ref="G29" si="0">G31</f>
        <v>200</v>
      </c>
      <c r="H29" s="15">
        <v>93.6</v>
      </c>
    </row>
    <row r="30" spans="1:8" ht="18" customHeight="1">
      <c r="A30" s="167"/>
      <c r="B30" s="53"/>
      <c r="C30" s="53"/>
      <c r="D30" s="53"/>
      <c r="E30" s="168" t="s">
        <v>286</v>
      </c>
      <c r="F30" s="1"/>
      <c r="G30" s="1"/>
      <c r="H30" s="1"/>
    </row>
    <row r="31" spans="1:8" ht="18" customHeight="1">
      <c r="A31" s="167">
        <v>3110</v>
      </c>
      <c r="B31" s="55" t="s">
        <v>74</v>
      </c>
      <c r="C31" s="55" t="s">
        <v>69</v>
      </c>
      <c r="D31" s="55" t="s">
        <v>68</v>
      </c>
      <c r="E31" s="172" t="s">
        <v>304</v>
      </c>
      <c r="F31" s="1">
        <f>G31+H31-'hat1'!F136</f>
        <v>293.60000000000002</v>
      </c>
      <c r="G31" s="1">
        <f>G33</f>
        <v>200</v>
      </c>
      <c r="H31" s="1">
        <v>93.6</v>
      </c>
    </row>
    <row r="32" spans="1:8" s="13" customFormat="1" ht="13.5" customHeight="1">
      <c r="A32" s="167"/>
      <c r="B32" s="53"/>
      <c r="C32" s="53"/>
      <c r="D32" s="53"/>
      <c r="E32" s="168" t="s">
        <v>191</v>
      </c>
      <c r="F32" s="1"/>
      <c r="G32" s="31"/>
      <c r="H32" s="31"/>
    </row>
    <row r="33" spans="1:8" ht="14.25" customHeight="1">
      <c r="A33" s="167">
        <v>3112</v>
      </c>
      <c r="B33" s="55" t="s">
        <v>74</v>
      </c>
      <c r="C33" s="55" t="s">
        <v>69</v>
      </c>
      <c r="D33" s="55" t="s">
        <v>70</v>
      </c>
      <c r="E33" s="173" t="s">
        <v>305</v>
      </c>
      <c r="F33" s="1">
        <v>200</v>
      </c>
      <c r="G33" s="1">
        <v>200</v>
      </c>
      <c r="H33" s="1">
        <v>0</v>
      </c>
    </row>
    <row r="34" spans="1:8" ht="41.25" customHeight="1">
      <c r="G34" s="97"/>
      <c r="H34" s="97"/>
    </row>
    <row r="35" spans="1:8" ht="41.25" customHeight="1">
      <c r="G35" s="97"/>
      <c r="H35" s="97"/>
    </row>
    <row r="36" spans="1:8" ht="41.25" customHeight="1">
      <c r="G36" s="97"/>
      <c r="H36" s="97"/>
    </row>
    <row r="37" spans="1:8" ht="41.25" customHeight="1">
      <c r="G37" s="97"/>
      <c r="H37" s="97"/>
    </row>
    <row r="38" spans="1:8" ht="41.25" customHeight="1">
      <c r="G38" s="97"/>
      <c r="H38" s="97"/>
    </row>
    <row r="39" spans="1:8" ht="41.25" customHeight="1">
      <c r="G39" s="97"/>
      <c r="H39" s="97"/>
    </row>
    <row r="40" spans="1:8" ht="41.25" customHeight="1">
      <c r="G40" s="97"/>
      <c r="H40" s="97"/>
    </row>
    <row r="41" spans="1:8" ht="41.25" customHeight="1">
      <c r="G41" s="97"/>
      <c r="H41" s="97"/>
    </row>
    <row r="42" spans="1:8" ht="41.25" customHeight="1">
      <c r="G42" s="97"/>
      <c r="H42" s="97"/>
    </row>
    <row r="43" spans="1:8" ht="41.25" customHeight="1">
      <c r="G43" s="97"/>
      <c r="H43" s="97"/>
    </row>
    <row r="44" spans="1:8" ht="41.25" customHeight="1">
      <c r="G44" s="97"/>
      <c r="H44" s="97"/>
    </row>
    <row r="45" spans="1:8" ht="41.25" customHeight="1">
      <c r="G45" s="97"/>
      <c r="H45" s="97"/>
    </row>
    <row r="46" spans="1:8" ht="41.25" customHeight="1">
      <c r="G46" s="97"/>
      <c r="H46" s="97"/>
    </row>
    <row r="47" spans="1:8" ht="41.25" customHeight="1">
      <c r="G47" s="97"/>
      <c r="H47" s="97"/>
    </row>
    <row r="48" spans="1:8" ht="41.25" customHeight="1">
      <c r="G48" s="97"/>
      <c r="H48" s="97"/>
    </row>
    <row r="49" spans="7:8" ht="41.25" customHeight="1">
      <c r="G49" s="97"/>
      <c r="H49" s="97"/>
    </row>
    <row r="50" spans="7:8" ht="41.25" customHeight="1">
      <c r="G50" s="97"/>
      <c r="H50" s="97"/>
    </row>
  </sheetData>
  <mergeCells count="10">
    <mergeCell ref="A1:H1"/>
    <mergeCell ref="A2:H2"/>
    <mergeCell ref="F4:F5"/>
    <mergeCell ref="G4:H4"/>
    <mergeCell ref="A4:A5"/>
    <mergeCell ref="B4:B5"/>
    <mergeCell ref="C4:C5"/>
    <mergeCell ref="D4:D5"/>
    <mergeCell ref="E4:E5"/>
    <mergeCell ref="F3:H3"/>
  </mergeCells>
  <pageMargins left="0" right="0" top="0" bottom="0" header="0" footer="0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43"/>
  <sheetViews>
    <sheetView zoomScaleNormal="100" workbookViewId="0">
      <selection activeCell="I11" sqref="I11"/>
    </sheetView>
  </sheetViews>
  <sheetFormatPr defaultRowHeight="28.5" customHeight="1"/>
  <cols>
    <col min="1" max="1" width="6.5703125" style="89" customWidth="1"/>
    <col min="2" max="2" width="59.7109375" style="17" customWidth="1"/>
    <col min="3" max="3" width="5.7109375" style="89" customWidth="1"/>
    <col min="4" max="4" width="11.42578125" style="17" customWidth="1"/>
    <col min="5" max="5" width="12.42578125" style="17" customWidth="1"/>
    <col min="6" max="6" width="9.85546875" style="17" customWidth="1"/>
    <col min="7" max="7" width="1.7109375" style="6" customWidth="1"/>
    <col min="8" max="16384" width="9.140625" style="6"/>
  </cols>
  <sheetData>
    <row r="1" spans="1:8" s="20" customFormat="1" ht="28.5" customHeight="1">
      <c r="A1" s="291" t="s">
        <v>75</v>
      </c>
      <c r="B1" s="291"/>
      <c r="C1" s="291"/>
      <c r="D1" s="291"/>
      <c r="E1" s="291"/>
      <c r="F1" s="291"/>
    </row>
    <row r="2" spans="1:8" s="17" customFormat="1" ht="49.5" customHeight="1">
      <c r="A2" s="292" t="s">
        <v>527</v>
      </c>
      <c r="B2" s="292"/>
      <c r="C2" s="292"/>
      <c r="D2" s="292"/>
      <c r="E2" s="292"/>
      <c r="F2" s="292"/>
    </row>
    <row r="3" spans="1:8" s="144" customFormat="1" ht="17.25">
      <c r="A3" s="149"/>
      <c r="B3" s="150"/>
      <c r="C3" s="151"/>
      <c r="D3" s="151"/>
      <c r="E3" s="265" t="s">
        <v>487</v>
      </c>
      <c r="F3" s="265"/>
      <c r="H3" s="193"/>
    </row>
    <row r="4" spans="1:8" ht="28.5" customHeight="1">
      <c r="A4" s="264" t="s">
        <v>277</v>
      </c>
      <c r="B4" s="103" t="s">
        <v>306</v>
      </c>
      <c r="C4" s="103"/>
      <c r="D4" s="290" t="s">
        <v>0</v>
      </c>
      <c r="E4" s="285" t="s">
        <v>1</v>
      </c>
      <c r="F4" s="285"/>
    </row>
    <row r="5" spans="1:8" ht="28.5" customHeight="1">
      <c r="A5" s="264"/>
      <c r="B5" s="103" t="s">
        <v>307</v>
      </c>
      <c r="C5" s="62" t="s">
        <v>76</v>
      </c>
      <c r="D5" s="285"/>
      <c r="E5" s="100" t="s">
        <v>2</v>
      </c>
      <c r="F5" s="100" t="s">
        <v>3</v>
      </c>
    </row>
    <row r="6" spans="1:8" s="99" customFormat="1" ht="15.75" customHeight="1">
      <c r="A6" s="98">
        <v>1</v>
      </c>
      <c r="B6" s="98">
        <v>2</v>
      </c>
      <c r="C6" s="98">
        <v>3</v>
      </c>
      <c r="D6" s="98">
        <v>4</v>
      </c>
      <c r="E6" s="98">
        <v>5</v>
      </c>
      <c r="F6" s="98">
        <v>6</v>
      </c>
    </row>
    <row r="7" spans="1:8" ht="27" customHeight="1">
      <c r="A7" s="104">
        <v>4000</v>
      </c>
      <c r="B7" s="105" t="s">
        <v>427</v>
      </c>
      <c r="C7" s="72"/>
      <c r="D7" s="15">
        <f>E7+F7-'hat1'!F136</f>
        <v>11800</v>
      </c>
      <c r="E7" s="15">
        <v>11706.4</v>
      </c>
      <c r="F7" s="15">
        <v>93.6</v>
      </c>
    </row>
    <row r="8" spans="1:8" ht="14.25" customHeight="1">
      <c r="A8" s="104"/>
      <c r="B8" s="68" t="s">
        <v>308</v>
      </c>
      <c r="C8" s="72"/>
      <c r="D8" s="15"/>
      <c r="E8" s="1"/>
      <c r="F8" s="1"/>
    </row>
    <row r="9" spans="1:8" ht="28.5" customHeight="1">
      <c r="A9" s="104">
        <v>4050</v>
      </c>
      <c r="B9" s="103" t="s">
        <v>505</v>
      </c>
      <c r="C9" s="106" t="s">
        <v>60</v>
      </c>
      <c r="D9" s="15">
        <f>E9+F9-'hat1'!F136</f>
        <v>11706.4</v>
      </c>
      <c r="E9" s="15">
        <v>11706.4</v>
      </c>
      <c r="F9" s="15">
        <v>0</v>
      </c>
    </row>
    <row r="10" spans="1:8" ht="12" customHeight="1">
      <c r="A10" s="107"/>
      <c r="B10" s="68" t="s">
        <v>308</v>
      </c>
      <c r="C10" s="72"/>
      <c r="D10" s="1"/>
      <c r="E10" s="1"/>
      <c r="F10" s="1"/>
    </row>
    <row r="11" spans="1:8" ht="28.5" customHeight="1">
      <c r="A11" s="104">
        <v>4100</v>
      </c>
      <c r="B11" s="108" t="s">
        <v>388</v>
      </c>
      <c r="C11" s="57" t="s">
        <v>60</v>
      </c>
      <c r="D11" s="15">
        <v>9850.7999999999993</v>
      </c>
      <c r="E11" s="15">
        <v>9850.7999999999993</v>
      </c>
      <c r="F11" s="15">
        <v>0</v>
      </c>
    </row>
    <row r="12" spans="1:8" ht="14.25" customHeight="1">
      <c r="A12" s="107"/>
      <c r="B12" s="68" t="s">
        <v>308</v>
      </c>
      <c r="C12" s="72"/>
      <c r="D12" s="1"/>
      <c r="E12" s="1"/>
      <c r="F12" s="1"/>
    </row>
    <row r="13" spans="1:8" ht="28.5" customHeight="1">
      <c r="A13" s="104">
        <v>4110</v>
      </c>
      <c r="B13" s="67" t="s">
        <v>389</v>
      </c>
      <c r="C13" s="57" t="s">
        <v>60</v>
      </c>
      <c r="D13" s="1">
        <f>E13</f>
        <v>9850.7999999999993</v>
      </c>
      <c r="E13" s="1">
        <v>9850.7999999999993</v>
      </c>
      <c r="F13" s="1" t="s">
        <v>66</v>
      </c>
    </row>
    <row r="14" spans="1:8" ht="13.5" customHeight="1">
      <c r="A14" s="104"/>
      <c r="B14" s="68" t="s">
        <v>191</v>
      </c>
      <c r="C14" s="57"/>
      <c r="D14" s="1"/>
      <c r="E14" s="1"/>
      <c r="F14" s="1"/>
    </row>
    <row r="15" spans="1:8" ht="20.25" customHeight="1">
      <c r="A15" s="104">
        <v>4111</v>
      </c>
      <c r="B15" s="58" t="s">
        <v>309</v>
      </c>
      <c r="C15" s="62" t="s">
        <v>77</v>
      </c>
      <c r="D15" s="1">
        <f>E15</f>
        <v>9850.7999999999993</v>
      </c>
      <c r="E15" s="1">
        <v>9850.7999999999993</v>
      </c>
      <c r="F15" s="1" t="s">
        <v>66</v>
      </c>
    </row>
    <row r="16" spans="1:8" ht="30" customHeight="1">
      <c r="A16" s="104">
        <v>4112</v>
      </c>
      <c r="B16" s="58" t="s">
        <v>310</v>
      </c>
      <c r="C16" s="64" t="s">
        <v>78</v>
      </c>
      <c r="D16" s="1">
        <f>E16</f>
        <v>0</v>
      </c>
      <c r="E16" s="1">
        <v>0</v>
      </c>
      <c r="F16" s="1" t="s">
        <v>66</v>
      </c>
    </row>
    <row r="17" spans="1:6" s="7" customFormat="1" ht="28.5" customHeight="1">
      <c r="A17" s="104">
        <v>4200</v>
      </c>
      <c r="B17" s="58" t="s">
        <v>390</v>
      </c>
      <c r="C17" s="57" t="s">
        <v>60</v>
      </c>
      <c r="D17" s="15">
        <f>E17</f>
        <v>1402</v>
      </c>
      <c r="E17" s="15">
        <f>E19+E24+E27+E28+E31+E35</f>
        <v>1402</v>
      </c>
      <c r="F17" s="15" t="s">
        <v>66</v>
      </c>
    </row>
    <row r="18" spans="1:6" ht="13.5" customHeight="1">
      <c r="A18" s="107"/>
      <c r="B18" s="68" t="s">
        <v>308</v>
      </c>
      <c r="C18" s="72"/>
      <c r="D18" s="1"/>
      <c r="E18" s="1"/>
      <c r="F18" s="1"/>
    </row>
    <row r="19" spans="1:6" ht="38.25" customHeight="1">
      <c r="A19" s="104">
        <v>4210</v>
      </c>
      <c r="B19" s="69" t="s">
        <v>391</v>
      </c>
      <c r="C19" s="57" t="s">
        <v>60</v>
      </c>
      <c r="D19" s="15">
        <f>E19</f>
        <v>482</v>
      </c>
      <c r="E19" s="15">
        <v>482</v>
      </c>
      <c r="F19" s="1" t="s">
        <v>66</v>
      </c>
    </row>
    <row r="20" spans="1:6" ht="12.75" customHeight="1">
      <c r="A20" s="104"/>
      <c r="B20" s="68" t="s">
        <v>191</v>
      </c>
      <c r="C20" s="57"/>
      <c r="D20" s="1"/>
      <c r="E20" s="1"/>
      <c r="F20" s="1"/>
    </row>
    <row r="21" spans="1:6" ht="18" customHeight="1">
      <c r="A21" s="104">
        <v>4211</v>
      </c>
      <c r="B21" s="58" t="s">
        <v>311</v>
      </c>
      <c r="C21" s="64" t="s">
        <v>79</v>
      </c>
      <c r="D21" s="1">
        <f t="shared" ref="D21:D24" si="0">E21</f>
        <v>0</v>
      </c>
      <c r="E21" s="1"/>
      <c r="F21" s="1" t="s">
        <v>66</v>
      </c>
    </row>
    <row r="22" spans="1:6" ht="22.5" customHeight="1">
      <c r="A22" s="104">
        <v>4212</v>
      </c>
      <c r="B22" s="69" t="s">
        <v>312</v>
      </c>
      <c r="C22" s="64" t="s">
        <v>80</v>
      </c>
      <c r="D22" s="1">
        <f t="shared" si="0"/>
        <v>300</v>
      </c>
      <c r="E22" s="1">
        <v>300</v>
      </c>
      <c r="F22" s="1" t="s">
        <v>66</v>
      </c>
    </row>
    <row r="23" spans="1:6" ht="22.5" customHeight="1">
      <c r="A23" s="104"/>
      <c r="B23" s="69" t="s">
        <v>532</v>
      </c>
      <c r="C23" s="64" t="s">
        <v>81</v>
      </c>
      <c r="D23" s="1">
        <v>182</v>
      </c>
      <c r="E23" s="1">
        <v>182</v>
      </c>
      <c r="F23" s="1">
        <v>0</v>
      </c>
    </row>
    <row r="24" spans="1:6" ht="28.5" customHeight="1">
      <c r="A24" s="104">
        <v>4220</v>
      </c>
      <c r="B24" s="69" t="s">
        <v>392</v>
      </c>
      <c r="C24" s="57" t="s">
        <v>60</v>
      </c>
      <c r="D24" s="15">
        <f t="shared" si="0"/>
        <v>120</v>
      </c>
      <c r="E24" s="15">
        <v>120</v>
      </c>
      <c r="F24" s="1" t="s">
        <v>66</v>
      </c>
    </row>
    <row r="25" spans="1:6" ht="13.5" customHeight="1">
      <c r="A25" s="104"/>
      <c r="B25" s="68" t="s">
        <v>191</v>
      </c>
      <c r="C25" s="57"/>
      <c r="D25" s="1"/>
      <c r="E25" s="1"/>
      <c r="F25" s="1"/>
    </row>
    <row r="26" spans="1:6" ht="19.5" customHeight="1">
      <c r="A26" s="104">
        <v>4221</v>
      </c>
      <c r="B26" s="58" t="s">
        <v>313</v>
      </c>
      <c r="C26" s="70">
        <v>4221</v>
      </c>
      <c r="D26" s="1">
        <f>E26</f>
        <v>120</v>
      </c>
      <c r="E26" s="1">
        <v>120</v>
      </c>
      <c r="F26" s="1" t="s">
        <v>66</v>
      </c>
    </row>
    <row r="27" spans="1:6" ht="28.5" customHeight="1">
      <c r="A27" s="104">
        <v>4230</v>
      </c>
      <c r="B27" s="69" t="s">
        <v>393</v>
      </c>
      <c r="C27" s="57" t="s">
        <v>60</v>
      </c>
      <c r="D27" s="1">
        <f>E27</f>
        <v>0</v>
      </c>
      <c r="E27" s="1">
        <v>0</v>
      </c>
      <c r="F27" s="1" t="s">
        <v>66</v>
      </c>
    </row>
    <row r="28" spans="1:6" ht="28.5" customHeight="1">
      <c r="A28" s="104">
        <v>4240</v>
      </c>
      <c r="B28" s="69" t="s">
        <v>394</v>
      </c>
      <c r="C28" s="57" t="s">
        <v>60</v>
      </c>
      <c r="D28" s="1">
        <f t="shared" ref="D28" si="1">E28</f>
        <v>0</v>
      </c>
      <c r="E28" s="1">
        <f>E30</f>
        <v>0</v>
      </c>
      <c r="F28" s="1" t="s">
        <v>66</v>
      </c>
    </row>
    <row r="29" spans="1:6" ht="15" customHeight="1">
      <c r="A29" s="104"/>
      <c r="B29" s="68" t="s">
        <v>191</v>
      </c>
      <c r="C29" s="57"/>
      <c r="D29" s="1"/>
      <c r="E29" s="1"/>
      <c r="F29" s="1"/>
    </row>
    <row r="30" spans="1:6" ht="19.5" customHeight="1">
      <c r="A30" s="104">
        <v>4241</v>
      </c>
      <c r="B30" s="58" t="s">
        <v>314</v>
      </c>
      <c r="C30" s="64" t="s">
        <v>82</v>
      </c>
      <c r="D30" s="1">
        <f>E30</f>
        <v>0</v>
      </c>
      <c r="E30" s="1">
        <v>0</v>
      </c>
      <c r="F30" s="1" t="s">
        <v>66</v>
      </c>
    </row>
    <row r="31" spans="1:6" ht="28.5" customHeight="1">
      <c r="A31" s="104">
        <v>4250</v>
      </c>
      <c r="B31" s="69" t="s">
        <v>395</v>
      </c>
      <c r="C31" s="57" t="s">
        <v>60</v>
      </c>
      <c r="D31" s="15">
        <f>E31</f>
        <v>300</v>
      </c>
      <c r="E31" s="15">
        <f>E33+E34</f>
        <v>300</v>
      </c>
      <c r="F31" s="1" t="s">
        <v>66</v>
      </c>
    </row>
    <row r="32" spans="1:6" ht="12.75" customHeight="1">
      <c r="A32" s="104"/>
      <c r="B32" s="68" t="s">
        <v>191</v>
      </c>
      <c r="C32" s="57"/>
      <c r="D32" s="1"/>
      <c r="E32" s="1"/>
      <c r="F32" s="1"/>
    </row>
    <row r="33" spans="1:6" ht="19.5" customHeight="1">
      <c r="A33" s="104">
        <v>4251</v>
      </c>
      <c r="B33" s="58" t="s">
        <v>315</v>
      </c>
      <c r="C33" s="64" t="s">
        <v>83</v>
      </c>
      <c r="D33" s="15">
        <v>300</v>
      </c>
      <c r="E33" s="15">
        <v>300</v>
      </c>
      <c r="F33" s="1" t="s">
        <v>66</v>
      </c>
    </row>
    <row r="34" spans="1:6" ht="28.5" customHeight="1">
      <c r="A34" s="104">
        <v>4252</v>
      </c>
      <c r="B34" s="58" t="s">
        <v>316</v>
      </c>
      <c r="C34" s="64" t="s">
        <v>84</v>
      </c>
      <c r="D34" s="1">
        <f>E34</f>
        <v>0</v>
      </c>
      <c r="E34" s="1"/>
      <c r="F34" s="1" t="s">
        <v>66</v>
      </c>
    </row>
    <row r="35" spans="1:6" ht="28.5" customHeight="1">
      <c r="A35" s="104">
        <v>4260</v>
      </c>
      <c r="B35" s="69" t="s">
        <v>396</v>
      </c>
      <c r="C35" s="57" t="s">
        <v>60</v>
      </c>
      <c r="D35" s="15">
        <f>E35</f>
        <v>500</v>
      </c>
      <c r="E35" s="15">
        <f>E37+E38+E39+E40+E41+E42+E43+E44</f>
        <v>500</v>
      </c>
      <c r="F35" s="1" t="s">
        <v>66</v>
      </c>
    </row>
    <row r="36" spans="1:6" ht="12.75" customHeight="1">
      <c r="A36" s="104"/>
      <c r="B36" s="68" t="s">
        <v>191</v>
      </c>
      <c r="C36" s="57"/>
      <c r="D36" s="1"/>
      <c r="E36" s="1"/>
      <c r="F36" s="1"/>
    </row>
    <row r="37" spans="1:6" ht="18.75" customHeight="1">
      <c r="A37" s="104">
        <v>4261</v>
      </c>
      <c r="B37" s="58" t="s">
        <v>317</v>
      </c>
      <c r="C37" s="64" t="s">
        <v>85</v>
      </c>
      <c r="D37" s="1">
        <f t="shared" ref="D37:D45" si="2">E37</f>
        <v>200</v>
      </c>
      <c r="E37" s="1">
        <v>200</v>
      </c>
      <c r="F37" s="1" t="s">
        <v>66</v>
      </c>
    </row>
    <row r="38" spans="1:6" ht="0.75" customHeight="1">
      <c r="A38" s="104">
        <v>4262</v>
      </c>
      <c r="B38" s="58" t="s">
        <v>318</v>
      </c>
      <c r="C38" s="64" t="s">
        <v>86</v>
      </c>
      <c r="D38" s="1">
        <f t="shared" si="2"/>
        <v>0</v>
      </c>
      <c r="E38" s="1"/>
      <c r="F38" s="1" t="s">
        <v>66</v>
      </c>
    </row>
    <row r="39" spans="1:6" ht="28.5" hidden="1" customHeight="1">
      <c r="A39" s="104">
        <v>4263</v>
      </c>
      <c r="B39" s="58" t="s">
        <v>319</v>
      </c>
      <c r="C39" s="64" t="s">
        <v>87</v>
      </c>
      <c r="D39" s="1">
        <f t="shared" si="2"/>
        <v>0</v>
      </c>
      <c r="E39" s="1"/>
      <c r="F39" s="1" t="s">
        <v>66</v>
      </c>
    </row>
    <row r="40" spans="1:6" ht="19.5" customHeight="1">
      <c r="A40" s="104">
        <v>4264</v>
      </c>
      <c r="B40" s="59" t="s">
        <v>320</v>
      </c>
      <c r="C40" s="64" t="s">
        <v>88</v>
      </c>
      <c r="D40" s="1">
        <f t="shared" si="2"/>
        <v>300</v>
      </c>
      <c r="E40" s="1">
        <v>300</v>
      </c>
      <c r="F40" s="1" t="s">
        <v>66</v>
      </c>
    </row>
    <row r="41" spans="1:6" ht="0.75" customHeight="1">
      <c r="A41" s="104">
        <v>4265</v>
      </c>
      <c r="B41" s="71" t="s">
        <v>321</v>
      </c>
      <c r="C41" s="64" t="s">
        <v>89</v>
      </c>
      <c r="D41" s="1">
        <f t="shared" si="2"/>
        <v>0</v>
      </c>
      <c r="E41" s="1"/>
      <c r="F41" s="1" t="s">
        <v>66</v>
      </c>
    </row>
    <row r="42" spans="1:6" ht="19.5" hidden="1" customHeight="1">
      <c r="A42" s="104">
        <v>4266</v>
      </c>
      <c r="B42" s="59" t="s">
        <v>322</v>
      </c>
      <c r="C42" s="64" t="s">
        <v>90</v>
      </c>
      <c r="D42" s="1">
        <f t="shared" si="2"/>
        <v>0</v>
      </c>
      <c r="E42" s="1"/>
      <c r="F42" s="1" t="s">
        <v>66</v>
      </c>
    </row>
    <row r="43" spans="1:6" ht="19.5" hidden="1" customHeight="1">
      <c r="A43" s="104">
        <v>4267</v>
      </c>
      <c r="B43" s="59" t="s">
        <v>323</v>
      </c>
      <c r="C43" s="64" t="s">
        <v>91</v>
      </c>
      <c r="D43" s="1">
        <f t="shared" si="2"/>
        <v>0</v>
      </c>
      <c r="E43" s="1"/>
      <c r="F43" s="1" t="s">
        <v>66</v>
      </c>
    </row>
    <row r="44" spans="1:6" ht="19.5" hidden="1" customHeight="1">
      <c r="A44" s="104">
        <v>4268</v>
      </c>
      <c r="B44" s="59" t="s">
        <v>324</v>
      </c>
      <c r="C44" s="64" t="s">
        <v>92</v>
      </c>
      <c r="D44" s="1">
        <f t="shared" si="2"/>
        <v>0</v>
      </c>
      <c r="E44" s="1"/>
      <c r="F44" s="1" t="s">
        <v>66</v>
      </c>
    </row>
    <row r="45" spans="1:6" s="7" customFormat="1" ht="21" hidden="1" customHeight="1">
      <c r="A45" s="104">
        <v>4300</v>
      </c>
      <c r="B45" s="56" t="s">
        <v>397</v>
      </c>
      <c r="C45" s="57" t="s">
        <v>60</v>
      </c>
      <c r="D45" s="15">
        <f t="shared" si="2"/>
        <v>0</v>
      </c>
      <c r="E45" s="15">
        <f>E47+E51+E55</f>
        <v>0</v>
      </c>
      <c r="F45" s="15" t="s">
        <v>66</v>
      </c>
    </row>
    <row r="46" spans="1:6" ht="15" hidden="1" customHeight="1">
      <c r="A46" s="107"/>
      <c r="B46" s="68" t="s">
        <v>308</v>
      </c>
      <c r="C46" s="72"/>
      <c r="D46" s="1"/>
      <c r="E46" s="1"/>
      <c r="F46" s="1"/>
    </row>
    <row r="47" spans="1:6" ht="15" hidden="1" customHeight="1">
      <c r="A47" s="104">
        <v>4310</v>
      </c>
      <c r="B47" s="56" t="s">
        <v>398</v>
      </c>
      <c r="C47" s="57" t="s">
        <v>60</v>
      </c>
      <c r="D47" s="1">
        <f t="shared" ref="D47" si="3">E47</f>
        <v>0</v>
      </c>
      <c r="E47" s="1">
        <f>E49+E50</f>
        <v>0</v>
      </c>
      <c r="F47" s="15" t="s">
        <v>66</v>
      </c>
    </row>
    <row r="48" spans="1:6" ht="15" hidden="1" customHeight="1">
      <c r="A48" s="104"/>
      <c r="B48" s="68" t="s">
        <v>191</v>
      </c>
      <c r="C48" s="57"/>
      <c r="D48" s="1"/>
      <c r="E48" s="1"/>
      <c r="F48" s="1"/>
    </row>
    <row r="49" spans="1:6" ht="15" hidden="1" customHeight="1">
      <c r="A49" s="104">
        <v>4311</v>
      </c>
      <c r="B49" s="59" t="s">
        <v>325</v>
      </c>
      <c r="C49" s="64" t="s">
        <v>93</v>
      </c>
      <c r="D49" s="1">
        <f>E49</f>
        <v>0</v>
      </c>
      <c r="E49" s="1"/>
      <c r="F49" s="1" t="s">
        <v>66</v>
      </c>
    </row>
    <row r="50" spans="1:6" ht="0.75" customHeight="1">
      <c r="A50" s="104">
        <v>4312</v>
      </c>
      <c r="B50" s="59" t="s">
        <v>326</v>
      </c>
      <c r="C50" s="64" t="s">
        <v>94</v>
      </c>
      <c r="D50" s="1">
        <f>E50</f>
        <v>0</v>
      </c>
      <c r="E50" s="1"/>
      <c r="F50" s="1" t="s">
        <v>66</v>
      </c>
    </row>
    <row r="51" spans="1:6" ht="15" hidden="1" customHeight="1">
      <c r="A51" s="104">
        <v>4320</v>
      </c>
      <c r="B51" s="56" t="s">
        <v>399</v>
      </c>
      <c r="C51" s="57" t="s">
        <v>60</v>
      </c>
      <c r="D51" s="1">
        <f t="shared" ref="D51" si="4">E51</f>
        <v>0</v>
      </c>
      <c r="E51" s="1">
        <f>E53+E54</f>
        <v>0</v>
      </c>
      <c r="F51" s="15" t="s">
        <v>66</v>
      </c>
    </row>
    <row r="52" spans="1:6" ht="15" hidden="1" customHeight="1">
      <c r="A52" s="104"/>
      <c r="B52" s="68" t="s">
        <v>191</v>
      </c>
      <c r="C52" s="57"/>
      <c r="D52" s="1"/>
      <c r="E52" s="1"/>
      <c r="F52" s="1"/>
    </row>
    <row r="53" spans="1:6" ht="15" hidden="1" customHeight="1">
      <c r="A53" s="104">
        <v>4321</v>
      </c>
      <c r="B53" s="59" t="s">
        <v>327</v>
      </c>
      <c r="C53" s="64" t="s">
        <v>95</v>
      </c>
      <c r="D53" s="1">
        <f>E53</f>
        <v>0</v>
      </c>
      <c r="E53" s="1"/>
      <c r="F53" s="1" t="s">
        <v>66</v>
      </c>
    </row>
    <row r="54" spans="1:6" ht="15" hidden="1" customHeight="1">
      <c r="A54" s="104">
        <v>4322</v>
      </c>
      <c r="B54" s="59" t="s">
        <v>328</v>
      </c>
      <c r="C54" s="64" t="s">
        <v>96</v>
      </c>
      <c r="D54" s="1">
        <f>E54</f>
        <v>0</v>
      </c>
      <c r="E54" s="1"/>
      <c r="F54" s="1" t="s">
        <v>66</v>
      </c>
    </row>
    <row r="55" spans="1:6" ht="28.5" hidden="1" customHeight="1">
      <c r="A55" s="104">
        <v>4330</v>
      </c>
      <c r="B55" s="56" t="s">
        <v>400</v>
      </c>
      <c r="C55" s="57" t="s">
        <v>60</v>
      </c>
      <c r="D55" s="1">
        <f>E55</f>
        <v>0</v>
      </c>
      <c r="E55" s="1">
        <f>E57+E58+E59</f>
        <v>0</v>
      </c>
      <c r="F55" s="1" t="s">
        <v>66</v>
      </c>
    </row>
    <row r="56" spans="1:6" ht="12" hidden="1" customHeight="1">
      <c r="A56" s="104"/>
      <c r="B56" s="68" t="s">
        <v>191</v>
      </c>
      <c r="C56" s="57"/>
      <c r="D56" s="1"/>
      <c r="E56" s="1"/>
      <c r="F56" s="1"/>
    </row>
    <row r="57" spans="1:6" ht="18" hidden="1" customHeight="1">
      <c r="A57" s="104">
        <v>4331</v>
      </c>
      <c r="B57" s="59" t="s">
        <v>329</v>
      </c>
      <c r="C57" s="64" t="s">
        <v>97</v>
      </c>
      <c r="D57" s="1">
        <f>E57</f>
        <v>0</v>
      </c>
      <c r="E57" s="1"/>
      <c r="F57" s="1" t="s">
        <v>66</v>
      </c>
    </row>
    <row r="58" spans="1:6" ht="18" hidden="1" customHeight="1">
      <c r="A58" s="104">
        <v>4332</v>
      </c>
      <c r="B58" s="59" t="s">
        <v>330</v>
      </c>
      <c r="C58" s="64" t="s">
        <v>98</v>
      </c>
      <c r="D58" s="1">
        <f>E58</f>
        <v>0</v>
      </c>
      <c r="E58" s="1"/>
      <c r="F58" s="1" t="s">
        <v>66</v>
      </c>
    </row>
    <row r="59" spans="1:6" ht="18" hidden="1" customHeight="1">
      <c r="A59" s="104">
        <v>4333</v>
      </c>
      <c r="B59" s="59" t="s">
        <v>331</v>
      </c>
      <c r="C59" s="64" t="s">
        <v>99</v>
      </c>
      <c r="D59" s="1">
        <f>E59</f>
        <v>0</v>
      </c>
      <c r="E59" s="1"/>
      <c r="F59" s="1" t="s">
        <v>66</v>
      </c>
    </row>
    <row r="60" spans="1:6" s="7" customFormat="1" ht="21" hidden="1" customHeight="1">
      <c r="A60" s="104">
        <v>4400</v>
      </c>
      <c r="B60" s="59" t="s">
        <v>401</v>
      </c>
      <c r="C60" s="57" t="s">
        <v>60</v>
      </c>
      <c r="D60" s="15">
        <f>E60</f>
        <v>0</v>
      </c>
      <c r="E60" s="15">
        <f>E62+E66</f>
        <v>0</v>
      </c>
      <c r="F60" s="15" t="s">
        <v>66</v>
      </c>
    </row>
    <row r="61" spans="1:6" ht="13.5" hidden="1" customHeight="1">
      <c r="A61" s="107"/>
      <c r="B61" s="68" t="s">
        <v>308</v>
      </c>
      <c r="C61" s="72"/>
      <c r="D61" s="1"/>
      <c r="E61" s="1"/>
      <c r="F61" s="15"/>
    </row>
    <row r="62" spans="1:6" ht="28.5" hidden="1" customHeight="1">
      <c r="A62" s="104">
        <v>4410</v>
      </c>
      <c r="B62" s="56" t="s">
        <v>402</v>
      </c>
      <c r="C62" s="57" t="s">
        <v>60</v>
      </c>
      <c r="D62" s="1">
        <f t="shared" ref="D62" si="5">E62</f>
        <v>0</v>
      </c>
      <c r="E62" s="1">
        <f>E64+E65</f>
        <v>0</v>
      </c>
      <c r="F62" s="15" t="s">
        <v>66</v>
      </c>
    </row>
    <row r="63" spans="1:6" ht="13.5" hidden="1" customHeight="1">
      <c r="A63" s="104"/>
      <c r="B63" s="68" t="s">
        <v>191</v>
      </c>
      <c r="C63" s="57"/>
      <c r="D63" s="1"/>
      <c r="E63" s="1"/>
      <c r="F63" s="1"/>
    </row>
    <row r="64" spans="1:6" ht="28.5" hidden="1" customHeight="1">
      <c r="A64" s="104">
        <v>4411</v>
      </c>
      <c r="B64" s="59" t="s">
        <v>332</v>
      </c>
      <c r="C64" s="64" t="s">
        <v>100</v>
      </c>
      <c r="D64" s="1">
        <f>E64</f>
        <v>0</v>
      </c>
      <c r="E64" s="1"/>
      <c r="F64" s="1" t="s">
        <v>66</v>
      </c>
    </row>
    <row r="65" spans="1:6" ht="28.5" hidden="1" customHeight="1">
      <c r="A65" s="104">
        <v>4412</v>
      </c>
      <c r="B65" s="59" t="s">
        <v>333</v>
      </c>
      <c r="C65" s="64" t="s">
        <v>101</v>
      </c>
      <c r="D65" s="1">
        <f>E65</f>
        <v>0</v>
      </c>
      <c r="E65" s="1"/>
      <c r="F65" s="1" t="s">
        <v>66</v>
      </c>
    </row>
    <row r="66" spans="1:6" ht="28.5" hidden="1" customHeight="1">
      <c r="A66" s="104">
        <v>4420</v>
      </c>
      <c r="B66" s="56" t="s">
        <v>403</v>
      </c>
      <c r="C66" s="57" t="s">
        <v>60</v>
      </c>
      <c r="D66" s="1">
        <f t="shared" ref="D66" si="6">E66</f>
        <v>0</v>
      </c>
      <c r="E66" s="1">
        <f>E68+E69</f>
        <v>0</v>
      </c>
      <c r="F66" s="1" t="s">
        <v>66</v>
      </c>
    </row>
    <row r="67" spans="1:6" ht="12.75" hidden="1" customHeight="1">
      <c r="A67" s="104"/>
      <c r="B67" s="68" t="s">
        <v>191</v>
      </c>
      <c r="C67" s="57"/>
      <c r="D67" s="1"/>
      <c r="E67" s="1"/>
      <c r="F67" s="1"/>
    </row>
    <row r="68" spans="1:6" ht="28.5" hidden="1" customHeight="1">
      <c r="A68" s="104">
        <v>4421</v>
      </c>
      <c r="B68" s="59" t="s">
        <v>334</v>
      </c>
      <c r="C68" s="64" t="s">
        <v>102</v>
      </c>
      <c r="D68" s="1">
        <f>E68</f>
        <v>0</v>
      </c>
      <c r="E68" s="1"/>
      <c r="F68" s="1" t="s">
        <v>66</v>
      </c>
    </row>
    <row r="69" spans="1:6" ht="28.5" hidden="1" customHeight="1">
      <c r="A69" s="104">
        <v>4422</v>
      </c>
      <c r="B69" s="59" t="s">
        <v>335</v>
      </c>
      <c r="C69" s="64" t="s">
        <v>103</v>
      </c>
      <c r="D69" s="1">
        <f>E69</f>
        <v>0</v>
      </c>
      <c r="E69" s="1"/>
      <c r="F69" s="1" t="s">
        <v>66</v>
      </c>
    </row>
    <row r="70" spans="1:6" s="7" customFormat="1" ht="25.5" hidden="1" customHeight="1">
      <c r="A70" s="104">
        <v>4500</v>
      </c>
      <c r="B70" s="71" t="s">
        <v>404</v>
      </c>
      <c r="C70" s="57" t="s">
        <v>60</v>
      </c>
      <c r="D70" s="15">
        <f>E70+F70</f>
        <v>0</v>
      </c>
      <c r="E70" s="15">
        <f>E72+E76+E80+E92</f>
        <v>0</v>
      </c>
      <c r="F70" s="15">
        <f>F72+F76+F80+F92</f>
        <v>0</v>
      </c>
    </row>
    <row r="71" spans="1:6" ht="11.25" hidden="1" customHeight="1">
      <c r="A71" s="107"/>
      <c r="B71" s="68" t="s">
        <v>308</v>
      </c>
      <c r="C71" s="72"/>
      <c r="D71" s="1"/>
      <c r="E71" s="1"/>
      <c r="F71" s="1"/>
    </row>
    <row r="72" spans="1:6" ht="1.5" hidden="1" customHeight="1">
      <c r="A72" s="104">
        <v>4510</v>
      </c>
      <c r="B72" s="73" t="s">
        <v>405</v>
      </c>
      <c r="C72" s="57" t="s">
        <v>60</v>
      </c>
      <c r="D72" s="1">
        <f>E72+F72</f>
        <v>0</v>
      </c>
      <c r="E72" s="1">
        <f>E74+E75</f>
        <v>0</v>
      </c>
      <c r="F72" s="1"/>
    </row>
    <row r="73" spans="1:6" ht="12.75" hidden="1" customHeight="1">
      <c r="A73" s="104"/>
      <c r="B73" s="68" t="s">
        <v>191</v>
      </c>
      <c r="C73" s="57"/>
      <c r="D73" s="1"/>
      <c r="E73" s="1"/>
      <c r="F73" s="1"/>
    </row>
    <row r="74" spans="1:6" ht="18" hidden="1" customHeight="1">
      <c r="A74" s="104">
        <v>4511</v>
      </c>
      <c r="B74" s="74" t="s">
        <v>336</v>
      </c>
      <c r="C74" s="64" t="s">
        <v>104</v>
      </c>
      <c r="D74" s="1">
        <f>E74</f>
        <v>0</v>
      </c>
      <c r="E74" s="1"/>
      <c r="F74" s="1" t="s">
        <v>66</v>
      </c>
    </row>
    <row r="75" spans="1:6" ht="29.25" hidden="1" customHeight="1">
      <c r="A75" s="104">
        <v>4512</v>
      </c>
      <c r="B75" s="59" t="s">
        <v>337</v>
      </c>
      <c r="C75" s="64" t="s">
        <v>105</v>
      </c>
      <c r="D75" s="1">
        <f>E75</f>
        <v>0</v>
      </c>
      <c r="E75" s="1"/>
      <c r="F75" s="1" t="s">
        <v>66</v>
      </c>
    </row>
    <row r="76" spans="1:6" ht="28.5" hidden="1" customHeight="1">
      <c r="A76" s="104">
        <v>4520</v>
      </c>
      <c r="B76" s="73" t="s">
        <v>406</v>
      </c>
      <c r="C76" s="57" t="s">
        <v>60</v>
      </c>
      <c r="D76" s="1">
        <f>E76+F76</f>
        <v>0</v>
      </c>
      <c r="E76" s="1">
        <f>E78+E79</f>
        <v>0</v>
      </c>
      <c r="F76" s="1"/>
    </row>
    <row r="77" spans="1:6" ht="18.75" hidden="1" customHeight="1">
      <c r="A77" s="104"/>
      <c r="B77" s="68" t="s">
        <v>191</v>
      </c>
      <c r="C77" s="57"/>
      <c r="D77" s="1"/>
      <c r="E77" s="1"/>
      <c r="F77" s="1"/>
    </row>
    <row r="78" spans="1:6" ht="30.75" hidden="1" customHeight="1">
      <c r="A78" s="104">
        <v>4521</v>
      </c>
      <c r="B78" s="59" t="s">
        <v>338</v>
      </c>
      <c r="C78" s="64" t="s">
        <v>106</v>
      </c>
      <c r="D78" s="1">
        <f>E78</f>
        <v>0</v>
      </c>
      <c r="E78" s="1"/>
      <c r="F78" s="1" t="s">
        <v>66</v>
      </c>
    </row>
    <row r="79" spans="1:6" ht="29.25" hidden="1" customHeight="1">
      <c r="A79" s="104">
        <v>4522</v>
      </c>
      <c r="B79" s="59" t="s">
        <v>339</v>
      </c>
      <c r="C79" s="64" t="s">
        <v>107</v>
      </c>
      <c r="D79" s="1">
        <f>E79</f>
        <v>0</v>
      </c>
      <c r="E79" s="1"/>
      <c r="F79" s="1" t="s">
        <v>66</v>
      </c>
    </row>
    <row r="80" spans="1:6" ht="28.5" hidden="1" customHeight="1">
      <c r="A80" s="104">
        <v>4530</v>
      </c>
      <c r="B80" s="73" t="s">
        <v>407</v>
      </c>
      <c r="C80" s="57" t="s">
        <v>60</v>
      </c>
      <c r="D80" s="1">
        <f>E80+F80</f>
        <v>0</v>
      </c>
      <c r="E80" s="1">
        <f>E82+E83+E84</f>
        <v>0</v>
      </c>
      <c r="F80" s="1">
        <f>F82+F83+F84</f>
        <v>0</v>
      </c>
    </row>
    <row r="81" spans="1:6" ht="16.5" hidden="1" customHeight="1">
      <c r="A81" s="104"/>
      <c r="B81" s="68" t="s">
        <v>191</v>
      </c>
      <c r="C81" s="57"/>
      <c r="D81" s="1"/>
      <c r="E81" s="1"/>
      <c r="F81" s="1"/>
    </row>
    <row r="82" spans="1:6" ht="28.5" hidden="1" customHeight="1">
      <c r="A82" s="104">
        <v>4531</v>
      </c>
      <c r="B82" s="75" t="s">
        <v>340</v>
      </c>
      <c r="C82" s="62" t="s">
        <v>108</v>
      </c>
      <c r="D82" s="1">
        <f>E82+F82</f>
        <v>0</v>
      </c>
      <c r="E82" s="1"/>
      <c r="F82" s="1"/>
    </row>
    <row r="83" spans="1:6" ht="0.75" customHeight="1">
      <c r="A83" s="104">
        <v>4532</v>
      </c>
      <c r="B83" s="75" t="s">
        <v>341</v>
      </c>
      <c r="C83" s="64" t="s">
        <v>109</v>
      </c>
      <c r="D83" s="1">
        <f>E83+F83</f>
        <v>0</v>
      </c>
      <c r="E83" s="1"/>
      <c r="F83" s="1"/>
    </row>
    <row r="84" spans="1:6" ht="28.5" hidden="1" customHeight="1">
      <c r="A84" s="104">
        <v>4533</v>
      </c>
      <c r="B84" s="75" t="s">
        <v>504</v>
      </c>
      <c r="C84" s="64" t="s">
        <v>110</v>
      </c>
      <c r="D84" s="1">
        <f>E84+F84</f>
        <v>0</v>
      </c>
      <c r="E84" s="1">
        <f>E86+E90+E91</f>
        <v>0</v>
      </c>
      <c r="F84" s="1">
        <f>F86+F90+F91</f>
        <v>0</v>
      </c>
    </row>
    <row r="85" spans="1:6" ht="13.5" hidden="1" customHeight="1">
      <c r="A85" s="104"/>
      <c r="B85" s="76" t="s">
        <v>308</v>
      </c>
      <c r="C85" s="64"/>
      <c r="D85" s="1"/>
      <c r="E85" s="1"/>
      <c r="F85" s="1"/>
    </row>
    <row r="86" spans="1:6" ht="28.5" hidden="1" customHeight="1">
      <c r="A86" s="104">
        <v>4534</v>
      </c>
      <c r="B86" s="76" t="s">
        <v>503</v>
      </c>
      <c r="C86" s="64"/>
      <c r="D86" s="1">
        <f>E86+F86</f>
        <v>0</v>
      </c>
      <c r="E86" s="1">
        <f>E88+E89</f>
        <v>0</v>
      </c>
      <c r="F86" s="1">
        <f>F88+F89</f>
        <v>0</v>
      </c>
    </row>
    <row r="87" spans="1:6" ht="12" hidden="1" customHeight="1">
      <c r="A87" s="104"/>
      <c r="B87" s="76" t="s">
        <v>342</v>
      </c>
      <c r="C87" s="64"/>
      <c r="D87" s="1"/>
      <c r="E87" s="1"/>
      <c r="F87" s="1"/>
    </row>
    <row r="88" spans="1:6" ht="21" hidden="1" customHeight="1">
      <c r="A88" s="109">
        <v>4535</v>
      </c>
      <c r="B88" s="77" t="s">
        <v>343</v>
      </c>
      <c r="C88" s="64"/>
      <c r="D88" s="1">
        <f>E88+F88</f>
        <v>0</v>
      </c>
      <c r="E88" s="1"/>
      <c r="F88" s="1"/>
    </row>
    <row r="89" spans="1:6" ht="19.5" hidden="1" customHeight="1">
      <c r="A89" s="104">
        <v>4536</v>
      </c>
      <c r="B89" s="76" t="s">
        <v>344</v>
      </c>
      <c r="C89" s="64"/>
      <c r="D89" s="1">
        <f>E89+F89</f>
        <v>0</v>
      </c>
      <c r="E89" s="1"/>
      <c r="F89" s="1"/>
    </row>
    <row r="90" spans="1:6" ht="19.5" hidden="1" customHeight="1">
      <c r="A90" s="104">
        <v>4537</v>
      </c>
      <c r="B90" s="76" t="s">
        <v>345</v>
      </c>
      <c r="C90" s="64"/>
      <c r="D90" s="1">
        <f>E90+F90</f>
        <v>0</v>
      </c>
      <c r="E90" s="1"/>
      <c r="F90" s="1"/>
    </row>
    <row r="91" spans="1:6" ht="19.5" hidden="1" customHeight="1">
      <c r="A91" s="104">
        <v>4538</v>
      </c>
      <c r="B91" s="76" t="s">
        <v>346</v>
      </c>
      <c r="C91" s="64"/>
      <c r="D91" s="1">
        <f>E91+F91</f>
        <v>0</v>
      </c>
      <c r="E91" s="1"/>
      <c r="F91" s="1"/>
    </row>
    <row r="92" spans="1:6" ht="28.5" hidden="1" customHeight="1">
      <c r="A92" s="104">
        <v>4540</v>
      </c>
      <c r="B92" s="73" t="s">
        <v>408</v>
      </c>
      <c r="C92" s="57" t="s">
        <v>60</v>
      </c>
      <c r="D92" s="1">
        <f>E92+F92</f>
        <v>0</v>
      </c>
      <c r="E92" s="1"/>
      <c r="F92" s="1">
        <f>F94+F95+F96</f>
        <v>0</v>
      </c>
    </row>
    <row r="93" spans="1:6" ht="15" hidden="1" customHeight="1">
      <c r="A93" s="104"/>
      <c r="B93" s="68" t="s">
        <v>191</v>
      </c>
      <c r="C93" s="57"/>
      <c r="D93" s="1"/>
      <c r="E93" s="1"/>
      <c r="F93" s="1"/>
    </row>
    <row r="94" spans="1:6" ht="28.5" hidden="1" customHeight="1">
      <c r="A94" s="104">
        <v>4541</v>
      </c>
      <c r="B94" s="75" t="s">
        <v>347</v>
      </c>
      <c r="C94" s="64" t="s">
        <v>111</v>
      </c>
      <c r="D94" s="1">
        <f>F94</f>
        <v>0</v>
      </c>
      <c r="E94" s="1" t="s">
        <v>66</v>
      </c>
      <c r="F94" s="1"/>
    </row>
    <row r="95" spans="1:6" ht="28.5" hidden="1" customHeight="1">
      <c r="A95" s="104">
        <v>4542</v>
      </c>
      <c r="B95" s="75" t="s">
        <v>348</v>
      </c>
      <c r="C95" s="64" t="s">
        <v>112</v>
      </c>
      <c r="D95" s="1">
        <f>F95</f>
        <v>0</v>
      </c>
      <c r="E95" s="1" t="s">
        <v>66</v>
      </c>
      <c r="F95" s="1"/>
    </row>
    <row r="96" spans="1:6" ht="18.75" hidden="1" customHeight="1">
      <c r="A96" s="104">
        <v>4543</v>
      </c>
      <c r="B96" s="75" t="s">
        <v>500</v>
      </c>
      <c r="C96" s="64" t="s">
        <v>113</v>
      </c>
      <c r="D96" s="1">
        <f>F96</f>
        <v>0</v>
      </c>
      <c r="E96" s="1" t="s">
        <v>66</v>
      </c>
      <c r="F96" s="1">
        <f>F98+F102+F103</f>
        <v>0</v>
      </c>
    </row>
    <row r="97" spans="1:6" s="5" customFormat="1" ht="11.25" hidden="1" customHeight="1">
      <c r="A97" s="181"/>
      <c r="B97" s="76" t="s">
        <v>308</v>
      </c>
      <c r="C97" s="182"/>
      <c r="D97" s="183"/>
      <c r="E97" s="183"/>
      <c r="F97" s="183"/>
    </row>
    <row r="98" spans="1:6" ht="14.25" hidden="1" customHeight="1">
      <c r="A98" s="104">
        <v>4544</v>
      </c>
      <c r="B98" s="76" t="s">
        <v>501</v>
      </c>
      <c r="C98" s="64"/>
      <c r="D98" s="1">
        <f>E98+F98</f>
        <v>0</v>
      </c>
      <c r="E98" s="1"/>
      <c r="F98" s="1">
        <f>F100+F101</f>
        <v>0</v>
      </c>
    </row>
    <row r="99" spans="1:6" ht="12.75" hidden="1" customHeight="1">
      <c r="A99" s="104"/>
      <c r="B99" s="76" t="s">
        <v>342</v>
      </c>
      <c r="C99" s="64"/>
      <c r="D99" s="1"/>
      <c r="E99" s="1"/>
      <c r="F99" s="1"/>
    </row>
    <row r="100" spans="1:6" ht="20.25" hidden="1" customHeight="1">
      <c r="A100" s="109">
        <v>4545</v>
      </c>
      <c r="B100" s="77" t="s">
        <v>343</v>
      </c>
      <c r="C100" s="64"/>
      <c r="D100" s="1">
        <f>E100+F100</f>
        <v>0</v>
      </c>
      <c r="E100" s="1"/>
      <c r="F100" s="1"/>
    </row>
    <row r="101" spans="1:6" ht="14.25" hidden="1" customHeight="1">
      <c r="A101" s="104">
        <v>4546</v>
      </c>
      <c r="B101" s="76" t="s">
        <v>349</v>
      </c>
      <c r="C101" s="64"/>
      <c r="D101" s="1">
        <f>E101+F101</f>
        <v>0</v>
      </c>
      <c r="E101" s="1"/>
      <c r="F101" s="1"/>
    </row>
    <row r="102" spans="1:6" ht="20.25" hidden="1" customHeight="1">
      <c r="A102" s="104">
        <v>4547</v>
      </c>
      <c r="B102" s="76" t="s">
        <v>345</v>
      </c>
      <c r="C102" s="64"/>
      <c r="D102" s="1">
        <f>E102+F102</f>
        <v>0</v>
      </c>
      <c r="E102" s="1"/>
      <c r="F102" s="1"/>
    </row>
    <row r="103" spans="1:6" ht="14.25" hidden="1" customHeight="1">
      <c r="A103" s="104">
        <v>4548</v>
      </c>
      <c r="B103" s="76" t="s">
        <v>346</v>
      </c>
      <c r="C103" s="64"/>
      <c r="D103" s="1">
        <f>E103+F103</f>
        <v>0</v>
      </c>
      <c r="E103" s="1"/>
      <c r="F103" s="1"/>
    </row>
    <row r="104" spans="1:6" s="7" customFormat="1" ht="28.5" customHeight="1">
      <c r="A104" s="104">
        <v>4600</v>
      </c>
      <c r="B104" s="73" t="s">
        <v>409</v>
      </c>
      <c r="C104" s="57" t="s">
        <v>60</v>
      </c>
      <c r="D104" s="15">
        <f>E104</f>
        <v>100</v>
      </c>
      <c r="E104" s="15">
        <v>100</v>
      </c>
      <c r="F104" s="15" t="s">
        <v>66</v>
      </c>
    </row>
    <row r="105" spans="1:6" ht="15.75" customHeight="1">
      <c r="A105" s="104"/>
      <c r="B105" s="68" t="s">
        <v>308</v>
      </c>
      <c r="C105" s="72"/>
      <c r="D105" s="1"/>
      <c r="E105" s="1"/>
      <c r="F105" s="1"/>
    </row>
    <row r="106" spans="1:6" ht="0.75" customHeight="1">
      <c r="A106" s="104">
        <v>4610</v>
      </c>
      <c r="B106" s="78" t="s">
        <v>350</v>
      </c>
      <c r="C106" s="72"/>
      <c r="D106" s="1">
        <f>E106</f>
        <v>0</v>
      </c>
      <c r="E106" s="1">
        <f>E108+E109</f>
        <v>0</v>
      </c>
      <c r="F106" s="1" t="s">
        <v>4</v>
      </c>
    </row>
    <row r="107" spans="1:6" ht="14.25" hidden="1" customHeight="1">
      <c r="A107" s="104"/>
      <c r="B107" s="68" t="s">
        <v>308</v>
      </c>
      <c r="C107" s="72"/>
      <c r="D107" s="1"/>
      <c r="E107" s="1"/>
      <c r="F107" s="1"/>
    </row>
    <row r="108" spans="1:6" ht="28.5" hidden="1" customHeight="1">
      <c r="A108" s="104">
        <v>4610</v>
      </c>
      <c r="B108" s="58" t="s">
        <v>351</v>
      </c>
      <c r="C108" s="72" t="s">
        <v>114</v>
      </c>
      <c r="D108" s="1">
        <f>E108</f>
        <v>0</v>
      </c>
      <c r="E108" s="1"/>
      <c r="F108" s="1" t="s">
        <v>66</v>
      </c>
    </row>
    <row r="109" spans="1:6" ht="28.5" hidden="1" customHeight="1">
      <c r="A109" s="104">
        <v>4620</v>
      </c>
      <c r="B109" s="59" t="s">
        <v>352</v>
      </c>
      <c r="C109" s="72" t="s">
        <v>115</v>
      </c>
      <c r="D109" s="1">
        <f>E109</f>
        <v>0</v>
      </c>
      <c r="E109" s="1"/>
      <c r="F109" s="1" t="s">
        <v>66</v>
      </c>
    </row>
    <row r="110" spans="1:6" ht="28.5" customHeight="1">
      <c r="A110" s="104">
        <v>4630</v>
      </c>
      <c r="B110" s="56" t="s">
        <v>410</v>
      </c>
      <c r="C110" s="57" t="s">
        <v>60</v>
      </c>
      <c r="D110" s="15">
        <f>E110</f>
        <v>100</v>
      </c>
      <c r="E110" s="15">
        <v>100</v>
      </c>
      <c r="F110" s="1" t="s">
        <v>66</v>
      </c>
    </row>
    <row r="111" spans="1:6" ht="13.5" customHeight="1">
      <c r="A111" s="104"/>
      <c r="B111" s="68" t="s">
        <v>191</v>
      </c>
      <c r="C111" s="57"/>
      <c r="D111" s="1"/>
      <c r="E111" s="1"/>
      <c r="F111" s="1"/>
    </row>
    <row r="112" spans="1:6" ht="18" hidden="1" customHeight="1">
      <c r="A112" s="104">
        <v>4631</v>
      </c>
      <c r="B112" s="59" t="s">
        <v>353</v>
      </c>
      <c r="C112" s="64" t="s">
        <v>116</v>
      </c>
      <c r="D112" s="1">
        <f>E112</f>
        <v>0</v>
      </c>
      <c r="E112" s="1"/>
      <c r="F112" s="1" t="s">
        <v>66</v>
      </c>
    </row>
    <row r="113" spans="1:6" ht="18" hidden="1" customHeight="1">
      <c r="A113" s="104">
        <v>4632</v>
      </c>
      <c r="B113" s="58" t="s">
        <v>354</v>
      </c>
      <c r="C113" s="64" t="s">
        <v>117</v>
      </c>
      <c r="D113" s="1">
        <f>E113</f>
        <v>0</v>
      </c>
      <c r="E113" s="1"/>
      <c r="F113" s="1" t="s">
        <v>66</v>
      </c>
    </row>
    <row r="114" spans="1:6" ht="18" hidden="1" customHeight="1">
      <c r="A114" s="104">
        <v>4633</v>
      </c>
      <c r="B114" s="59" t="s">
        <v>355</v>
      </c>
      <c r="C114" s="64" t="s">
        <v>118</v>
      </c>
      <c r="D114" s="1">
        <f>E114</f>
        <v>0</v>
      </c>
      <c r="E114" s="1"/>
      <c r="F114" s="1" t="s">
        <v>66</v>
      </c>
    </row>
    <row r="115" spans="1:6" ht="18" customHeight="1">
      <c r="A115" s="104">
        <v>4634</v>
      </c>
      <c r="B115" s="59" t="s">
        <v>356</v>
      </c>
      <c r="C115" s="64" t="s">
        <v>481</v>
      </c>
      <c r="D115" s="1">
        <f>E115</f>
        <v>100</v>
      </c>
      <c r="E115" s="1">
        <v>100</v>
      </c>
      <c r="F115" s="1" t="s">
        <v>66</v>
      </c>
    </row>
    <row r="116" spans="1:6" ht="0.75" customHeight="1">
      <c r="A116" s="104">
        <v>4640</v>
      </c>
      <c r="B116" s="56" t="s">
        <v>411</v>
      </c>
      <c r="C116" s="57" t="s">
        <v>60</v>
      </c>
      <c r="D116" s="1">
        <f>E116</f>
        <v>0</v>
      </c>
      <c r="E116" s="1">
        <f>E118</f>
        <v>0</v>
      </c>
      <c r="F116" s="1" t="s">
        <v>66</v>
      </c>
    </row>
    <row r="117" spans="1:6" ht="1.5" hidden="1" customHeight="1">
      <c r="A117" s="104"/>
      <c r="B117" s="68" t="s">
        <v>191</v>
      </c>
      <c r="C117" s="57"/>
      <c r="D117" s="1"/>
      <c r="E117" s="1"/>
      <c r="F117" s="1"/>
    </row>
    <row r="118" spans="1:6" ht="20.25" hidden="1" customHeight="1">
      <c r="A118" s="104">
        <v>4641</v>
      </c>
      <c r="B118" s="59" t="s">
        <v>357</v>
      </c>
      <c r="C118" s="64" t="s">
        <v>119</v>
      </c>
      <c r="D118" s="1">
        <f>E118</f>
        <v>0</v>
      </c>
      <c r="E118" s="1"/>
      <c r="F118" s="1" t="s">
        <v>66</v>
      </c>
    </row>
    <row r="119" spans="1:6" s="7" customFormat="1" ht="39" customHeight="1">
      <c r="A119" s="45">
        <v>4700</v>
      </c>
      <c r="B119" s="69" t="s">
        <v>412</v>
      </c>
      <c r="C119" s="57" t="s">
        <v>60</v>
      </c>
      <c r="D119" s="15">
        <f>E119+F119-'hat1'!F136</f>
        <v>353.6</v>
      </c>
      <c r="E119" s="15">
        <f>E121+E125+E131+E134+E138+E141+E144</f>
        <v>353.6</v>
      </c>
      <c r="F119" s="15">
        <f>F144</f>
        <v>0</v>
      </c>
    </row>
    <row r="120" spans="1:6" ht="15" customHeight="1">
      <c r="A120" s="107"/>
      <c r="B120" s="68" t="s">
        <v>308</v>
      </c>
      <c r="C120" s="72"/>
      <c r="D120" s="1"/>
      <c r="E120" s="1"/>
      <c r="F120" s="1"/>
    </row>
    <row r="121" spans="1:6" ht="28.5" customHeight="1">
      <c r="A121" s="104">
        <v>4710</v>
      </c>
      <c r="B121" s="69" t="s">
        <v>413</v>
      </c>
      <c r="C121" s="57" t="s">
        <v>60</v>
      </c>
      <c r="D121" s="1">
        <f>E121</f>
        <v>132</v>
      </c>
      <c r="E121" s="1">
        <f>E123+E124</f>
        <v>132</v>
      </c>
      <c r="F121" s="1" t="s">
        <v>66</v>
      </c>
    </row>
    <row r="122" spans="1:6" ht="15" customHeight="1">
      <c r="A122" s="104"/>
      <c r="B122" s="68" t="s">
        <v>191</v>
      </c>
      <c r="C122" s="57"/>
      <c r="D122" s="1"/>
      <c r="E122" s="1"/>
      <c r="F122" s="1"/>
    </row>
    <row r="123" spans="1:6" ht="28.5" hidden="1" customHeight="1">
      <c r="A123" s="104">
        <v>4711</v>
      </c>
      <c r="B123" s="58" t="s">
        <v>358</v>
      </c>
      <c r="C123" s="64" t="s">
        <v>120</v>
      </c>
      <c r="D123" s="1">
        <f>E123</f>
        <v>0</v>
      </c>
      <c r="E123" s="1"/>
      <c r="F123" s="1" t="s">
        <v>66</v>
      </c>
    </row>
    <row r="124" spans="1:6" ht="28.5" customHeight="1">
      <c r="A124" s="104">
        <v>4712</v>
      </c>
      <c r="B124" s="59" t="s">
        <v>359</v>
      </c>
      <c r="C124" s="64" t="s">
        <v>121</v>
      </c>
      <c r="D124" s="1">
        <f>E124</f>
        <v>132</v>
      </c>
      <c r="E124" s="1">
        <v>132</v>
      </c>
      <c r="F124" s="1" t="s">
        <v>66</v>
      </c>
    </row>
    <row r="125" spans="1:6" ht="28.5" customHeight="1">
      <c r="A125" s="104">
        <v>4720</v>
      </c>
      <c r="B125" s="56" t="s">
        <v>414</v>
      </c>
      <c r="C125" s="60" t="s">
        <v>66</v>
      </c>
      <c r="D125" s="1">
        <f>E125</f>
        <v>21.6</v>
      </c>
      <c r="E125" s="1">
        <f>E127+E128+E129+E130</f>
        <v>21.6</v>
      </c>
      <c r="F125" s="1" t="s">
        <v>66</v>
      </c>
    </row>
    <row r="126" spans="1:6" ht="11.25" customHeight="1">
      <c r="A126" s="104"/>
      <c r="B126" s="68" t="s">
        <v>191</v>
      </c>
      <c r="C126" s="57"/>
      <c r="D126" s="1"/>
      <c r="E126" s="1"/>
      <c r="F126" s="1"/>
    </row>
    <row r="127" spans="1:6" ht="18.75" hidden="1" customHeight="1">
      <c r="A127" s="104">
        <v>4721</v>
      </c>
      <c r="B127" s="59" t="s">
        <v>360</v>
      </c>
      <c r="C127" s="64" t="s">
        <v>122</v>
      </c>
      <c r="D127" s="1">
        <f>E127</f>
        <v>0</v>
      </c>
      <c r="E127" s="1"/>
      <c r="F127" s="1" t="s">
        <v>66</v>
      </c>
    </row>
    <row r="128" spans="1:6" ht="18.75" hidden="1" customHeight="1">
      <c r="A128" s="104">
        <v>4722</v>
      </c>
      <c r="B128" s="59" t="s">
        <v>361</v>
      </c>
      <c r="C128" s="79">
        <v>4822</v>
      </c>
      <c r="D128" s="1">
        <f>E128</f>
        <v>0</v>
      </c>
      <c r="E128" s="1"/>
      <c r="F128" s="1" t="s">
        <v>66</v>
      </c>
    </row>
    <row r="129" spans="1:6" ht="17.25" customHeight="1">
      <c r="A129" s="104">
        <v>4723</v>
      </c>
      <c r="B129" s="59" t="s">
        <v>362</v>
      </c>
      <c r="C129" s="64" t="s">
        <v>123</v>
      </c>
      <c r="D129" s="1">
        <f>E129</f>
        <v>21.6</v>
      </c>
      <c r="E129" s="1">
        <v>21.6</v>
      </c>
      <c r="F129" s="1" t="s">
        <v>66</v>
      </c>
    </row>
    <row r="130" spans="1:6" ht="28.5" hidden="1" customHeight="1">
      <c r="A130" s="104">
        <v>4724</v>
      </c>
      <c r="B130" s="59" t="s">
        <v>363</v>
      </c>
      <c r="C130" s="64" t="s">
        <v>124</v>
      </c>
      <c r="D130" s="1">
        <f>E130</f>
        <v>0</v>
      </c>
      <c r="E130" s="1"/>
      <c r="F130" s="1" t="s">
        <v>66</v>
      </c>
    </row>
    <row r="131" spans="1:6" ht="1.5" hidden="1" customHeight="1">
      <c r="A131" s="104">
        <v>4730</v>
      </c>
      <c r="B131" s="56" t="s">
        <v>415</v>
      </c>
      <c r="C131" s="57" t="s">
        <v>60</v>
      </c>
      <c r="D131" s="1">
        <f>E131</f>
        <v>0</v>
      </c>
      <c r="E131" s="1">
        <f>E133</f>
        <v>0</v>
      </c>
      <c r="F131" s="1" t="s">
        <v>66</v>
      </c>
    </row>
    <row r="132" spans="1:6" ht="12" hidden="1" customHeight="1">
      <c r="A132" s="104"/>
      <c r="B132" s="68" t="s">
        <v>191</v>
      </c>
      <c r="C132" s="57"/>
      <c r="D132" s="1"/>
      <c r="E132" s="1"/>
      <c r="F132" s="1"/>
    </row>
    <row r="133" spans="1:6" ht="21" hidden="1" customHeight="1">
      <c r="A133" s="104">
        <v>4731</v>
      </c>
      <c r="B133" s="74" t="s">
        <v>364</v>
      </c>
      <c r="C133" s="64" t="s">
        <v>125</v>
      </c>
      <c r="D133" s="1">
        <f>E133</f>
        <v>0</v>
      </c>
      <c r="E133" s="1"/>
      <c r="F133" s="1" t="s">
        <v>66</v>
      </c>
    </row>
    <row r="134" spans="1:6" ht="28.5" hidden="1" customHeight="1">
      <c r="A134" s="104">
        <v>4740</v>
      </c>
      <c r="B134" s="56" t="s">
        <v>416</v>
      </c>
      <c r="C134" s="57" t="s">
        <v>60</v>
      </c>
      <c r="D134" s="1">
        <f>E134</f>
        <v>0</v>
      </c>
      <c r="E134" s="1">
        <f>E136+E137</f>
        <v>0</v>
      </c>
      <c r="F134" s="1" t="s">
        <v>66</v>
      </c>
    </row>
    <row r="135" spans="1:6" ht="20.25" hidden="1" customHeight="1">
      <c r="A135" s="104"/>
      <c r="B135" s="68" t="s">
        <v>191</v>
      </c>
      <c r="C135" s="57"/>
      <c r="D135" s="1"/>
      <c r="E135" s="1"/>
      <c r="F135" s="1"/>
    </row>
    <row r="136" spans="1:6" ht="28.5" hidden="1" customHeight="1">
      <c r="A136" s="104">
        <v>4741</v>
      </c>
      <c r="B136" s="59" t="s">
        <v>365</v>
      </c>
      <c r="C136" s="64" t="s">
        <v>126</v>
      </c>
      <c r="D136" s="1">
        <f>E136</f>
        <v>0</v>
      </c>
      <c r="E136" s="1"/>
      <c r="F136" s="1" t="s">
        <v>66</v>
      </c>
    </row>
    <row r="137" spans="1:6" ht="28.5" hidden="1" customHeight="1">
      <c r="A137" s="104">
        <v>4742</v>
      </c>
      <c r="B137" s="59" t="s">
        <v>366</v>
      </c>
      <c r="C137" s="64" t="s">
        <v>127</v>
      </c>
      <c r="D137" s="1">
        <f>E137</f>
        <v>0</v>
      </c>
      <c r="E137" s="1"/>
      <c r="F137" s="1" t="s">
        <v>66</v>
      </c>
    </row>
    <row r="138" spans="1:6" ht="28.5" hidden="1" customHeight="1">
      <c r="A138" s="104">
        <v>4750</v>
      </c>
      <c r="B138" s="56" t="s">
        <v>417</v>
      </c>
      <c r="C138" s="57" t="s">
        <v>60</v>
      </c>
      <c r="D138" s="1">
        <f>E138</f>
        <v>0</v>
      </c>
      <c r="E138" s="1">
        <f>E140</f>
        <v>0</v>
      </c>
      <c r="F138" s="1" t="s">
        <v>66</v>
      </c>
    </row>
    <row r="139" spans="1:6" ht="16.5" hidden="1" customHeight="1">
      <c r="A139" s="104"/>
      <c r="B139" s="68" t="s">
        <v>191</v>
      </c>
      <c r="C139" s="57"/>
      <c r="D139" s="1"/>
      <c r="E139" s="1"/>
      <c r="F139" s="1"/>
    </row>
    <row r="140" spans="1:6" ht="31.5" hidden="1" customHeight="1">
      <c r="A140" s="104">
        <v>4751</v>
      </c>
      <c r="B140" s="59" t="s">
        <v>367</v>
      </c>
      <c r="C140" s="64" t="s">
        <v>128</v>
      </c>
      <c r="D140" s="1">
        <f>E140</f>
        <v>0</v>
      </c>
      <c r="E140" s="1"/>
      <c r="F140" s="1" t="s">
        <v>66</v>
      </c>
    </row>
    <row r="141" spans="1:6" ht="18" customHeight="1">
      <c r="A141" s="104">
        <v>4760</v>
      </c>
      <c r="B141" s="56" t="s">
        <v>418</v>
      </c>
      <c r="C141" s="57" t="s">
        <v>60</v>
      </c>
      <c r="D141" s="1">
        <f>E141</f>
        <v>0</v>
      </c>
      <c r="E141" s="1">
        <f>E143</f>
        <v>0</v>
      </c>
      <c r="F141" s="1" t="s">
        <v>66</v>
      </c>
    </row>
    <row r="142" spans="1:6" ht="13.5" customHeight="1">
      <c r="A142" s="104"/>
      <c r="B142" s="68" t="s">
        <v>191</v>
      </c>
      <c r="C142" s="57"/>
      <c r="D142" s="1"/>
      <c r="E142" s="1"/>
      <c r="F142" s="1"/>
    </row>
    <row r="143" spans="1:6" ht="16.5" hidden="1" customHeight="1">
      <c r="A143" s="104">
        <v>4761</v>
      </c>
      <c r="B143" s="59" t="s">
        <v>368</v>
      </c>
      <c r="C143" s="64" t="s">
        <v>129</v>
      </c>
      <c r="D143" s="1">
        <f>E143</f>
        <v>0</v>
      </c>
      <c r="E143" s="1"/>
      <c r="F143" s="1" t="s">
        <v>66</v>
      </c>
    </row>
    <row r="144" spans="1:6" ht="18.75" customHeight="1">
      <c r="A144" s="104">
        <v>4770</v>
      </c>
      <c r="B144" s="56" t="s">
        <v>419</v>
      </c>
      <c r="C144" s="57" t="s">
        <v>60</v>
      </c>
      <c r="D144" s="15">
        <f>E144+F144-'hat1'!F136</f>
        <v>200</v>
      </c>
      <c r="E144" s="15">
        <f>E146</f>
        <v>200</v>
      </c>
      <c r="F144" s="15">
        <f>F146</f>
        <v>0</v>
      </c>
    </row>
    <row r="145" spans="1:6" ht="12.75" customHeight="1">
      <c r="A145" s="104"/>
      <c r="B145" s="68" t="s">
        <v>191</v>
      </c>
      <c r="C145" s="57"/>
      <c r="D145" s="1"/>
      <c r="E145" s="1"/>
      <c r="F145" s="1"/>
    </row>
    <row r="146" spans="1:6" ht="15.75" customHeight="1">
      <c r="A146" s="104">
        <v>4771</v>
      </c>
      <c r="B146" s="59" t="s">
        <v>369</v>
      </c>
      <c r="C146" s="64" t="s">
        <v>130</v>
      </c>
      <c r="D146" s="1">
        <f>E146+F146-'hat1'!F136</f>
        <v>200</v>
      </c>
      <c r="E146" s="1">
        <v>200</v>
      </c>
      <c r="F146" s="1"/>
    </row>
    <row r="147" spans="1:6" ht="31.5" customHeight="1">
      <c r="A147" s="104">
        <v>4772</v>
      </c>
      <c r="B147" s="59" t="s">
        <v>370</v>
      </c>
      <c r="C147" s="57" t="s">
        <v>60</v>
      </c>
      <c r="D147" s="1">
        <f>E147</f>
        <v>0</v>
      </c>
      <c r="E147" s="1">
        <f>'hat1'!F136</f>
        <v>0</v>
      </c>
      <c r="F147" s="1" t="s">
        <v>66</v>
      </c>
    </row>
    <row r="148" spans="1:6" s="80" customFormat="1" ht="28.5" customHeight="1">
      <c r="A148" s="104">
        <v>5000</v>
      </c>
      <c r="B148" s="64" t="s">
        <v>371</v>
      </c>
      <c r="C148" s="57" t="s">
        <v>60</v>
      </c>
      <c r="D148" s="15">
        <f>F148</f>
        <v>93.6</v>
      </c>
      <c r="E148" s="15" t="s">
        <v>66</v>
      </c>
      <c r="F148" s="15">
        <v>93.6</v>
      </c>
    </row>
    <row r="149" spans="1:6" ht="14.25" customHeight="1">
      <c r="A149" s="107"/>
      <c r="B149" s="68" t="s">
        <v>308</v>
      </c>
      <c r="C149" s="72"/>
      <c r="D149" s="1"/>
      <c r="E149" s="1"/>
      <c r="F149" s="1"/>
    </row>
    <row r="150" spans="1:6" ht="25.5" customHeight="1">
      <c r="A150" s="104">
        <v>5100</v>
      </c>
      <c r="B150" s="59" t="s">
        <v>420</v>
      </c>
      <c r="C150" s="57" t="s">
        <v>60</v>
      </c>
      <c r="D150" s="1">
        <f>F150</f>
        <v>93.6</v>
      </c>
      <c r="E150" s="1" t="s">
        <v>66</v>
      </c>
      <c r="F150" s="1">
        <v>93.6</v>
      </c>
    </row>
    <row r="151" spans="1:6" ht="13.5" customHeight="1">
      <c r="A151" s="107"/>
      <c r="B151" s="68" t="s">
        <v>308</v>
      </c>
      <c r="C151" s="72"/>
      <c r="D151" s="1"/>
      <c r="E151" s="1"/>
      <c r="F151" s="1"/>
    </row>
    <row r="152" spans="1:6" ht="0.75" customHeight="1">
      <c r="A152" s="104">
        <v>5110</v>
      </c>
      <c r="B152" s="56" t="s">
        <v>421</v>
      </c>
      <c r="C152" s="57" t="s">
        <v>60</v>
      </c>
      <c r="D152" s="1">
        <f>F152</f>
        <v>0</v>
      </c>
      <c r="E152" s="1"/>
      <c r="F152" s="1">
        <f>F154+F155+F156</f>
        <v>0</v>
      </c>
    </row>
    <row r="153" spans="1:6" ht="12" hidden="1" customHeight="1">
      <c r="A153" s="104"/>
      <c r="B153" s="68" t="s">
        <v>191</v>
      </c>
      <c r="C153" s="57"/>
      <c r="D153" s="1"/>
      <c r="E153" s="1"/>
      <c r="F153" s="1"/>
    </row>
    <row r="154" spans="1:6" ht="0.75" hidden="1" customHeight="1">
      <c r="A154" s="104">
        <v>5111</v>
      </c>
      <c r="B154" s="59" t="s">
        <v>372</v>
      </c>
      <c r="C154" s="63" t="s">
        <v>131</v>
      </c>
      <c r="D154" s="1">
        <f>F154</f>
        <v>0</v>
      </c>
      <c r="E154" s="1" t="s">
        <v>66</v>
      </c>
      <c r="F154" s="1"/>
    </row>
    <row r="155" spans="1:6" ht="19.5" hidden="1" customHeight="1">
      <c r="A155" s="104">
        <v>5112</v>
      </c>
      <c r="B155" s="59" t="s">
        <v>373</v>
      </c>
      <c r="C155" s="63" t="s">
        <v>132</v>
      </c>
      <c r="D155" s="1">
        <f>F155</f>
        <v>0</v>
      </c>
      <c r="E155" s="1" t="s">
        <v>66</v>
      </c>
      <c r="F155" s="1"/>
    </row>
    <row r="156" spans="1:6" ht="19.5" hidden="1" customHeight="1">
      <c r="A156" s="104">
        <v>5113</v>
      </c>
      <c r="B156" s="59" t="s">
        <v>374</v>
      </c>
      <c r="C156" s="63" t="s">
        <v>133</v>
      </c>
      <c r="D156" s="1">
        <f>F156</f>
        <v>0</v>
      </c>
      <c r="E156" s="1" t="s">
        <v>66</v>
      </c>
      <c r="F156" s="1"/>
    </row>
    <row r="157" spans="1:6" ht="30.75" customHeight="1">
      <c r="A157" s="104">
        <v>5120</v>
      </c>
      <c r="B157" s="56" t="s">
        <v>422</v>
      </c>
      <c r="C157" s="57" t="s">
        <v>60</v>
      </c>
      <c r="D157" s="15">
        <f>F157</f>
        <v>93.6</v>
      </c>
      <c r="E157" s="15">
        <v>0</v>
      </c>
      <c r="F157" s="15">
        <v>93.6</v>
      </c>
    </row>
    <row r="158" spans="1:6" ht="15" customHeight="1">
      <c r="A158" s="104"/>
      <c r="B158" s="66" t="s">
        <v>191</v>
      </c>
      <c r="C158" s="57"/>
      <c r="D158" s="1"/>
      <c r="E158" s="1"/>
      <c r="F158" s="1"/>
    </row>
    <row r="159" spans="1:6" ht="19.5" hidden="1" customHeight="1">
      <c r="A159" s="104">
        <v>5121</v>
      </c>
      <c r="B159" s="59" t="s">
        <v>375</v>
      </c>
      <c r="C159" s="63" t="s">
        <v>134</v>
      </c>
      <c r="D159" s="1">
        <f>F159</f>
        <v>0</v>
      </c>
      <c r="E159" s="1" t="s">
        <v>66</v>
      </c>
      <c r="F159" s="1"/>
    </row>
    <row r="160" spans="1:6" ht="19.5" hidden="1" customHeight="1">
      <c r="A160" s="104">
        <v>5122</v>
      </c>
      <c r="B160" s="59" t="s">
        <v>376</v>
      </c>
      <c r="C160" s="63" t="s">
        <v>135</v>
      </c>
      <c r="D160" s="1">
        <f>F160</f>
        <v>0</v>
      </c>
      <c r="E160" s="1" t="s">
        <v>66</v>
      </c>
      <c r="F160" s="1"/>
    </row>
    <row r="161" spans="1:6" ht="19.5" customHeight="1">
      <c r="A161" s="104">
        <v>5123</v>
      </c>
      <c r="B161" s="59" t="s">
        <v>377</v>
      </c>
      <c r="C161" s="63" t="s">
        <v>136</v>
      </c>
      <c r="D161" s="1">
        <f>F161</f>
        <v>93.6</v>
      </c>
      <c r="E161" s="1" t="s">
        <v>66</v>
      </c>
      <c r="F161" s="1">
        <v>93.6</v>
      </c>
    </row>
    <row r="162" spans="1:6" ht="28.5" customHeight="1">
      <c r="A162" s="104">
        <v>5130</v>
      </c>
      <c r="B162" s="56" t="s">
        <v>502</v>
      </c>
      <c r="C162" s="57" t="s">
        <v>60</v>
      </c>
      <c r="D162" s="1">
        <f>F162</f>
        <v>0</v>
      </c>
      <c r="E162" s="1"/>
      <c r="F162" s="1">
        <v>0</v>
      </c>
    </row>
    <row r="163" spans="1:6" s="81" customFormat="1" ht="28.5" customHeight="1">
      <c r="A163" s="110" t="s">
        <v>137</v>
      </c>
      <c r="B163" s="61" t="s">
        <v>378</v>
      </c>
      <c r="C163" s="111" t="s">
        <v>60</v>
      </c>
      <c r="D163" s="15">
        <f>F163</f>
        <v>0</v>
      </c>
      <c r="E163" s="15" t="s">
        <v>138</v>
      </c>
      <c r="F163" s="15">
        <v>0</v>
      </c>
    </row>
    <row r="164" spans="1:6" s="82" customFormat="1" ht="16.5" customHeight="1">
      <c r="A164" s="110"/>
      <c r="B164" s="66" t="s">
        <v>286</v>
      </c>
      <c r="C164" s="111"/>
      <c r="D164" s="1"/>
      <c r="E164" s="1"/>
      <c r="F164" s="1"/>
    </row>
    <row r="165" spans="1:6" ht="28.5" customHeight="1">
      <c r="A165" s="112" t="s">
        <v>139</v>
      </c>
      <c r="B165" s="61" t="s">
        <v>423</v>
      </c>
      <c r="C165" s="62" t="s">
        <v>60</v>
      </c>
      <c r="D165" s="1">
        <f>F165</f>
        <v>0</v>
      </c>
      <c r="E165" s="1" t="s">
        <v>138</v>
      </c>
      <c r="F165" s="1">
        <f>F167+F168+F169</f>
        <v>0</v>
      </c>
    </row>
    <row r="166" spans="1:6" ht="12.75" customHeight="1">
      <c r="A166" s="112"/>
      <c r="B166" s="66" t="s">
        <v>286</v>
      </c>
      <c r="C166" s="62"/>
      <c r="D166" s="1"/>
      <c r="E166" s="1"/>
      <c r="F166" s="1"/>
    </row>
    <row r="167" spans="1:6" ht="0.75" hidden="1" customHeight="1">
      <c r="A167" s="112" t="s">
        <v>140</v>
      </c>
      <c r="B167" s="83" t="s">
        <v>379</v>
      </c>
      <c r="C167" s="63" t="s">
        <v>141</v>
      </c>
      <c r="D167" s="1">
        <f>E167+F167</f>
        <v>0</v>
      </c>
      <c r="E167" s="1"/>
      <c r="F167" s="1"/>
    </row>
    <row r="168" spans="1:6" s="85" customFormat="1" ht="20.25" hidden="1" customHeight="1">
      <c r="A168" s="112" t="s">
        <v>142</v>
      </c>
      <c r="B168" s="83" t="s">
        <v>380</v>
      </c>
      <c r="C168" s="63" t="s">
        <v>143</v>
      </c>
      <c r="D168" s="1">
        <f>E168+F168</f>
        <v>0</v>
      </c>
      <c r="E168" s="84"/>
      <c r="F168" s="84"/>
    </row>
    <row r="169" spans="1:6" ht="20.25" hidden="1" customHeight="1">
      <c r="A169" s="113" t="s">
        <v>144</v>
      </c>
      <c r="B169" s="83" t="s">
        <v>381</v>
      </c>
      <c r="C169" s="63" t="s">
        <v>145</v>
      </c>
      <c r="D169" s="1">
        <f>F169</f>
        <v>0</v>
      </c>
      <c r="E169" s="1" t="s">
        <v>138</v>
      </c>
      <c r="F169" s="1"/>
    </row>
    <row r="170" spans="1:6" ht="28.5" hidden="1" customHeight="1">
      <c r="A170" s="113" t="s">
        <v>146</v>
      </c>
      <c r="B170" s="83" t="s">
        <v>382</v>
      </c>
      <c r="C170" s="64" t="s">
        <v>147</v>
      </c>
      <c r="D170" s="1">
        <f>F170</f>
        <v>0</v>
      </c>
      <c r="E170" s="1" t="s">
        <v>138</v>
      </c>
      <c r="F170" s="1"/>
    </row>
    <row r="171" spans="1:6" ht="27.75" customHeight="1">
      <c r="A171" s="113" t="s">
        <v>148</v>
      </c>
      <c r="B171" s="83" t="s">
        <v>424</v>
      </c>
      <c r="C171" s="62" t="s">
        <v>60</v>
      </c>
      <c r="D171" s="1">
        <f>F171</f>
        <v>0</v>
      </c>
      <c r="E171" s="1" t="s">
        <v>138</v>
      </c>
      <c r="F171" s="1">
        <f>F173+F174+F175</f>
        <v>0</v>
      </c>
    </row>
    <row r="172" spans="1:6" ht="13.5" hidden="1" customHeight="1">
      <c r="A172" s="113"/>
      <c r="B172" s="61" t="s">
        <v>191</v>
      </c>
      <c r="C172" s="57"/>
      <c r="D172" s="1"/>
      <c r="E172" s="1"/>
      <c r="F172" s="1"/>
    </row>
    <row r="173" spans="1:6" ht="18" hidden="1" customHeight="1">
      <c r="A173" s="113" t="s">
        <v>149</v>
      </c>
      <c r="B173" s="61" t="s">
        <v>383</v>
      </c>
      <c r="C173" s="63" t="s">
        <v>150</v>
      </c>
      <c r="D173" s="1">
        <f>E173+F173</f>
        <v>0</v>
      </c>
      <c r="E173" s="1"/>
      <c r="F173" s="1"/>
    </row>
    <row r="174" spans="1:6" ht="18" hidden="1" customHeight="1">
      <c r="A174" s="114" t="s">
        <v>151</v>
      </c>
      <c r="B174" s="61" t="s">
        <v>384</v>
      </c>
      <c r="C174" s="64" t="s">
        <v>152</v>
      </c>
      <c r="D174" s="1">
        <f>F174</f>
        <v>0</v>
      </c>
      <c r="E174" s="1" t="s">
        <v>138</v>
      </c>
      <c r="F174" s="1"/>
    </row>
    <row r="175" spans="1:6" ht="0.75" customHeight="1">
      <c r="A175" s="113" t="s">
        <v>153</v>
      </c>
      <c r="B175" s="86" t="s">
        <v>385</v>
      </c>
      <c r="C175" s="64" t="s">
        <v>154</v>
      </c>
      <c r="D175" s="1">
        <f>F175</f>
        <v>0</v>
      </c>
      <c r="E175" s="1" t="s">
        <v>138</v>
      </c>
      <c r="F175" s="1"/>
    </row>
    <row r="176" spans="1:6" ht="0.75" customHeight="1">
      <c r="A176" s="113" t="s">
        <v>155</v>
      </c>
      <c r="B176" s="61" t="s">
        <v>425</v>
      </c>
      <c r="C176" s="62" t="s">
        <v>60</v>
      </c>
      <c r="D176" s="1">
        <f>F176</f>
        <v>0</v>
      </c>
      <c r="E176" s="1" t="s">
        <v>138</v>
      </c>
      <c r="F176" s="1">
        <f>F178</f>
        <v>0</v>
      </c>
    </row>
    <row r="177" spans="1:6" ht="0.75" customHeight="1">
      <c r="A177" s="113"/>
      <c r="B177" s="66" t="s">
        <v>286</v>
      </c>
      <c r="C177" s="57"/>
      <c r="D177" s="1"/>
      <c r="E177" s="1"/>
      <c r="F177" s="1"/>
    </row>
    <row r="178" spans="1:6" ht="20.25" hidden="1" customHeight="1">
      <c r="A178" s="114" t="s">
        <v>156</v>
      </c>
      <c r="B178" s="83" t="s">
        <v>386</v>
      </c>
      <c r="C178" s="65" t="s">
        <v>157</v>
      </c>
      <c r="D178" s="1">
        <f>F178</f>
        <v>0</v>
      </c>
      <c r="E178" s="1" t="s">
        <v>138</v>
      </c>
      <c r="F178" s="1"/>
    </row>
    <row r="179" spans="1:6" ht="28.5" customHeight="1">
      <c r="A179" s="113" t="s">
        <v>158</v>
      </c>
      <c r="B179" s="61" t="s">
        <v>426</v>
      </c>
      <c r="C179" s="62" t="s">
        <v>60</v>
      </c>
      <c r="D179" s="1">
        <f>F179</f>
        <v>0</v>
      </c>
      <c r="E179" s="1" t="s">
        <v>138</v>
      </c>
      <c r="F179" s="1">
        <v>0</v>
      </c>
    </row>
    <row r="180" spans="1:6" ht="13.5" customHeight="1">
      <c r="A180" s="113"/>
      <c r="B180" s="66" t="s">
        <v>286</v>
      </c>
      <c r="C180" s="62"/>
      <c r="D180" s="1"/>
      <c r="E180" s="1"/>
      <c r="F180" s="1"/>
    </row>
    <row r="181" spans="1:6" ht="20.25" customHeight="1">
      <c r="A181" s="113" t="s">
        <v>159</v>
      </c>
      <c r="B181" s="83" t="s">
        <v>387</v>
      </c>
      <c r="C181" s="63" t="s">
        <v>160</v>
      </c>
      <c r="D181" s="1">
        <f>F181</f>
        <v>0</v>
      </c>
      <c r="E181" s="1" t="s">
        <v>138</v>
      </c>
      <c r="F181" s="1"/>
    </row>
    <row r="182" spans="1:6" s="88" customFormat="1" ht="28.5" customHeight="1">
      <c r="A182" s="87"/>
      <c r="B182" s="3"/>
      <c r="C182" s="87"/>
      <c r="D182" s="3"/>
      <c r="E182" s="3"/>
      <c r="F182" s="3"/>
    </row>
    <row r="183" spans="1:6" s="88" customFormat="1" ht="28.5" customHeight="1">
      <c r="A183" s="87"/>
      <c r="B183" s="3"/>
      <c r="C183" s="87"/>
      <c r="D183" s="3"/>
      <c r="E183" s="3"/>
      <c r="F183" s="3"/>
    </row>
    <row r="184" spans="1:6" s="88" customFormat="1" ht="28.5" customHeight="1">
      <c r="A184" s="87"/>
      <c r="B184" s="3"/>
      <c r="C184" s="87"/>
      <c r="D184" s="3"/>
      <c r="E184" s="3"/>
      <c r="F184" s="3"/>
    </row>
    <row r="185" spans="1:6" s="88" customFormat="1" ht="28.5" customHeight="1">
      <c r="A185" s="87"/>
      <c r="B185" s="3"/>
      <c r="C185" s="87"/>
      <c r="D185" s="3"/>
      <c r="E185" s="3"/>
      <c r="F185" s="3"/>
    </row>
    <row r="186" spans="1:6" s="88" customFormat="1" ht="28.5" customHeight="1">
      <c r="A186" s="87"/>
      <c r="B186" s="3"/>
      <c r="C186" s="87"/>
      <c r="D186" s="3"/>
      <c r="E186" s="3"/>
      <c r="F186" s="3"/>
    </row>
    <row r="187" spans="1:6" s="88" customFormat="1" ht="28.5" customHeight="1">
      <c r="A187" s="87"/>
      <c r="B187" s="3"/>
      <c r="C187" s="87"/>
      <c r="D187" s="3"/>
      <c r="E187" s="3"/>
      <c r="F187" s="3"/>
    </row>
    <row r="188" spans="1:6" s="88" customFormat="1" ht="28.5" customHeight="1">
      <c r="A188" s="87"/>
      <c r="B188" s="3"/>
      <c r="C188" s="87"/>
      <c r="D188" s="3"/>
      <c r="E188" s="3"/>
      <c r="F188" s="3"/>
    </row>
    <row r="189" spans="1:6" s="88" customFormat="1" ht="28.5" customHeight="1">
      <c r="A189" s="87"/>
      <c r="B189" s="3"/>
      <c r="C189" s="87"/>
      <c r="D189" s="3"/>
      <c r="E189" s="3"/>
      <c r="F189" s="3"/>
    </row>
    <row r="190" spans="1:6" s="88" customFormat="1" ht="28.5" customHeight="1">
      <c r="A190" s="87"/>
      <c r="B190" s="3"/>
      <c r="C190" s="87"/>
      <c r="D190" s="3"/>
      <c r="E190" s="3"/>
      <c r="F190" s="3"/>
    </row>
    <row r="191" spans="1:6" s="88" customFormat="1" ht="28.5" customHeight="1">
      <c r="A191" s="87"/>
      <c r="B191" s="3"/>
      <c r="C191" s="87"/>
      <c r="D191" s="3"/>
      <c r="E191" s="3"/>
      <c r="F191" s="3"/>
    </row>
    <row r="192" spans="1:6" s="88" customFormat="1" ht="28.5" customHeight="1">
      <c r="A192" s="87"/>
      <c r="B192" s="3"/>
      <c r="C192" s="87"/>
      <c r="D192" s="3"/>
      <c r="E192" s="3"/>
      <c r="F192" s="3"/>
    </row>
    <row r="193" spans="1:6" s="88" customFormat="1" ht="28.5" customHeight="1">
      <c r="A193" s="87"/>
      <c r="B193" s="3"/>
      <c r="C193" s="87"/>
      <c r="D193" s="3"/>
      <c r="E193" s="3"/>
      <c r="F193" s="3"/>
    </row>
    <row r="194" spans="1:6" s="88" customFormat="1" ht="28.5" customHeight="1">
      <c r="A194" s="87"/>
      <c r="B194" s="3"/>
      <c r="C194" s="87"/>
      <c r="D194" s="3"/>
      <c r="E194" s="3"/>
      <c r="F194" s="3"/>
    </row>
    <row r="195" spans="1:6" s="88" customFormat="1" ht="28.5" customHeight="1">
      <c r="A195" s="87"/>
      <c r="B195" s="3"/>
      <c r="C195" s="87"/>
      <c r="D195" s="3"/>
      <c r="E195" s="3"/>
      <c r="F195" s="3"/>
    </row>
    <row r="196" spans="1:6" s="88" customFormat="1" ht="28.5" customHeight="1">
      <c r="A196" s="87"/>
      <c r="B196" s="3"/>
      <c r="C196" s="87"/>
      <c r="D196" s="3"/>
      <c r="E196" s="3"/>
      <c r="F196" s="3"/>
    </row>
    <row r="197" spans="1:6" s="88" customFormat="1" ht="28.5" customHeight="1">
      <c r="A197" s="87"/>
      <c r="B197" s="3"/>
      <c r="C197" s="87"/>
      <c r="D197" s="3"/>
      <c r="E197" s="3"/>
      <c r="F197" s="3"/>
    </row>
    <row r="198" spans="1:6" s="88" customFormat="1" ht="28.5" customHeight="1">
      <c r="A198" s="87"/>
      <c r="B198" s="3"/>
      <c r="C198" s="87"/>
      <c r="D198" s="3"/>
      <c r="E198" s="3"/>
      <c r="F198" s="3"/>
    </row>
    <row r="199" spans="1:6" s="88" customFormat="1" ht="28.5" customHeight="1">
      <c r="A199" s="87"/>
      <c r="B199" s="3"/>
      <c r="C199" s="87"/>
      <c r="D199" s="3"/>
      <c r="E199" s="3"/>
      <c r="F199" s="3"/>
    </row>
    <row r="200" spans="1:6" s="88" customFormat="1" ht="28.5" customHeight="1">
      <c r="A200" s="87"/>
      <c r="B200" s="3"/>
      <c r="C200" s="87"/>
      <c r="D200" s="3"/>
      <c r="E200" s="3"/>
      <c r="F200" s="3"/>
    </row>
    <row r="201" spans="1:6" s="88" customFormat="1" ht="28.5" customHeight="1">
      <c r="A201" s="87"/>
      <c r="B201" s="3"/>
      <c r="C201" s="87"/>
      <c r="D201" s="3"/>
      <c r="E201" s="3"/>
      <c r="F201" s="3"/>
    </row>
    <row r="202" spans="1:6" s="88" customFormat="1" ht="28.5" customHeight="1">
      <c r="A202" s="87"/>
      <c r="B202" s="3"/>
      <c r="C202" s="87"/>
      <c r="D202" s="3"/>
      <c r="E202" s="3"/>
      <c r="F202" s="3"/>
    </row>
    <row r="203" spans="1:6" s="88" customFormat="1" ht="28.5" customHeight="1">
      <c r="A203" s="87"/>
      <c r="B203" s="3"/>
      <c r="C203" s="87"/>
      <c r="D203" s="3"/>
      <c r="E203" s="3"/>
      <c r="F203" s="3"/>
    </row>
    <row r="204" spans="1:6" s="88" customFormat="1" ht="28.5" customHeight="1">
      <c r="A204" s="87"/>
      <c r="B204" s="3"/>
      <c r="C204" s="87"/>
      <c r="D204" s="3"/>
      <c r="E204" s="3"/>
      <c r="F204" s="3"/>
    </row>
    <row r="205" spans="1:6" s="88" customFormat="1" ht="28.5" customHeight="1">
      <c r="A205" s="87"/>
      <c r="B205" s="3"/>
      <c r="C205" s="87"/>
      <c r="D205" s="3"/>
      <c r="E205" s="3"/>
      <c r="F205" s="3"/>
    </row>
    <row r="206" spans="1:6" s="88" customFormat="1" ht="28.5" customHeight="1">
      <c r="A206" s="87"/>
      <c r="B206" s="3"/>
      <c r="C206" s="87"/>
      <c r="D206" s="3"/>
      <c r="E206" s="3"/>
      <c r="F206" s="3"/>
    </row>
    <row r="207" spans="1:6" s="88" customFormat="1" ht="28.5" customHeight="1">
      <c r="A207" s="87"/>
      <c r="B207" s="3"/>
      <c r="C207" s="87"/>
      <c r="D207" s="3"/>
      <c r="E207" s="3"/>
      <c r="F207" s="3"/>
    </row>
    <row r="208" spans="1:6" s="88" customFormat="1" ht="28.5" customHeight="1">
      <c r="A208" s="87"/>
      <c r="B208" s="3"/>
      <c r="C208" s="87"/>
      <c r="D208" s="3"/>
      <c r="E208" s="3"/>
      <c r="F208" s="3"/>
    </row>
    <row r="209" spans="1:6" s="88" customFormat="1" ht="28.5" customHeight="1">
      <c r="A209" s="87"/>
      <c r="B209" s="3"/>
      <c r="C209" s="87"/>
      <c r="D209" s="3"/>
      <c r="E209" s="3"/>
      <c r="F209" s="3"/>
    </row>
    <row r="210" spans="1:6" s="88" customFormat="1" ht="28.5" customHeight="1">
      <c r="A210" s="87"/>
      <c r="B210" s="3"/>
      <c r="C210" s="87"/>
      <c r="D210" s="3"/>
      <c r="E210" s="3"/>
      <c r="F210" s="3"/>
    </row>
    <row r="211" spans="1:6" s="88" customFormat="1" ht="28.5" customHeight="1">
      <c r="A211" s="87"/>
      <c r="B211" s="3"/>
      <c r="C211" s="87"/>
      <c r="D211" s="3"/>
      <c r="E211" s="3"/>
      <c r="F211" s="3"/>
    </row>
    <row r="212" spans="1:6" s="88" customFormat="1" ht="28.5" customHeight="1">
      <c r="A212" s="87"/>
      <c r="B212" s="3"/>
      <c r="C212" s="87"/>
      <c r="D212" s="3"/>
      <c r="E212" s="3"/>
      <c r="F212" s="3"/>
    </row>
    <row r="213" spans="1:6" s="88" customFormat="1" ht="28.5" customHeight="1">
      <c r="A213" s="87"/>
      <c r="B213" s="3"/>
      <c r="C213" s="87"/>
      <c r="D213" s="3"/>
      <c r="E213" s="3"/>
      <c r="F213" s="3"/>
    </row>
    <row r="214" spans="1:6" s="88" customFormat="1" ht="28.5" customHeight="1">
      <c r="A214" s="87"/>
      <c r="B214" s="3"/>
      <c r="C214" s="87"/>
      <c r="D214" s="3"/>
      <c r="E214" s="3"/>
      <c r="F214" s="3"/>
    </row>
    <row r="215" spans="1:6" s="88" customFormat="1" ht="28.5" customHeight="1">
      <c r="A215" s="87"/>
      <c r="B215" s="3"/>
      <c r="C215" s="87"/>
      <c r="D215" s="3"/>
      <c r="E215" s="3"/>
      <c r="F215" s="3"/>
    </row>
    <row r="216" spans="1:6" s="88" customFormat="1" ht="28.5" customHeight="1">
      <c r="A216" s="87"/>
      <c r="B216" s="3"/>
      <c r="C216" s="87"/>
      <c r="D216" s="3"/>
      <c r="E216" s="3"/>
      <c r="F216" s="3"/>
    </row>
    <row r="217" spans="1:6" s="88" customFormat="1" ht="28.5" customHeight="1">
      <c r="A217" s="87"/>
      <c r="B217" s="3"/>
      <c r="C217" s="87"/>
      <c r="D217" s="3"/>
      <c r="E217" s="3"/>
      <c r="F217" s="3"/>
    </row>
    <row r="218" spans="1:6" s="88" customFormat="1" ht="28.5" customHeight="1">
      <c r="A218" s="87"/>
      <c r="B218" s="3"/>
      <c r="C218" s="87"/>
      <c r="D218" s="3"/>
      <c r="E218" s="3"/>
      <c r="F218" s="3"/>
    </row>
    <row r="219" spans="1:6" s="88" customFormat="1" ht="28.5" customHeight="1">
      <c r="A219" s="87"/>
      <c r="B219" s="3"/>
      <c r="C219" s="87"/>
      <c r="D219" s="3"/>
      <c r="E219" s="3"/>
      <c r="F219" s="3"/>
    </row>
    <row r="220" spans="1:6" s="88" customFormat="1" ht="28.5" customHeight="1">
      <c r="A220" s="87"/>
      <c r="B220" s="3"/>
      <c r="C220" s="87"/>
      <c r="D220" s="3"/>
      <c r="E220" s="3"/>
      <c r="F220" s="3"/>
    </row>
    <row r="221" spans="1:6" s="88" customFormat="1" ht="28.5" customHeight="1">
      <c r="A221" s="87"/>
      <c r="B221" s="3"/>
      <c r="C221" s="87"/>
      <c r="D221" s="3"/>
      <c r="E221" s="3"/>
      <c r="F221" s="3"/>
    </row>
    <row r="222" spans="1:6" s="88" customFormat="1" ht="28.5" customHeight="1">
      <c r="A222" s="87"/>
      <c r="B222" s="3"/>
      <c r="C222" s="87"/>
      <c r="D222" s="3"/>
      <c r="E222" s="3"/>
      <c r="F222" s="3"/>
    </row>
    <row r="223" spans="1:6" s="88" customFormat="1" ht="28.5" customHeight="1">
      <c r="A223" s="87"/>
      <c r="B223" s="3"/>
      <c r="C223" s="87"/>
      <c r="D223" s="3"/>
      <c r="E223" s="3"/>
      <c r="F223" s="3"/>
    </row>
    <row r="224" spans="1:6" s="88" customFormat="1" ht="28.5" customHeight="1">
      <c r="A224" s="87"/>
      <c r="B224" s="3"/>
      <c r="C224" s="87"/>
      <c r="D224" s="3"/>
      <c r="E224" s="3"/>
      <c r="F224" s="3"/>
    </row>
    <row r="225" spans="1:6" s="88" customFormat="1" ht="28.5" customHeight="1">
      <c r="A225" s="87"/>
      <c r="B225" s="3"/>
      <c r="C225" s="87"/>
      <c r="D225" s="3"/>
      <c r="E225" s="3"/>
      <c r="F225" s="3"/>
    </row>
    <row r="226" spans="1:6" s="88" customFormat="1" ht="28.5" customHeight="1">
      <c r="A226" s="87"/>
      <c r="B226" s="3"/>
      <c r="C226" s="87"/>
      <c r="D226" s="3"/>
      <c r="E226" s="3"/>
      <c r="F226" s="3"/>
    </row>
    <row r="227" spans="1:6" s="88" customFormat="1" ht="28.5" customHeight="1">
      <c r="A227" s="87"/>
      <c r="B227" s="3"/>
      <c r="C227" s="87"/>
      <c r="D227" s="3"/>
      <c r="E227" s="3"/>
      <c r="F227" s="3"/>
    </row>
    <row r="228" spans="1:6" s="88" customFormat="1" ht="28.5" customHeight="1">
      <c r="A228" s="87"/>
      <c r="B228" s="3"/>
      <c r="C228" s="87"/>
      <c r="D228" s="3"/>
      <c r="E228" s="3"/>
      <c r="F228" s="3"/>
    </row>
    <row r="229" spans="1:6" s="88" customFormat="1" ht="28.5" customHeight="1">
      <c r="A229" s="87"/>
      <c r="B229" s="3"/>
      <c r="C229" s="87"/>
      <c r="D229" s="3"/>
      <c r="E229" s="3"/>
      <c r="F229" s="3"/>
    </row>
    <row r="230" spans="1:6" s="88" customFormat="1" ht="28.5" customHeight="1">
      <c r="A230" s="87"/>
      <c r="B230" s="3"/>
      <c r="C230" s="87"/>
      <c r="D230" s="3"/>
      <c r="E230" s="3"/>
      <c r="F230" s="3"/>
    </row>
    <row r="231" spans="1:6" s="88" customFormat="1" ht="28.5" customHeight="1">
      <c r="A231" s="87"/>
      <c r="B231" s="3"/>
      <c r="C231" s="87"/>
      <c r="D231" s="3"/>
      <c r="E231" s="3"/>
      <c r="F231" s="3"/>
    </row>
    <row r="232" spans="1:6" s="88" customFormat="1" ht="28.5" customHeight="1">
      <c r="A232" s="87"/>
      <c r="B232" s="3"/>
      <c r="C232" s="87"/>
      <c r="D232" s="3"/>
      <c r="E232" s="3"/>
      <c r="F232" s="3"/>
    </row>
    <row r="233" spans="1:6" s="88" customFormat="1" ht="28.5" customHeight="1">
      <c r="A233" s="87"/>
      <c r="B233" s="3"/>
      <c r="C233" s="87"/>
      <c r="D233" s="3"/>
      <c r="E233" s="3"/>
      <c r="F233" s="3"/>
    </row>
    <row r="234" spans="1:6" s="88" customFormat="1" ht="28.5" customHeight="1">
      <c r="A234" s="87"/>
      <c r="B234" s="3"/>
      <c r="C234" s="87"/>
      <c r="D234" s="3"/>
      <c r="E234" s="3"/>
      <c r="F234" s="3"/>
    </row>
    <row r="235" spans="1:6" s="88" customFormat="1" ht="28.5" customHeight="1">
      <c r="A235" s="87"/>
      <c r="B235" s="3"/>
      <c r="C235" s="87"/>
      <c r="D235" s="3"/>
      <c r="E235" s="3"/>
      <c r="F235" s="3"/>
    </row>
    <row r="236" spans="1:6" s="88" customFormat="1" ht="28.5" customHeight="1">
      <c r="A236" s="87"/>
      <c r="B236" s="3"/>
      <c r="C236" s="87"/>
      <c r="D236" s="3"/>
      <c r="E236" s="3"/>
      <c r="F236" s="3"/>
    </row>
    <row r="237" spans="1:6" s="88" customFormat="1" ht="28.5" customHeight="1">
      <c r="A237" s="87"/>
      <c r="B237" s="3"/>
      <c r="C237" s="87"/>
      <c r="D237" s="3"/>
      <c r="E237" s="3"/>
      <c r="F237" s="3"/>
    </row>
    <row r="238" spans="1:6" s="88" customFormat="1" ht="28.5" customHeight="1">
      <c r="A238" s="87"/>
      <c r="B238" s="3"/>
      <c r="C238" s="87"/>
      <c r="D238" s="3"/>
      <c r="E238" s="3"/>
      <c r="F238" s="3"/>
    </row>
    <row r="239" spans="1:6" s="88" customFormat="1" ht="28.5" customHeight="1">
      <c r="A239" s="87"/>
      <c r="B239" s="3"/>
      <c r="C239" s="87"/>
      <c r="D239" s="3"/>
      <c r="E239" s="3"/>
      <c r="F239" s="3"/>
    </row>
    <row r="240" spans="1:6" s="88" customFormat="1" ht="28.5" customHeight="1">
      <c r="A240" s="87"/>
      <c r="B240" s="3"/>
      <c r="C240" s="87"/>
      <c r="D240" s="3"/>
      <c r="E240" s="3"/>
      <c r="F240" s="3"/>
    </row>
    <row r="241" spans="1:6" s="88" customFormat="1" ht="28.5" customHeight="1">
      <c r="A241" s="87"/>
      <c r="B241" s="3"/>
      <c r="C241" s="87"/>
      <c r="D241" s="3"/>
      <c r="E241" s="3"/>
      <c r="F241" s="3"/>
    </row>
    <row r="242" spans="1:6" s="88" customFormat="1" ht="28.5" customHeight="1">
      <c r="A242" s="87"/>
      <c r="B242" s="3"/>
      <c r="C242" s="87"/>
      <c r="D242" s="3"/>
      <c r="E242" s="3"/>
      <c r="F242" s="3"/>
    </row>
    <row r="243" spans="1:6" s="88" customFormat="1" ht="28.5" customHeight="1">
      <c r="A243" s="87"/>
      <c r="B243" s="3"/>
      <c r="C243" s="87"/>
      <c r="D243" s="3"/>
      <c r="E243" s="3"/>
      <c r="F243" s="3"/>
    </row>
    <row r="244" spans="1:6" s="88" customFormat="1" ht="28.5" customHeight="1">
      <c r="A244" s="87"/>
      <c r="B244" s="3"/>
      <c r="C244" s="87"/>
      <c r="D244" s="3"/>
      <c r="E244" s="3"/>
      <c r="F244" s="3"/>
    </row>
    <row r="245" spans="1:6" s="88" customFormat="1" ht="28.5" customHeight="1">
      <c r="A245" s="87"/>
      <c r="B245" s="3"/>
      <c r="C245" s="87"/>
      <c r="D245" s="3"/>
      <c r="E245" s="3"/>
      <c r="F245" s="3"/>
    </row>
    <row r="246" spans="1:6" s="88" customFormat="1" ht="28.5" customHeight="1">
      <c r="A246" s="87"/>
      <c r="B246" s="3"/>
      <c r="C246" s="87"/>
      <c r="D246" s="3"/>
      <c r="E246" s="3"/>
      <c r="F246" s="3"/>
    </row>
    <row r="247" spans="1:6" s="88" customFormat="1" ht="28.5" customHeight="1">
      <c r="A247" s="87"/>
      <c r="B247" s="3"/>
      <c r="C247" s="87"/>
      <c r="D247" s="3"/>
      <c r="E247" s="3"/>
      <c r="F247" s="3"/>
    </row>
    <row r="248" spans="1:6" s="88" customFormat="1" ht="28.5" customHeight="1">
      <c r="A248" s="87"/>
      <c r="B248" s="3"/>
      <c r="C248" s="87"/>
      <c r="D248" s="3"/>
      <c r="E248" s="3"/>
      <c r="F248" s="3"/>
    </row>
    <row r="249" spans="1:6" s="88" customFormat="1" ht="28.5" customHeight="1">
      <c r="A249" s="87"/>
      <c r="B249" s="3"/>
      <c r="C249" s="87"/>
      <c r="D249" s="3"/>
      <c r="E249" s="3"/>
      <c r="F249" s="3"/>
    </row>
    <row r="250" spans="1:6" s="88" customFormat="1" ht="28.5" customHeight="1">
      <c r="A250" s="87"/>
      <c r="B250" s="3"/>
      <c r="C250" s="87"/>
      <c r="D250" s="3"/>
      <c r="E250" s="3"/>
      <c r="F250" s="3"/>
    </row>
    <row r="251" spans="1:6" s="88" customFormat="1" ht="28.5" customHeight="1">
      <c r="A251" s="87"/>
      <c r="B251" s="3"/>
      <c r="C251" s="87"/>
      <c r="D251" s="3"/>
      <c r="E251" s="3"/>
      <c r="F251" s="3"/>
    </row>
    <row r="252" spans="1:6" s="88" customFormat="1" ht="28.5" customHeight="1">
      <c r="A252" s="87"/>
      <c r="B252" s="3"/>
      <c r="C252" s="87"/>
      <c r="D252" s="3"/>
      <c r="E252" s="3"/>
      <c r="F252" s="3"/>
    </row>
    <row r="253" spans="1:6" s="88" customFormat="1" ht="28.5" customHeight="1">
      <c r="A253" s="87"/>
      <c r="B253" s="3"/>
      <c r="C253" s="87"/>
      <c r="D253" s="3"/>
      <c r="E253" s="3"/>
      <c r="F253" s="3"/>
    </row>
    <row r="254" spans="1:6" s="88" customFormat="1" ht="28.5" customHeight="1">
      <c r="A254" s="87"/>
      <c r="B254" s="3"/>
      <c r="C254" s="87"/>
      <c r="D254" s="3"/>
      <c r="E254" s="3"/>
      <c r="F254" s="3"/>
    </row>
    <row r="255" spans="1:6" s="88" customFormat="1" ht="28.5" customHeight="1">
      <c r="A255" s="87"/>
      <c r="B255" s="3"/>
      <c r="C255" s="87"/>
      <c r="D255" s="3"/>
      <c r="E255" s="3"/>
      <c r="F255" s="3"/>
    </row>
    <row r="256" spans="1:6" s="88" customFormat="1" ht="28.5" customHeight="1">
      <c r="A256" s="87"/>
      <c r="B256" s="3"/>
      <c r="C256" s="87"/>
      <c r="D256" s="3"/>
      <c r="E256" s="3"/>
      <c r="F256" s="3"/>
    </row>
    <row r="257" spans="1:6" s="88" customFormat="1" ht="28.5" customHeight="1">
      <c r="A257" s="87"/>
      <c r="B257" s="3"/>
      <c r="C257" s="87"/>
      <c r="D257" s="3"/>
      <c r="E257" s="3"/>
      <c r="F257" s="3"/>
    </row>
    <row r="258" spans="1:6" s="88" customFormat="1" ht="28.5" customHeight="1">
      <c r="A258" s="87"/>
      <c r="B258" s="3"/>
      <c r="C258" s="87"/>
      <c r="D258" s="3"/>
      <c r="E258" s="3"/>
      <c r="F258" s="3"/>
    </row>
    <row r="259" spans="1:6" s="88" customFormat="1" ht="28.5" customHeight="1">
      <c r="A259" s="87"/>
      <c r="B259" s="3"/>
      <c r="C259" s="87"/>
      <c r="D259" s="3"/>
      <c r="E259" s="3"/>
      <c r="F259" s="3"/>
    </row>
    <row r="260" spans="1:6" s="88" customFormat="1" ht="28.5" customHeight="1">
      <c r="A260" s="87"/>
      <c r="B260" s="3"/>
      <c r="C260" s="87"/>
      <c r="D260" s="3"/>
      <c r="E260" s="3"/>
      <c r="F260" s="3"/>
    </row>
    <row r="261" spans="1:6" s="88" customFormat="1" ht="28.5" customHeight="1">
      <c r="A261" s="87"/>
      <c r="B261" s="3"/>
      <c r="C261" s="87"/>
      <c r="D261" s="3"/>
      <c r="E261" s="3"/>
      <c r="F261" s="3"/>
    </row>
    <row r="262" spans="1:6" s="88" customFormat="1" ht="28.5" customHeight="1">
      <c r="A262" s="87"/>
      <c r="B262" s="3"/>
      <c r="C262" s="87"/>
      <c r="D262" s="3"/>
      <c r="E262" s="3"/>
      <c r="F262" s="3"/>
    </row>
    <row r="263" spans="1:6" s="88" customFormat="1" ht="28.5" customHeight="1">
      <c r="A263" s="87"/>
      <c r="B263" s="3"/>
      <c r="C263" s="87"/>
      <c r="D263" s="3"/>
      <c r="E263" s="3"/>
      <c r="F263" s="3"/>
    </row>
    <row r="264" spans="1:6" s="88" customFormat="1" ht="28.5" customHeight="1">
      <c r="A264" s="87"/>
      <c r="B264" s="3"/>
      <c r="C264" s="87"/>
      <c r="D264" s="3"/>
      <c r="E264" s="3"/>
      <c r="F264" s="3"/>
    </row>
    <row r="265" spans="1:6" s="88" customFormat="1" ht="28.5" customHeight="1">
      <c r="A265" s="87"/>
      <c r="B265" s="3"/>
      <c r="C265" s="87"/>
      <c r="D265" s="3"/>
      <c r="E265" s="3"/>
      <c r="F265" s="3"/>
    </row>
    <row r="266" spans="1:6" s="88" customFormat="1" ht="28.5" customHeight="1">
      <c r="A266" s="87"/>
      <c r="B266" s="3"/>
      <c r="C266" s="87"/>
      <c r="D266" s="3"/>
      <c r="E266" s="3"/>
      <c r="F266" s="3"/>
    </row>
    <row r="267" spans="1:6" s="88" customFormat="1" ht="28.5" customHeight="1">
      <c r="A267" s="87"/>
      <c r="B267" s="3"/>
      <c r="C267" s="87"/>
      <c r="D267" s="3"/>
      <c r="E267" s="3"/>
      <c r="F267" s="3"/>
    </row>
    <row r="268" spans="1:6" s="88" customFormat="1" ht="28.5" customHeight="1">
      <c r="A268" s="87"/>
      <c r="B268" s="3"/>
      <c r="C268" s="87"/>
      <c r="D268" s="3"/>
      <c r="E268" s="3"/>
      <c r="F268" s="3"/>
    </row>
    <row r="269" spans="1:6" s="88" customFormat="1" ht="28.5" customHeight="1">
      <c r="A269" s="87"/>
      <c r="B269" s="3"/>
      <c r="C269" s="87"/>
      <c r="D269" s="3"/>
      <c r="E269" s="3"/>
      <c r="F269" s="3"/>
    </row>
    <row r="270" spans="1:6" s="88" customFormat="1" ht="28.5" customHeight="1">
      <c r="A270" s="87"/>
      <c r="B270" s="3"/>
      <c r="C270" s="87"/>
      <c r="D270" s="3"/>
      <c r="E270" s="3"/>
      <c r="F270" s="3"/>
    </row>
    <row r="271" spans="1:6" s="88" customFormat="1" ht="28.5" customHeight="1">
      <c r="A271" s="87"/>
      <c r="B271" s="3"/>
      <c r="C271" s="87"/>
      <c r="D271" s="3"/>
      <c r="E271" s="3"/>
      <c r="F271" s="3"/>
    </row>
    <row r="272" spans="1:6" s="88" customFormat="1" ht="28.5" customHeight="1">
      <c r="A272" s="87"/>
      <c r="B272" s="3"/>
      <c r="C272" s="87"/>
      <c r="D272" s="3"/>
      <c r="E272" s="3"/>
      <c r="F272" s="3"/>
    </row>
    <row r="273" spans="1:6" s="88" customFormat="1" ht="28.5" customHeight="1">
      <c r="A273" s="87"/>
      <c r="B273" s="3"/>
      <c r="C273" s="87"/>
      <c r="D273" s="3"/>
      <c r="E273" s="3"/>
      <c r="F273" s="3"/>
    </row>
    <row r="274" spans="1:6" s="88" customFormat="1" ht="28.5" customHeight="1">
      <c r="A274" s="87"/>
      <c r="B274" s="3"/>
      <c r="C274" s="87"/>
      <c r="D274" s="3"/>
      <c r="E274" s="3"/>
      <c r="F274" s="3"/>
    </row>
    <row r="275" spans="1:6" s="88" customFormat="1" ht="28.5" customHeight="1">
      <c r="A275" s="87"/>
      <c r="B275" s="3"/>
      <c r="C275" s="87"/>
      <c r="D275" s="3"/>
      <c r="E275" s="3"/>
      <c r="F275" s="3"/>
    </row>
    <row r="276" spans="1:6" s="88" customFormat="1" ht="28.5" customHeight="1">
      <c r="A276" s="87"/>
      <c r="B276" s="3"/>
      <c r="C276" s="87"/>
      <c r="D276" s="3"/>
      <c r="E276" s="3"/>
      <c r="F276" s="3"/>
    </row>
    <row r="277" spans="1:6" s="88" customFormat="1" ht="28.5" customHeight="1">
      <c r="A277" s="87"/>
      <c r="B277" s="3"/>
      <c r="C277" s="87"/>
      <c r="D277" s="3"/>
      <c r="E277" s="3"/>
      <c r="F277" s="3"/>
    </row>
    <row r="278" spans="1:6" s="88" customFormat="1" ht="28.5" customHeight="1">
      <c r="A278" s="87"/>
      <c r="B278" s="3"/>
      <c r="C278" s="87"/>
      <c r="D278" s="3"/>
      <c r="E278" s="3"/>
      <c r="F278" s="3"/>
    </row>
    <row r="279" spans="1:6" s="88" customFormat="1" ht="28.5" customHeight="1">
      <c r="A279" s="87"/>
      <c r="B279" s="3"/>
      <c r="C279" s="87"/>
      <c r="D279" s="3"/>
      <c r="E279" s="3"/>
      <c r="F279" s="3"/>
    </row>
    <row r="280" spans="1:6" s="88" customFormat="1" ht="28.5" customHeight="1">
      <c r="A280" s="87"/>
      <c r="B280" s="3"/>
      <c r="C280" s="87"/>
      <c r="D280" s="3"/>
      <c r="E280" s="3"/>
      <c r="F280" s="3"/>
    </row>
    <row r="281" spans="1:6" s="88" customFormat="1" ht="28.5" customHeight="1">
      <c r="A281" s="87"/>
      <c r="B281" s="3"/>
      <c r="C281" s="87"/>
      <c r="D281" s="3"/>
      <c r="E281" s="3"/>
      <c r="F281" s="3"/>
    </row>
    <row r="282" spans="1:6" s="88" customFormat="1" ht="28.5" customHeight="1">
      <c r="A282" s="87"/>
      <c r="B282" s="3"/>
      <c r="C282" s="87"/>
      <c r="D282" s="3"/>
      <c r="E282" s="3"/>
      <c r="F282" s="3"/>
    </row>
    <row r="283" spans="1:6" s="88" customFormat="1" ht="28.5" customHeight="1">
      <c r="A283" s="87"/>
      <c r="B283" s="3"/>
      <c r="C283" s="87"/>
      <c r="D283" s="3"/>
      <c r="E283" s="3"/>
      <c r="F283" s="3"/>
    </row>
    <row r="284" spans="1:6" s="88" customFormat="1" ht="28.5" customHeight="1">
      <c r="A284" s="87"/>
      <c r="B284" s="3"/>
      <c r="C284" s="87"/>
      <c r="D284" s="3"/>
      <c r="E284" s="3"/>
      <c r="F284" s="3"/>
    </row>
    <row r="285" spans="1:6" s="88" customFormat="1" ht="28.5" customHeight="1">
      <c r="A285" s="87"/>
      <c r="B285" s="3"/>
      <c r="C285" s="87"/>
      <c r="D285" s="3"/>
      <c r="E285" s="3"/>
      <c r="F285" s="3"/>
    </row>
    <row r="286" spans="1:6" s="88" customFormat="1" ht="28.5" customHeight="1">
      <c r="A286" s="87"/>
      <c r="B286" s="3"/>
      <c r="C286" s="87"/>
      <c r="D286" s="3"/>
      <c r="E286" s="3"/>
      <c r="F286" s="3"/>
    </row>
    <row r="287" spans="1:6" s="88" customFormat="1" ht="28.5" customHeight="1">
      <c r="A287" s="87"/>
      <c r="B287" s="3"/>
      <c r="C287" s="87"/>
      <c r="D287" s="3"/>
      <c r="E287" s="3"/>
      <c r="F287" s="3"/>
    </row>
    <row r="288" spans="1:6" s="88" customFormat="1" ht="28.5" customHeight="1">
      <c r="A288" s="87"/>
      <c r="B288" s="3"/>
      <c r="C288" s="87"/>
      <c r="D288" s="3"/>
      <c r="E288" s="3"/>
      <c r="F288" s="3"/>
    </row>
    <row r="289" spans="1:6" s="88" customFormat="1" ht="28.5" customHeight="1">
      <c r="A289" s="87"/>
      <c r="B289" s="3"/>
      <c r="C289" s="87"/>
      <c r="D289" s="3"/>
      <c r="E289" s="3"/>
      <c r="F289" s="3"/>
    </row>
    <row r="290" spans="1:6" s="88" customFormat="1" ht="28.5" customHeight="1">
      <c r="A290" s="87"/>
      <c r="B290" s="3"/>
      <c r="C290" s="87"/>
      <c r="D290" s="3"/>
      <c r="E290" s="3"/>
      <c r="F290" s="3"/>
    </row>
    <row r="291" spans="1:6" s="88" customFormat="1" ht="28.5" customHeight="1">
      <c r="A291" s="87"/>
      <c r="B291" s="3"/>
      <c r="C291" s="87"/>
      <c r="D291" s="3"/>
      <c r="E291" s="3"/>
      <c r="F291" s="3"/>
    </row>
    <row r="292" spans="1:6" s="88" customFormat="1" ht="28.5" customHeight="1">
      <c r="A292" s="87"/>
      <c r="B292" s="3"/>
      <c r="C292" s="87"/>
      <c r="D292" s="3"/>
      <c r="E292" s="3"/>
      <c r="F292" s="3"/>
    </row>
    <row r="293" spans="1:6" s="88" customFormat="1" ht="28.5" customHeight="1">
      <c r="A293" s="87"/>
      <c r="B293" s="3"/>
      <c r="C293" s="87"/>
      <c r="D293" s="3"/>
      <c r="E293" s="3"/>
      <c r="F293" s="3"/>
    </row>
    <row r="294" spans="1:6" s="88" customFormat="1" ht="28.5" customHeight="1">
      <c r="A294" s="87"/>
      <c r="B294" s="3"/>
      <c r="C294" s="87"/>
      <c r="D294" s="3"/>
      <c r="E294" s="3"/>
      <c r="F294" s="3"/>
    </row>
    <row r="295" spans="1:6" s="88" customFormat="1" ht="28.5" customHeight="1">
      <c r="A295" s="87"/>
      <c r="B295" s="3"/>
      <c r="C295" s="87"/>
      <c r="D295" s="3"/>
      <c r="E295" s="3"/>
      <c r="F295" s="3"/>
    </row>
    <row r="296" spans="1:6" s="88" customFormat="1" ht="28.5" customHeight="1">
      <c r="A296" s="87"/>
      <c r="B296" s="3"/>
      <c r="C296" s="87"/>
      <c r="D296" s="3"/>
      <c r="E296" s="3"/>
      <c r="F296" s="3"/>
    </row>
    <row r="297" spans="1:6" s="88" customFormat="1" ht="28.5" customHeight="1">
      <c r="A297" s="87"/>
      <c r="B297" s="3"/>
      <c r="C297" s="87"/>
      <c r="D297" s="3"/>
      <c r="E297" s="3"/>
      <c r="F297" s="3"/>
    </row>
    <row r="298" spans="1:6" s="88" customFormat="1" ht="28.5" customHeight="1">
      <c r="A298" s="87"/>
      <c r="B298" s="3"/>
      <c r="C298" s="87"/>
      <c r="D298" s="3"/>
      <c r="E298" s="3"/>
      <c r="F298" s="3"/>
    </row>
    <row r="299" spans="1:6" s="88" customFormat="1" ht="28.5" customHeight="1">
      <c r="A299" s="87"/>
      <c r="B299" s="3"/>
      <c r="C299" s="87"/>
      <c r="D299" s="3"/>
      <c r="E299" s="3"/>
      <c r="F299" s="3"/>
    </row>
    <row r="300" spans="1:6" s="88" customFormat="1" ht="28.5" customHeight="1">
      <c r="A300" s="87"/>
      <c r="B300" s="3"/>
      <c r="C300" s="87"/>
      <c r="D300" s="3"/>
      <c r="E300" s="3"/>
      <c r="F300" s="3"/>
    </row>
    <row r="301" spans="1:6" s="88" customFormat="1" ht="28.5" customHeight="1">
      <c r="A301" s="87"/>
      <c r="B301" s="3"/>
      <c r="C301" s="87"/>
      <c r="D301" s="3"/>
      <c r="E301" s="3"/>
      <c r="F301" s="3"/>
    </row>
    <row r="302" spans="1:6" s="88" customFormat="1" ht="28.5" customHeight="1">
      <c r="A302" s="87"/>
      <c r="B302" s="3"/>
      <c r="C302" s="87"/>
      <c r="D302" s="3"/>
      <c r="E302" s="3"/>
      <c r="F302" s="3"/>
    </row>
    <row r="303" spans="1:6" s="88" customFormat="1" ht="28.5" customHeight="1">
      <c r="A303" s="87"/>
      <c r="B303" s="3"/>
      <c r="C303" s="87"/>
      <c r="D303" s="3"/>
      <c r="E303" s="3"/>
      <c r="F303" s="3"/>
    </row>
    <row r="304" spans="1:6" s="88" customFormat="1" ht="28.5" customHeight="1">
      <c r="A304" s="87"/>
      <c r="B304" s="3"/>
      <c r="C304" s="87"/>
      <c r="D304" s="3"/>
      <c r="E304" s="3"/>
      <c r="F304" s="3"/>
    </row>
    <row r="305" spans="1:6" s="88" customFormat="1" ht="28.5" customHeight="1">
      <c r="A305" s="87"/>
      <c r="B305" s="3"/>
      <c r="C305" s="87"/>
      <c r="D305" s="3"/>
      <c r="E305" s="3"/>
      <c r="F305" s="3"/>
    </row>
    <row r="306" spans="1:6" s="88" customFormat="1" ht="28.5" customHeight="1">
      <c r="A306" s="87"/>
      <c r="B306" s="3"/>
      <c r="C306" s="87"/>
      <c r="D306" s="3"/>
      <c r="E306" s="3"/>
      <c r="F306" s="3"/>
    </row>
    <row r="307" spans="1:6" s="88" customFormat="1" ht="28.5" customHeight="1">
      <c r="A307" s="87"/>
      <c r="B307" s="3"/>
      <c r="C307" s="87"/>
      <c r="D307" s="3"/>
      <c r="E307" s="3"/>
      <c r="F307" s="3"/>
    </row>
    <row r="308" spans="1:6" s="88" customFormat="1" ht="28.5" customHeight="1">
      <c r="A308" s="87"/>
      <c r="B308" s="3"/>
      <c r="C308" s="87"/>
      <c r="D308" s="3"/>
      <c r="E308" s="3"/>
      <c r="F308" s="3"/>
    </row>
    <row r="309" spans="1:6" s="88" customFormat="1" ht="28.5" customHeight="1">
      <c r="A309" s="87"/>
      <c r="B309" s="3"/>
      <c r="C309" s="87"/>
      <c r="D309" s="3"/>
      <c r="E309" s="3"/>
      <c r="F309" s="3"/>
    </row>
    <row r="310" spans="1:6" s="88" customFormat="1" ht="28.5" customHeight="1">
      <c r="A310" s="87"/>
      <c r="B310" s="3"/>
      <c r="C310" s="87"/>
      <c r="D310" s="3"/>
      <c r="E310" s="3"/>
      <c r="F310" s="3"/>
    </row>
    <row r="311" spans="1:6" s="88" customFormat="1" ht="28.5" customHeight="1">
      <c r="A311" s="87"/>
      <c r="B311" s="3"/>
      <c r="C311" s="87"/>
      <c r="D311" s="3"/>
      <c r="E311" s="3"/>
      <c r="F311" s="3"/>
    </row>
    <row r="312" spans="1:6" s="88" customFormat="1" ht="28.5" customHeight="1">
      <c r="A312" s="87"/>
      <c r="B312" s="3"/>
      <c r="C312" s="87"/>
      <c r="D312" s="3"/>
      <c r="E312" s="3"/>
      <c r="F312" s="3"/>
    </row>
    <row r="313" spans="1:6" s="88" customFormat="1" ht="28.5" customHeight="1">
      <c r="A313" s="87"/>
      <c r="B313" s="3"/>
      <c r="C313" s="87"/>
      <c r="D313" s="3"/>
      <c r="E313" s="3"/>
      <c r="F313" s="3"/>
    </row>
    <row r="314" spans="1:6" s="88" customFormat="1" ht="28.5" customHeight="1">
      <c r="A314" s="87"/>
      <c r="B314" s="3"/>
      <c r="C314" s="87"/>
      <c r="D314" s="3"/>
      <c r="E314" s="3"/>
      <c r="F314" s="3"/>
    </row>
    <row r="315" spans="1:6" s="88" customFormat="1" ht="28.5" customHeight="1">
      <c r="A315" s="87"/>
      <c r="B315" s="3"/>
      <c r="C315" s="87"/>
      <c r="D315" s="3"/>
      <c r="E315" s="3"/>
      <c r="F315" s="3"/>
    </row>
    <row r="316" spans="1:6" s="88" customFormat="1" ht="28.5" customHeight="1">
      <c r="A316" s="87"/>
      <c r="B316" s="3"/>
      <c r="C316" s="87"/>
      <c r="D316" s="3"/>
      <c r="E316" s="3"/>
      <c r="F316" s="3"/>
    </row>
    <row r="317" spans="1:6" s="88" customFormat="1" ht="28.5" customHeight="1">
      <c r="A317" s="87"/>
      <c r="B317" s="3"/>
      <c r="C317" s="87"/>
      <c r="D317" s="3"/>
      <c r="E317" s="3"/>
      <c r="F317" s="3"/>
    </row>
    <row r="318" spans="1:6" s="88" customFormat="1" ht="28.5" customHeight="1">
      <c r="A318" s="87"/>
      <c r="B318" s="3"/>
      <c r="C318" s="87"/>
      <c r="D318" s="3"/>
      <c r="E318" s="3"/>
      <c r="F318" s="3"/>
    </row>
    <row r="319" spans="1:6" s="88" customFormat="1" ht="28.5" customHeight="1">
      <c r="A319" s="87"/>
      <c r="B319" s="3"/>
      <c r="C319" s="87"/>
      <c r="D319" s="3"/>
      <c r="E319" s="3"/>
      <c r="F319" s="3"/>
    </row>
    <row r="320" spans="1:6" s="88" customFormat="1" ht="28.5" customHeight="1">
      <c r="A320" s="87"/>
      <c r="B320" s="3"/>
      <c r="C320" s="87"/>
      <c r="D320" s="3"/>
      <c r="E320" s="3"/>
      <c r="F320" s="3"/>
    </row>
    <row r="321" spans="1:6" s="88" customFormat="1" ht="28.5" customHeight="1">
      <c r="A321" s="87"/>
      <c r="B321" s="3"/>
      <c r="C321" s="87"/>
      <c r="D321" s="3"/>
      <c r="E321" s="3"/>
      <c r="F321" s="3"/>
    </row>
    <row r="322" spans="1:6" s="88" customFormat="1" ht="28.5" customHeight="1">
      <c r="A322" s="87"/>
      <c r="B322" s="3"/>
      <c r="C322" s="87"/>
      <c r="D322" s="3"/>
      <c r="E322" s="3"/>
      <c r="F322" s="3"/>
    </row>
    <row r="323" spans="1:6" s="88" customFormat="1" ht="28.5" customHeight="1">
      <c r="A323" s="87"/>
      <c r="B323" s="3"/>
      <c r="C323" s="87"/>
      <c r="D323" s="3"/>
      <c r="E323" s="3"/>
      <c r="F323" s="3"/>
    </row>
    <row r="324" spans="1:6" s="88" customFormat="1" ht="28.5" customHeight="1">
      <c r="A324" s="87"/>
      <c r="B324" s="3"/>
      <c r="C324" s="87"/>
      <c r="D324" s="3"/>
      <c r="E324" s="3"/>
      <c r="F324" s="3"/>
    </row>
    <row r="325" spans="1:6" s="88" customFormat="1" ht="28.5" customHeight="1">
      <c r="A325" s="87"/>
      <c r="B325" s="3"/>
      <c r="C325" s="87"/>
      <c r="D325" s="3"/>
      <c r="E325" s="3"/>
      <c r="F325" s="3"/>
    </row>
    <row r="326" spans="1:6" s="88" customFormat="1" ht="28.5" customHeight="1">
      <c r="A326" s="87"/>
      <c r="B326" s="3"/>
      <c r="C326" s="87"/>
      <c r="D326" s="3"/>
      <c r="E326" s="3"/>
      <c r="F326" s="3"/>
    </row>
    <row r="327" spans="1:6" s="88" customFormat="1" ht="28.5" customHeight="1">
      <c r="A327" s="87"/>
      <c r="B327" s="3"/>
      <c r="C327" s="87"/>
      <c r="D327" s="3"/>
      <c r="E327" s="3"/>
      <c r="F327" s="3"/>
    </row>
    <row r="328" spans="1:6" s="88" customFormat="1" ht="28.5" customHeight="1">
      <c r="A328" s="87"/>
      <c r="B328" s="3"/>
      <c r="C328" s="87"/>
      <c r="D328" s="3"/>
      <c r="E328" s="3"/>
      <c r="F328" s="3"/>
    </row>
    <row r="329" spans="1:6" s="88" customFormat="1" ht="28.5" customHeight="1">
      <c r="A329" s="87"/>
      <c r="B329" s="3"/>
      <c r="C329" s="87"/>
      <c r="D329" s="3"/>
      <c r="E329" s="3"/>
      <c r="F329" s="3"/>
    </row>
    <row r="330" spans="1:6" s="88" customFormat="1" ht="28.5" customHeight="1">
      <c r="A330" s="87"/>
      <c r="B330" s="3"/>
      <c r="C330" s="87"/>
      <c r="D330" s="3"/>
      <c r="E330" s="3"/>
      <c r="F330" s="3"/>
    </row>
    <row r="331" spans="1:6" s="88" customFormat="1" ht="28.5" customHeight="1">
      <c r="A331" s="87"/>
      <c r="B331" s="3"/>
      <c r="C331" s="87"/>
      <c r="D331" s="3"/>
      <c r="E331" s="3"/>
      <c r="F331" s="3"/>
    </row>
    <row r="332" spans="1:6" s="88" customFormat="1" ht="28.5" customHeight="1">
      <c r="A332" s="87"/>
      <c r="B332" s="3"/>
      <c r="C332" s="87"/>
      <c r="D332" s="3"/>
      <c r="E332" s="3"/>
      <c r="F332" s="3"/>
    </row>
    <row r="333" spans="1:6" s="88" customFormat="1" ht="28.5" customHeight="1">
      <c r="A333" s="87"/>
      <c r="B333" s="3"/>
      <c r="C333" s="87"/>
      <c r="D333" s="3"/>
      <c r="E333" s="3"/>
      <c r="F333" s="3"/>
    </row>
    <row r="334" spans="1:6" s="88" customFormat="1" ht="28.5" customHeight="1">
      <c r="A334" s="87"/>
      <c r="B334" s="3"/>
      <c r="C334" s="87"/>
      <c r="D334" s="3"/>
      <c r="E334" s="3"/>
      <c r="F334" s="3"/>
    </row>
    <row r="335" spans="1:6" s="88" customFormat="1" ht="28.5" customHeight="1">
      <c r="A335" s="87"/>
      <c r="B335" s="3"/>
      <c r="C335" s="87"/>
      <c r="D335" s="3"/>
      <c r="E335" s="3"/>
      <c r="F335" s="3"/>
    </row>
    <row r="336" spans="1:6" s="88" customFormat="1" ht="28.5" customHeight="1">
      <c r="A336" s="87"/>
      <c r="B336" s="3"/>
      <c r="C336" s="87"/>
      <c r="D336" s="3"/>
      <c r="E336" s="3"/>
      <c r="F336" s="3"/>
    </row>
    <row r="337" spans="1:6" s="88" customFormat="1" ht="28.5" customHeight="1">
      <c r="A337" s="87"/>
      <c r="B337" s="3"/>
      <c r="C337" s="87"/>
      <c r="D337" s="3"/>
      <c r="E337" s="3"/>
      <c r="F337" s="3"/>
    </row>
    <row r="338" spans="1:6" s="88" customFormat="1" ht="28.5" customHeight="1">
      <c r="A338" s="87"/>
      <c r="B338" s="3"/>
      <c r="C338" s="87"/>
      <c r="D338" s="3"/>
      <c r="E338" s="3"/>
      <c r="F338" s="3"/>
    </row>
    <row r="339" spans="1:6" s="88" customFormat="1" ht="28.5" customHeight="1">
      <c r="A339" s="87"/>
      <c r="B339" s="3"/>
      <c r="C339" s="87"/>
      <c r="D339" s="3"/>
      <c r="E339" s="3"/>
      <c r="F339" s="3"/>
    </row>
    <row r="340" spans="1:6" s="88" customFormat="1" ht="28.5" customHeight="1">
      <c r="A340" s="87"/>
      <c r="B340" s="3"/>
      <c r="C340" s="87"/>
      <c r="D340" s="3"/>
      <c r="E340" s="3"/>
      <c r="F340" s="3"/>
    </row>
    <row r="341" spans="1:6" s="88" customFormat="1" ht="28.5" customHeight="1">
      <c r="A341" s="87"/>
      <c r="B341" s="3"/>
      <c r="C341" s="87"/>
      <c r="D341" s="3"/>
      <c r="E341" s="3"/>
      <c r="F341" s="3"/>
    </row>
    <row r="342" spans="1:6" s="88" customFormat="1" ht="28.5" customHeight="1">
      <c r="A342" s="87"/>
      <c r="B342" s="3"/>
      <c r="C342" s="87"/>
      <c r="D342" s="3"/>
      <c r="E342" s="3"/>
      <c r="F342" s="3"/>
    </row>
    <row r="343" spans="1:6" s="88" customFormat="1" ht="28.5" customHeight="1">
      <c r="A343" s="87"/>
      <c r="B343" s="3"/>
      <c r="C343" s="87"/>
      <c r="D343" s="3"/>
      <c r="E343" s="3"/>
      <c r="F343" s="3"/>
    </row>
    <row r="344" spans="1:6" s="88" customFormat="1" ht="28.5" customHeight="1">
      <c r="A344" s="87"/>
      <c r="B344" s="3"/>
      <c r="C344" s="87"/>
      <c r="D344" s="3"/>
      <c r="E344" s="3"/>
      <c r="F344" s="3"/>
    </row>
    <row r="345" spans="1:6" s="88" customFormat="1" ht="28.5" customHeight="1">
      <c r="A345" s="87"/>
      <c r="B345" s="3"/>
      <c r="C345" s="87"/>
      <c r="D345" s="3"/>
      <c r="E345" s="3"/>
      <c r="F345" s="3"/>
    </row>
    <row r="346" spans="1:6" s="88" customFormat="1" ht="28.5" customHeight="1">
      <c r="A346" s="87"/>
      <c r="B346" s="3"/>
      <c r="C346" s="87"/>
      <c r="D346" s="3"/>
      <c r="E346" s="3"/>
      <c r="F346" s="3"/>
    </row>
    <row r="347" spans="1:6" s="88" customFormat="1" ht="28.5" customHeight="1">
      <c r="A347" s="87"/>
      <c r="B347" s="3"/>
      <c r="C347" s="87"/>
      <c r="D347" s="3"/>
      <c r="E347" s="3"/>
      <c r="F347" s="3"/>
    </row>
    <row r="348" spans="1:6" s="88" customFormat="1" ht="28.5" customHeight="1">
      <c r="A348" s="87"/>
      <c r="B348" s="3"/>
      <c r="C348" s="87"/>
      <c r="D348" s="3"/>
      <c r="E348" s="3"/>
      <c r="F348" s="3"/>
    </row>
    <row r="349" spans="1:6" s="88" customFormat="1" ht="28.5" customHeight="1">
      <c r="A349" s="87"/>
      <c r="B349" s="3"/>
      <c r="C349" s="87"/>
      <c r="D349" s="3"/>
      <c r="E349" s="3"/>
      <c r="F349" s="3"/>
    </row>
    <row r="350" spans="1:6" s="88" customFormat="1" ht="28.5" customHeight="1">
      <c r="A350" s="87"/>
      <c r="B350" s="3"/>
      <c r="C350" s="87"/>
      <c r="D350" s="3"/>
      <c r="E350" s="3"/>
      <c r="F350" s="3"/>
    </row>
    <row r="351" spans="1:6" s="88" customFormat="1" ht="28.5" customHeight="1">
      <c r="A351" s="87"/>
      <c r="B351" s="3"/>
      <c r="C351" s="87"/>
      <c r="D351" s="3"/>
      <c r="E351" s="3"/>
      <c r="F351" s="3"/>
    </row>
    <row r="352" spans="1:6" s="88" customFormat="1" ht="28.5" customHeight="1">
      <c r="A352" s="87"/>
      <c r="B352" s="3"/>
      <c r="C352" s="87"/>
      <c r="D352" s="3"/>
      <c r="E352" s="3"/>
      <c r="F352" s="3"/>
    </row>
    <row r="353" spans="1:6" s="88" customFormat="1" ht="28.5" customHeight="1">
      <c r="A353" s="87"/>
      <c r="B353" s="3"/>
      <c r="C353" s="87"/>
      <c r="D353" s="3"/>
      <c r="E353" s="3"/>
      <c r="F353" s="3"/>
    </row>
    <row r="354" spans="1:6" s="88" customFormat="1" ht="28.5" customHeight="1">
      <c r="A354" s="87"/>
      <c r="B354" s="3"/>
      <c r="C354" s="87"/>
      <c r="D354" s="3"/>
      <c r="E354" s="3"/>
      <c r="F354" s="3"/>
    </row>
    <row r="355" spans="1:6" s="88" customFormat="1" ht="28.5" customHeight="1">
      <c r="A355" s="87"/>
      <c r="B355" s="3"/>
      <c r="C355" s="87"/>
      <c r="D355" s="3"/>
      <c r="E355" s="3"/>
      <c r="F355" s="3"/>
    </row>
    <row r="356" spans="1:6" s="88" customFormat="1" ht="28.5" customHeight="1">
      <c r="A356" s="87"/>
      <c r="B356" s="3"/>
      <c r="C356" s="87"/>
      <c r="D356" s="3"/>
      <c r="E356" s="3"/>
      <c r="F356" s="3"/>
    </row>
    <row r="357" spans="1:6" s="88" customFormat="1" ht="28.5" customHeight="1">
      <c r="A357" s="87"/>
      <c r="B357" s="3"/>
      <c r="C357" s="87"/>
      <c r="D357" s="3"/>
      <c r="E357" s="3"/>
      <c r="F357" s="3"/>
    </row>
    <row r="358" spans="1:6" s="88" customFormat="1" ht="28.5" customHeight="1">
      <c r="A358" s="87"/>
      <c r="B358" s="3"/>
      <c r="C358" s="87"/>
      <c r="D358" s="3"/>
      <c r="E358" s="3"/>
      <c r="F358" s="3"/>
    </row>
    <row r="359" spans="1:6" s="88" customFormat="1" ht="28.5" customHeight="1">
      <c r="A359" s="87"/>
      <c r="B359" s="3"/>
      <c r="C359" s="87"/>
      <c r="D359" s="3"/>
      <c r="E359" s="3"/>
      <c r="F359" s="3"/>
    </row>
    <row r="360" spans="1:6" s="88" customFormat="1" ht="28.5" customHeight="1">
      <c r="A360" s="87"/>
      <c r="B360" s="3"/>
      <c r="C360" s="87"/>
      <c r="D360" s="3"/>
      <c r="E360" s="3"/>
      <c r="F360" s="3"/>
    </row>
    <row r="361" spans="1:6" s="88" customFormat="1" ht="28.5" customHeight="1">
      <c r="A361" s="87"/>
      <c r="B361" s="3"/>
      <c r="C361" s="87"/>
      <c r="D361" s="3"/>
      <c r="E361" s="3"/>
      <c r="F361" s="3"/>
    </row>
    <row r="362" spans="1:6" s="88" customFormat="1" ht="28.5" customHeight="1">
      <c r="A362" s="87"/>
      <c r="B362" s="3"/>
      <c r="C362" s="87"/>
      <c r="D362" s="3"/>
      <c r="E362" s="3"/>
      <c r="F362" s="3"/>
    </row>
    <row r="363" spans="1:6" s="88" customFormat="1" ht="28.5" customHeight="1">
      <c r="A363" s="87"/>
      <c r="B363" s="3"/>
      <c r="C363" s="87"/>
      <c r="D363" s="3"/>
      <c r="E363" s="3"/>
      <c r="F363" s="3"/>
    </row>
    <row r="364" spans="1:6" s="88" customFormat="1" ht="28.5" customHeight="1">
      <c r="A364" s="87"/>
      <c r="B364" s="3"/>
      <c r="C364" s="87"/>
      <c r="D364" s="3"/>
      <c r="E364" s="3"/>
      <c r="F364" s="3"/>
    </row>
    <row r="365" spans="1:6" s="88" customFormat="1" ht="28.5" customHeight="1">
      <c r="A365" s="87"/>
      <c r="B365" s="3"/>
      <c r="C365" s="87"/>
      <c r="D365" s="3"/>
      <c r="E365" s="3"/>
      <c r="F365" s="3"/>
    </row>
    <row r="366" spans="1:6" s="88" customFormat="1" ht="28.5" customHeight="1">
      <c r="A366" s="87"/>
      <c r="B366" s="3"/>
      <c r="C366" s="87"/>
      <c r="D366" s="3"/>
      <c r="E366" s="3"/>
      <c r="F366" s="3"/>
    </row>
    <row r="367" spans="1:6" s="88" customFormat="1" ht="28.5" customHeight="1">
      <c r="A367" s="87"/>
      <c r="B367" s="3"/>
      <c r="C367" s="87"/>
      <c r="D367" s="3"/>
      <c r="E367" s="3"/>
      <c r="F367" s="3"/>
    </row>
    <row r="368" spans="1:6" s="88" customFormat="1" ht="28.5" customHeight="1">
      <c r="A368" s="87"/>
      <c r="B368" s="3"/>
      <c r="C368" s="87"/>
      <c r="D368" s="3"/>
      <c r="E368" s="3"/>
      <c r="F368" s="3"/>
    </row>
    <row r="369" spans="1:6" s="88" customFormat="1" ht="28.5" customHeight="1">
      <c r="A369" s="87"/>
      <c r="B369" s="3"/>
      <c r="C369" s="87"/>
      <c r="D369" s="3"/>
      <c r="E369" s="3"/>
      <c r="F369" s="3"/>
    </row>
    <row r="370" spans="1:6" s="88" customFormat="1" ht="28.5" customHeight="1">
      <c r="A370" s="87"/>
      <c r="B370" s="3"/>
      <c r="C370" s="87"/>
      <c r="D370" s="3"/>
      <c r="E370" s="3"/>
      <c r="F370" s="3"/>
    </row>
    <row r="371" spans="1:6" s="88" customFormat="1" ht="28.5" customHeight="1">
      <c r="A371" s="87"/>
      <c r="B371" s="3"/>
      <c r="C371" s="87"/>
      <c r="D371" s="3"/>
      <c r="E371" s="3"/>
      <c r="F371" s="3"/>
    </row>
    <row r="372" spans="1:6" s="88" customFormat="1" ht="28.5" customHeight="1">
      <c r="A372" s="87"/>
      <c r="B372" s="3"/>
      <c r="C372" s="87"/>
      <c r="D372" s="3"/>
      <c r="E372" s="3"/>
      <c r="F372" s="3"/>
    </row>
    <row r="373" spans="1:6" s="88" customFormat="1" ht="28.5" customHeight="1">
      <c r="A373" s="87"/>
      <c r="B373" s="3"/>
      <c r="C373" s="87"/>
      <c r="D373" s="3"/>
      <c r="E373" s="3"/>
      <c r="F373" s="3"/>
    </row>
    <row r="374" spans="1:6" s="88" customFormat="1" ht="28.5" customHeight="1">
      <c r="A374" s="87"/>
      <c r="B374" s="3"/>
      <c r="C374" s="87"/>
      <c r="D374" s="3"/>
      <c r="E374" s="3"/>
      <c r="F374" s="3"/>
    </row>
    <row r="375" spans="1:6" s="88" customFormat="1" ht="28.5" customHeight="1">
      <c r="A375" s="87"/>
      <c r="B375" s="3"/>
      <c r="C375" s="87"/>
      <c r="D375" s="3"/>
      <c r="E375" s="3"/>
      <c r="F375" s="3"/>
    </row>
    <row r="376" spans="1:6" s="88" customFormat="1" ht="28.5" customHeight="1">
      <c r="A376" s="87"/>
      <c r="B376" s="3"/>
      <c r="C376" s="87"/>
      <c r="D376" s="3"/>
      <c r="E376" s="3"/>
      <c r="F376" s="3"/>
    </row>
    <row r="377" spans="1:6" s="88" customFormat="1" ht="28.5" customHeight="1">
      <c r="A377" s="87"/>
      <c r="B377" s="3"/>
      <c r="C377" s="87"/>
      <c r="D377" s="3"/>
      <c r="E377" s="3"/>
      <c r="F377" s="3"/>
    </row>
    <row r="378" spans="1:6" s="88" customFormat="1" ht="28.5" customHeight="1">
      <c r="A378" s="87"/>
      <c r="B378" s="3"/>
      <c r="C378" s="87"/>
      <c r="D378" s="3"/>
      <c r="E378" s="3"/>
      <c r="F378" s="3"/>
    </row>
    <row r="379" spans="1:6" s="88" customFormat="1" ht="28.5" customHeight="1">
      <c r="A379" s="87"/>
      <c r="B379" s="3"/>
      <c r="C379" s="87"/>
      <c r="D379" s="3"/>
      <c r="E379" s="3"/>
      <c r="F379" s="3"/>
    </row>
    <row r="380" spans="1:6" s="88" customFormat="1" ht="28.5" customHeight="1">
      <c r="A380" s="87"/>
      <c r="B380" s="3"/>
      <c r="C380" s="87"/>
      <c r="D380" s="3"/>
      <c r="E380" s="3"/>
      <c r="F380" s="3"/>
    </row>
    <row r="381" spans="1:6" s="88" customFormat="1" ht="28.5" customHeight="1">
      <c r="A381" s="87"/>
      <c r="B381" s="3"/>
      <c r="C381" s="87"/>
      <c r="D381" s="3"/>
      <c r="E381" s="3"/>
      <c r="F381" s="3"/>
    </row>
    <row r="382" spans="1:6" s="88" customFormat="1" ht="28.5" customHeight="1">
      <c r="A382" s="87"/>
      <c r="B382" s="3"/>
      <c r="C382" s="87"/>
      <c r="D382" s="3"/>
      <c r="E382" s="3"/>
      <c r="F382" s="3"/>
    </row>
    <row r="383" spans="1:6" s="88" customFormat="1" ht="28.5" customHeight="1">
      <c r="A383" s="87"/>
      <c r="B383" s="3"/>
      <c r="C383" s="87"/>
      <c r="D383" s="3"/>
      <c r="E383" s="3"/>
      <c r="F383" s="3"/>
    </row>
    <row r="384" spans="1:6" s="88" customFormat="1" ht="28.5" customHeight="1">
      <c r="A384" s="87"/>
      <c r="B384" s="3"/>
      <c r="C384" s="87"/>
      <c r="D384" s="3"/>
      <c r="E384" s="3"/>
      <c r="F384" s="3"/>
    </row>
    <row r="385" spans="1:6" s="88" customFormat="1" ht="28.5" customHeight="1">
      <c r="A385" s="87"/>
      <c r="B385" s="3"/>
      <c r="C385" s="87"/>
      <c r="D385" s="3"/>
      <c r="E385" s="3"/>
      <c r="F385" s="3"/>
    </row>
    <row r="386" spans="1:6" s="88" customFormat="1" ht="28.5" customHeight="1">
      <c r="A386" s="87"/>
      <c r="B386" s="3"/>
      <c r="C386" s="87"/>
      <c r="D386" s="3"/>
      <c r="E386" s="3"/>
      <c r="F386" s="3"/>
    </row>
    <row r="387" spans="1:6" s="88" customFormat="1" ht="28.5" customHeight="1">
      <c r="A387" s="87"/>
      <c r="B387" s="3"/>
      <c r="C387" s="87"/>
      <c r="D387" s="3"/>
      <c r="E387" s="3"/>
      <c r="F387" s="3"/>
    </row>
    <row r="388" spans="1:6" s="88" customFormat="1" ht="28.5" customHeight="1">
      <c r="A388" s="87"/>
      <c r="B388" s="3"/>
      <c r="C388" s="87"/>
      <c r="D388" s="3"/>
      <c r="E388" s="3"/>
      <c r="F388" s="3"/>
    </row>
    <row r="389" spans="1:6" s="88" customFormat="1" ht="28.5" customHeight="1">
      <c r="A389" s="87"/>
      <c r="B389" s="3"/>
      <c r="C389" s="87"/>
      <c r="D389" s="3"/>
      <c r="E389" s="3"/>
      <c r="F389" s="3"/>
    </row>
    <row r="390" spans="1:6" s="88" customFormat="1" ht="28.5" customHeight="1">
      <c r="A390" s="87"/>
      <c r="B390" s="3"/>
      <c r="C390" s="87"/>
      <c r="D390" s="3"/>
      <c r="E390" s="3"/>
      <c r="F390" s="3"/>
    </row>
    <row r="391" spans="1:6" s="88" customFormat="1" ht="28.5" customHeight="1">
      <c r="A391" s="87"/>
      <c r="B391" s="3"/>
      <c r="C391" s="87"/>
      <c r="D391" s="3"/>
      <c r="E391" s="3"/>
      <c r="F391" s="3"/>
    </row>
    <row r="392" spans="1:6" s="88" customFormat="1" ht="28.5" customHeight="1">
      <c r="A392" s="87"/>
      <c r="B392" s="3"/>
      <c r="C392" s="87"/>
      <c r="D392" s="3"/>
      <c r="E392" s="3"/>
      <c r="F392" s="3"/>
    </row>
    <row r="393" spans="1:6" s="88" customFormat="1" ht="28.5" customHeight="1">
      <c r="A393" s="87"/>
      <c r="B393" s="3"/>
      <c r="C393" s="87"/>
      <c r="D393" s="3"/>
      <c r="E393" s="3"/>
      <c r="F393" s="3"/>
    </row>
    <row r="394" spans="1:6" s="88" customFormat="1" ht="28.5" customHeight="1">
      <c r="A394" s="87"/>
      <c r="B394" s="3"/>
      <c r="C394" s="87"/>
      <c r="D394" s="3"/>
      <c r="E394" s="3"/>
      <c r="F394" s="3"/>
    </row>
    <row r="395" spans="1:6" s="88" customFormat="1" ht="28.5" customHeight="1">
      <c r="A395" s="87"/>
      <c r="B395" s="3"/>
      <c r="C395" s="87"/>
      <c r="D395" s="3"/>
      <c r="E395" s="3"/>
      <c r="F395" s="3"/>
    </row>
    <row r="396" spans="1:6" s="88" customFormat="1" ht="28.5" customHeight="1">
      <c r="A396" s="87"/>
      <c r="B396" s="3"/>
      <c r="C396" s="87"/>
      <c r="D396" s="3"/>
      <c r="E396" s="3"/>
      <c r="F396" s="3"/>
    </row>
    <row r="397" spans="1:6" s="88" customFormat="1" ht="28.5" customHeight="1">
      <c r="A397" s="87"/>
      <c r="B397" s="3"/>
      <c r="C397" s="87"/>
      <c r="D397" s="3"/>
      <c r="E397" s="3"/>
      <c r="F397" s="3"/>
    </row>
    <row r="398" spans="1:6" s="88" customFormat="1" ht="28.5" customHeight="1">
      <c r="A398" s="87"/>
      <c r="B398" s="3"/>
      <c r="C398" s="87"/>
      <c r="D398" s="3"/>
      <c r="E398" s="3"/>
      <c r="F398" s="3"/>
    </row>
    <row r="399" spans="1:6" s="88" customFormat="1" ht="28.5" customHeight="1">
      <c r="A399" s="87"/>
      <c r="B399" s="3"/>
      <c r="C399" s="87"/>
      <c r="D399" s="3"/>
      <c r="E399" s="3"/>
      <c r="F399" s="3"/>
    </row>
    <row r="400" spans="1:6" s="88" customFormat="1" ht="28.5" customHeight="1">
      <c r="A400" s="87"/>
      <c r="B400" s="3"/>
      <c r="C400" s="87"/>
      <c r="D400" s="3"/>
      <c r="E400" s="3"/>
      <c r="F400" s="3"/>
    </row>
    <row r="401" spans="1:6" s="88" customFormat="1" ht="28.5" customHeight="1">
      <c r="A401" s="87"/>
      <c r="B401" s="3"/>
      <c r="C401" s="87"/>
      <c r="D401" s="3"/>
      <c r="E401" s="3"/>
      <c r="F401" s="3"/>
    </row>
    <row r="402" spans="1:6" s="88" customFormat="1" ht="28.5" customHeight="1">
      <c r="A402" s="87"/>
      <c r="B402" s="3"/>
      <c r="C402" s="87"/>
      <c r="D402" s="3"/>
      <c r="E402" s="3"/>
      <c r="F402" s="3"/>
    </row>
    <row r="403" spans="1:6" s="88" customFormat="1" ht="28.5" customHeight="1">
      <c r="A403" s="87"/>
      <c r="B403" s="3"/>
      <c r="C403" s="87"/>
      <c r="D403" s="3"/>
      <c r="E403" s="3"/>
      <c r="F403" s="3"/>
    </row>
    <row r="404" spans="1:6" s="88" customFormat="1" ht="28.5" customHeight="1">
      <c r="A404" s="87"/>
      <c r="B404" s="3"/>
      <c r="C404" s="87"/>
      <c r="D404" s="3"/>
      <c r="E404" s="3"/>
      <c r="F404" s="3"/>
    </row>
    <row r="405" spans="1:6" s="88" customFormat="1" ht="28.5" customHeight="1">
      <c r="A405" s="87"/>
      <c r="B405" s="3"/>
      <c r="C405" s="87"/>
      <c r="D405" s="3"/>
      <c r="E405" s="3"/>
      <c r="F405" s="3"/>
    </row>
    <row r="406" spans="1:6" s="88" customFormat="1" ht="28.5" customHeight="1">
      <c r="A406" s="87"/>
      <c r="B406" s="3"/>
      <c r="C406" s="87"/>
      <c r="D406" s="3"/>
      <c r="E406" s="3"/>
      <c r="F406" s="3"/>
    </row>
    <row r="407" spans="1:6" s="88" customFormat="1" ht="28.5" customHeight="1">
      <c r="A407" s="87"/>
      <c r="B407" s="3"/>
      <c r="C407" s="87"/>
      <c r="D407" s="3"/>
      <c r="E407" s="3"/>
      <c r="F407" s="3"/>
    </row>
    <row r="408" spans="1:6" s="88" customFormat="1" ht="28.5" customHeight="1">
      <c r="A408" s="87"/>
      <c r="B408" s="3"/>
      <c r="C408" s="87"/>
      <c r="D408" s="3"/>
      <c r="E408" s="3"/>
      <c r="F408" s="3"/>
    </row>
    <row r="409" spans="1:6" s="88" customFormat="1" ht="28.5" customHeight="1">
      <c r="A409" s="87"/>
      <c r="B409" s="3"/>
      <c r="C409" s="87"/>
      <c r="D409" s="3"/>
      <c r="E409" s="3"/>
      <c r="F409" s="3"/>
    </row>
    <row r="410" spans="1:6" s="88" customFormat="1" ht="28.5" customHeight="1">
      <c r="A410" s="87"/>
      <c r="B410" s="3"/>
      <c r="C410" s="87"/>
      <c r="D410" s="3"/>
      <c r="E410" s="3"/>
      <c r="F410" s="3"/>
    </row>
    <row r="411" spans="1:6" s="88" customFormat="1" ht="28.5" customHeight="1">
      <c r="A411" s="87"/>
      <c r="B411" s="3"/>
      <c r="C411" s="87"/>
      <c r="D411" s="3"/>
      <c r="E411" s="3"/>
      <c r="F411" s="3"/>
    </row>
    <row r="412" spans="1:6" s="88" customFormat="1" ht="28.5" customHeight="1">
      <c r="A412" s="87"/>
      <c r="B412" s="3"/>
      <c r="C412" s="87"/>
      <c r="D412" s="3"/>
      <c r="E412" s="3"/>
      <c r="F412" s="3"/>
    </row>
    <row r="413" spans="1:6" s="88" customFormat="1" ht="28.5" customHeight="1">
      <c r="A413" s="87"/>
      <c r="B413" s="3"/>
      <c r="C413" s="87"/>
      <c r="D413" s="3"/>
      <c r="E413" s="3"/>
      <c r="F413" s="3"/>
    </row>
    <row r="414" spans="1:6" s="88" customFormat="1" ht="28.5" customHeight="1">
      <c r="A414" s="87"/>
      <c r="B414" s="3"/>
      <c r="C414" s="87"/>
      <c r="D414" s="3"/>
      <c r="E414" s="3"/>
      <c r="F414" s="3"/>
    </row>
    <row r="415" spans="1:6" s="88" customFormat="1" ht="28.5" customHeight="1">
      <c r="A415" s="87"/>
      <c r="B415" s="3"/>
      <c r="C415" s="87"/>
      <c r="D415" s="3"/>
      <c r="E415" s="3"/>
      <c r="F415" s="3"/>
    </row>
    <row r="416" spans="1:6" s="88" customFormat="1" ht="28.5" customHeight="1">
      <c r="A416" s="87"/>
      <c r="B416" s="3"/>
      <c r="C416" s="87"/>
      <c r="D416" s="3"/>
      <c r="E416" s="3"/>
      <c r="F416" s="3"/>
    </row>
    <row r="417" spans="1:6" s="88" customFormat="1" ht="28.5" customHeight="1">
      <c r="A417" s="87"/>
      <c r="B417" s="3"/>
      <c r="C417" s="87"/>
      <c r="D417" s="3"/>
      <c r="E417" s="3"/>
      <c r="F417" s="3"/>
    </row>
    <row r="418" spans="1:6" s="88" customFormat="1" ht="28.5" customHeight="1">
      <c r="A418" s="87"/>
      <c r="B418" s="3"/>
      <c r="C418" s="87"/>
      <c r="D418" s="3"/>
      <c r="E418" s="3"/>
      <c r="F418" s="3"/>
    </row>
    <row r="419" spans="1:6" s="88" customFormat="1" ht="28.5" customHeight="1">
      <c r="A419" s="87"/>
      <c r="B419" s="3"/>
      <c r="C419" s="87"/>
      <c r="D419" s="3"/>
      <c r="E419" s="3"/>
      <c r="F419" s="3"/>
    </row>
    <row r="420" spans="1:6" s="88" customFormat="1" ht="28.5" customHeight="1">
      <c r="A420" s="87"/>
      <c r="B420" s="3"/>
      <c r="C420" s="87"/>
      <c r="D420" s="3"/>
      <c r="E420" s="3"/>
      <c r="F420" s="3"/>
    </row>
    <row r="421" spans="1:6" s="88" customFormat="1" ht="28.5" customHeight="1">
      <c r="A421" s="87"/>
      <c r="B421" s="3"/>
      <c r="C421" s="87"/>
      <c r="D421" s="3"/>
      <c r="E421" s="3"/>
      <c r="F421" s="3"/>
    </row>
    <row r="422" spans="1:6" s="88" customFormat="1" ht="28.5" customHeight="1">
      <c r="A422" s="87"/>
      <c r="B422" s="3"/>
      <c r="C422" s="87"/>
      <c r="D422" s="3"/>
      <c r="E422" s="3"/>
      <c r="F422" s="3"/>
    </row>
    <row r="423" spans="1:6" s="88" customFormat="1" ht="28.5" customHeight="1">
      <c r="A423" s="87"/>
      <c r="B423" s="3"/>
      <c r="C423" s="87"/>
      <c r="D423" s="3"/>
      <c r="E423" s="3"/>
      <c r="F423" s="3"/>
    </row>
    <row r="424" spans="1:6" s="88" customFormat="1" ht="28.5" customHeight="1">
      <c r="A424" s="87"/>
      <c r="B424" s="3"/>
      <c r="C424" s="87"/>
      <c r="D424" s="3"/>
      <c r="E424" s="3"/>
      <c r="F424" s="3"/>
    </row>
    <row r="425" spans="1:6" s="88" customFormat="1" ht="28.5" customHeight="1">
      <c r="A425" s="87"/>
      <c r="B425" s="3"/>
      <c r="C425" s="87"/>
      <c r="D425" s="3"/>
      <c r="E425" s="3"/>
      <c r="F425" s="3"/>
    </row>
    <row r="426" spans="1:6" s="88" customFormat="1" ht="28.5" customHeight="1">
      <c r="A426" s="87"/>
      <c r="B426" s="3"/>
      <c r="C426" s="87"/>
      <c r="D426" s="3"/>
      <c r="E426" s="3"/>
      <c r="F426" s="3"/>
    </row>
    <row r="427" spans="1:6" s="88" customFormat="1" ht="28.5" customHeight="1">
      <c r="A427" s="87"/>
      <c r="B427" s="3"/>
      <c r="C427" s="87"/>
      <c r="D427" s="3"/>
      <c r="E427" s="3"/>
      <c r="F427" s="3"/>
    </row>
    <row r="428" spans="1:6" s="88" customFormat="1" ht="28.5" customHeight="1">
      <c r="A428" s="87"/>
      <c r="B428" s="3"/>
      <c r="C428" s="87"/>
      <c r="D428" s="3"/>
      <c r="E428" s="3"/>
      <c r="F428" s="3"/>
    </row>
    <row r="429" spans="1:6" s="88" customFormat="1" ht="28.5" customHeight="1">
      <c r="A429" s="87"/>
      <c r="B429" s="3"/>
      <c r="C429" s="87"/>
      <c r="D429" s="3"/>
      <c r="E429" s="3"/>
      <c r="F429" s="3"/>
    </row>
    <row r="430" spans="1:6" s="88" customFormat="1" ht="28.5" customHeight="1">
      <c r="A430" s="87"/>
      <c r="B430" s="3"/>
      <c r="C430" s="87"/>
      <c r="D430" s="3"/>
      <c r="E430" s="3"/>
      <c r="F430" s="3"/>
    </row>
    <row r="431" spans="1:6" s="88" customFormat="1" ht="28.5" customHeight="1">
      <c r="A431" s="87"/>
      <c r="B431" s="3"/>
      <c r="C431" s="87"/>
      <c r="D431" s="3"/>
      <c r="E431" s="3"/>
      <c r="F431" s="3"/>
    </row>
    <row r="432" spans="1:6" s="88" customFormat="1" ht="28.5" customHeight="1">
      <c r="A432" s="87"/>
      <c r="B432" s="3"/>
      <c r="C432" s="87"/>
      <c r="D432" s="3"/>
      <c r="E432" s="3"/>
      <c r="F432" s="3"/>
    </row>
    <row r="433" spans="1:6" s="88" customFormat="1" ht="28.5" customHeight="1">
      <c r="A433" s="87"/>
      <c r="B433" s="3"/>
      <c r="C433" s="87"/>
      <c r="D433" s="3"/>
      <c r="E433" s="3"/>
      <c r="F433" s="3"/>
    </row>
    <row r="434" spans="1:6" s="88" customFormat="1" ht="28.5" customHeight="1">
      <c r="A434" s="87"/>
      <c r="B434" s="3"/>
      <c r="C434" s="87"/>
      <c r="D434" s="3"/>
      <c r="E434" s="3"/>
      <c r="F434" s="3"/>
    </row>
    <row r="435" spans="1:6" s="88" customFormat="1" ht="28.5" customHeight="1">
      <c r="A435" s="87"/>
      <c r="B435" s="3"/>
      <c r="C435" s="87"/>
      <c r="D435" s="3"/>
      <c r="E435" s="3"/>
      <c r="F435" s="3"/>
    </row>
    <row r="436" spans="1:6" s="88" customFormat="1" ht="28.5" customHeight="1">
      <c r="A436" s="87"/>
      <c r="B436" s="3"/>
      <c r="C436" s="87"/>
      <c r="D436" s="3"/>
      <c r="E436" s="3"/>
      <c r="F436" s="3"/>
    </row>
    <row r="437" spans="1:6" s="88" customFormat="1" ht="28.5" customHeight="1">
      <c r="A437" s="87"/>
      <c r="B437" s="3"/>
      <c r="C437" s="87"/>
      <c r="D437" s="3"/>
      <c r="E437" s="3"/>
      <c r="F437" s="3"/>
    </row>
    <row r="438" spans="1:6" s="88" customFormat="1" ht="28.5" customHeight="1">
      <c r="A438" s="87"/>
      <c r="B438" s="3"/>
      <c r="C438" s="87"/>
      <c r="D438" s="3"/>
      <c r="E438" s="3"/>
      <c r="F438" s="3"/>
    </row>
    <row r="439" spans="1:6" s="88" customFormat="1" ht="28.5" customHeight="1">
      <c r="A439" s="87"/>
      <c r="B439" s="3"/>
      <c r="C439" s="87"/>
      <c r="D439" s="3"/>
      <c r="E439" s="3"/>
      <c r="F439" s="3"/>
    </row>
    <row r="440" spans="1:6" s="88" customFormat="1" ht="28.5" customHeight="1">
      <c r="A440" s="87"/>
      <c r="B440" s="3"/>
      <c r="C440" s="87"/>
      <c r="D440" s="3"/>
      <c r="E440" s="3"/>
      <c r="F440" s="3"/>
    </row>
    <row r="441" spans="1:6" s="88" customFormat="1" ht="28.5" customHeight="1">
      <c r="A441" s="87"/>
      <c r="B441" s="3"/>
      <c r="C441" s="87"/>
      <c r="D441" s="3"/>
      <c r="E441" s="3"/>
      <c r="F441" s="3"/>
    </row>
    <row r="442" spans="1:6" s="88" customFormat="1" ht="28.5" customHeight="1">
      <c r="A442" s="87"/>
      <c r="B442" s="3"/>
      <c r="C442" s="87"/>
      <c r="D442" s="3"/>
      <c r="E442" s="3"/>
      <c r="F442" s="3"/>
    </row>
    <row r="443" spans="1:6" s="88" customFormat="1" ht="28.5" customHeight="1">
      <c r="A443" s="87"/>
      <c r="B443" s="3"/>
      <c r="C443" s="87"/>
      <c r="D443" s="3"/>
      <c r="E443" s="3"/>
      <c r="F443" s="3"/>
    </row>
  </sheetData>
  <mergeCells count="6">
    <mergeCell ref="A4:A5"/>
    <mergeCell ref="D4:D5"/>
    <mergeCell ref="E4:F4"/>
    <mergeCell ref="A1:F1"/>
    <mergeCell ref="A2:F2"/>
    <mergeCell ref="E3:F3"/>
  </mergeCells>
  <pageMargins left="0" right="0" top="0" bottom="0" header="0" footer="0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2"/>
  <sheetViews>
    <sheetView workbookViewId="0">
      <selection activeCell="K15" sqref="K15"/>
    </sheetView>
  </sheetViews>
  <sheetFormatPr defaultRowHeight="12.75"/>
  <cols>
    <col min="1" max="1" width="5.140625" style="17" customWidth="1"/>
    <col min="2" max="2" width="56.42578125" style="17" customWidth="1"/>
    <col min="3" max="3" width="4.5703125" style="17" customWidth="1"/>
    <col min="4" max="4" width="11" style="17" customWidth="1"/>
    <col min="5" max="5" width="10.85546875" style="17" customWidth="1"/>
    <col min="6" max="6" width="11.85546875" style="17" customWidth="1"/>
    <col min="7" max="16384" width="9.140625" style="6"/>
  </cols>
  <sheetData>
    <row r="1" spans="1:8" s="17" customFormat="1" ht="4.5" customHeight="1"/>
    <row r="2" spans="1:8" s="17" customFormat="1">
      <c r="A2" s="293" t="s">
        <v>161</v>
      </c>
      <c r="B2" s="293"/>
      <c r="C2" s="293"/>
      <c r="D2" s="293"/>
      <c r="E2" s="293"/>
      <c r="F2" s="293"/>
    </row>
    <row r="3" spans="1:8" s="17" customFormat="1" ht="6" customHeight="1"/>
    <row r="4" spans="1:8" s="17" customFormat="1" ht="33.75" customHeight="1">
      <c r="A4" s="294" t="s">
        <v>545</v>
      </c>
      <c r="B4" s="294"/>
      <c r="C4" s="294"/>
      <c r="D4" s="294"/>
      <c r="E4" s="294"/>
      <c r="F4" s="294"/>
    </row>
    <row r="5" spans="1:8" s="144" customFormat="1" ht="11.25" customHeight="1">
      <c r="A5" s="149"/>
      <c r="B5" s="150"/>
      <c r="C5" s="151"/>
      <c r="D5" s="151"/>
      <c r="E5" s="265" t="s">
        <v>487</v>
      </c>
      <c r="F5" s="265"/>
      <c r="H5" s="193"/>
    </row>
    <row r="6" spans="1:8" ht="12.75" customHeight="1">
      <c r="A6" s="295" t="s">
        <v>162</v>
      </c>
      <c r="B6" s="140"/>
      <c r="C6" s="141"/>
      <c r="D6" s="301" t="s">
        <v>163</v>
      </c>
      <c r="E6" s="299" t="s">
        <v>1</v>
      </c>
      <c r="F6" s="300"/>
    </row>
    <row r="7" spans="1:8" s="5" customFormat="1" ht="32.25" customHeight="1">
      <c r="A7" s="296"/>
      <c r="B7" s="143"/>
      <c r="C7" s="142"/>
      <c r="D7" s="302"/>
      <c r="E7" s="30" t="s">
        <v>164</v>
      </c>
      <c r="F7" s="30" t="s">
        <v>165</v>
      </c>
    </row>
    <row r="8" spans="1:8">
      <c r="A8" s="29">
        <v>1</v>
      </c>
      <c r="B8" s="29">
        <v>2</v>
      </c>
      <c r="C8" s="29"/>
      <c r="D8" s="16">
        <v>33</v>
      </c>
      <c r="E8" s="16">
        <v>34</v>
      </c>
      <c r="F8" s="16">
        <v>35</v>
      </c>
    </row>
    <row r="9" spans="1:8" ht="26.25" customHeight="1">
      <c r="A9" s="26">
        <v>8000</v>
      </c>
      <c r="B9" s="27" t="s">
        <v>166</v>
      </c>
      <c r="C9" s="27"/>
      <c r="D9" s="4">
        <f>'hat1'!D7-'hat2'!F7</f>
        <v>-93.600000000000364</v>
      </c>
      <c r="E9" s="4">
        <f>'hat1'!E7-'hat2'!G7</f>
        <v>0</v>
      </c>
      <c r="F9" s="4">
        <f>'hat1'!F7-'hat2'!H7</f>
        <v>-93.6</v>
      </c>
    </row>
    <row r="10" spans="1:8" ht="9.75" customHeight="1"/>
    <row r="11" spans="1:8" s="17" customFormat="1" ht="15" customHeight="1">
      <c r="A11" s="293" t="s">
        <v>167</v>
      </c>
      <c r="B11" s="293"/>
      <c r="C11" s="293"/>
      <c r="D11" s="293"/>
      <c r="E11" s="293"/>
      <c r="F11" s="293"/>
    </row>
    <row r="12" spans="1:8" ht="6.75" customHeight="1">
      <c r="A12" s="93"/>
      <c r="B12" s="93"/>
      <c r="C12" s="93"/>
    </row>
    <row r="13" spans="1:8" ht="33.75" customHeight="1">
      <c r="A13" s="298" t="s">
        <v>544</v>
      </c>
      <c r="B13" s="298"/>
      <c r="C13" s="298"/>
      <c r="D13" s="298"/>
      <c r="E13" s="298"/>
      <c r="F13" s="298"/>
    </row>
    <row r="14" spans="1:8" s="144" customFormat="1" ht="12" customHeight="1">
      <c r="A14" s="149"/>
      <c r="B14" s="150"/>
      <c r="C14" s="151"/>
      <c r="D14" s="151"/>
      <c r="E14" s="265" t="s">
        <v>487</v>
      </c>
      <c r="F14" s="265"/>
      <c r="H14" s="193"/>
    </row>
    <row r="15" spans="1:8" ht="29.25" customHeight="1">
      <c r="A15" s="297" t="s">
        <v>428</v>
      </c>
      <c r="B15" s="297" t="s">
        <v>306</v>
      </c>
      <c r="C15" s="297"/>
      <c r="D15" s="290" t="s">
        <v>0</v>
      </c>
      <c r="E15" s="102" t="s">
        <v>168</v>
      </c>
      <c r="F15" s="102"/>
    </row>
    <row r="16" spans="1:8" ht="25.5">
      <c r="A16" s="297"/>
      <c r="B16" s="115" t="s">
        <v>307</v>
      </c>
      <c r="C16" s="116" t="s">
        <v>76</v>
      </c>
      <c r="D16" s="285"/>
      <c r="E16" s="101" t="s">
        <v>2</v>
      </c>
      <c r="F16" s="101" t="s">
        <v>3</v>
      </c>
    </row>
    <row r="17" spans="1:6" ht="13.5" customHeight="1">
      <c r="A17" s="117">
        <v>1</v>
      </c>
      <c r="B17" s="117">
        <v>2</v>
      </c>
      <c r="C17" s="117">
        <v>3</v>
      </c>
      <c r="D17" s="16">
        <v>34</v>
      </c>
      <c r="E17" s="16">
        <v>35</v>
      </c>
      <c r="F17" s="16">
        <v>36</v>
      </c>
    </row>
    <row r="18" spans="1:6" ht="27">
      <c r="A18" s="118">
        <v>8010</v>
      </c>
      <c r="B18" s="119" t="s">
        <v>483</v>
      </c>
      <c r="C18" s="120"/>
      <c r="D18" s="252">
        <v>93.6</v>
      </c>
      <c r="E18" s="252">
        <f>E20+E75</f>
        <v>0</v>
      </c>
      <c r="F18" s="252">
        <v>93.6</v>
      </c>
    </row>
    <row r="19" spans="1:6" ht="10.5" customHeight="1">
      <c r="A19" s="118"/>
      <c r="B19" s="121" t="s">
        <v>286</v>
      </c>
      <c r="C19" s="120"/>
      <c r="D19" s="4"/>
      <c r="E19" s="4"/>
      <c r="F19" s="4"/>
    </row>
    <row r="20" spans="1:6" ht="27" customHeight="1">
      <c r="A20" s="118">
        <v>8100</v>
      </c>
      <c r="B20" s="119" t="s">
        <v>484</v>
      </c>
      <c r="C20" s="122"/>
      <c r="D20" s="4">
        <f>E20+F20</f>
        <v>93.6</v>
      </c>
      <c r="E20" s="4">
        <f>E22+E50</f>
        <v>0</v>
      </c>
      <c r="F20" s="4">
        <v>93.6</v>
      </c>
    </row>
    <row r="21" spans="1:6" ht="12" customHeight="1">
      <c r="A21" s="118"/>
      <c r="B21" s="123" t="s">
        <v>286</v>
      </c>
      <c r="C21" s="122"/>
      <c r="D21" s="4"/>
      <c r="E21" s="4"/>
      <c r="F21" s="4"/>
    </row>
    <row r="22" spans="1:6" ht="24.75" customHeight="1">
      <c r="A22" s="124">
        <v>8110</v>
      </c>
      <c r="B22" s="125" t="s">
        <v>429</v>
      </c>
      <c r="C22" s="122"/>
      <c r="D22" s="4">
        <v>0</v>
      </c>
      <c r="E22" s="4">
        <f>E28</f>
        <v>0</v>
      </c>
      <c r="F22" s="4">
        <v>0</v>
      </c>
    </row>
    <row r="23" spans="1:6" ht="11.25" hidden="1" customHeight="1">
      <c r="A23" s="124"/>
      <c r="B23" s="126" t="s">
        <v>286</v>
      </c>
      <c r="C23" s="122"/>
      <c r="D23" s="4"/>
      <c r="E23" s="4"/>
      <c r="F23" s="18"/>
    </row>
    <row r="24" spans="1:6" ht="37.5" hidden="1" customHeight="1">
      <c r="A24" s="124">
        <v>8111</v>
      </c>
      <c r="B24" s="127" t="s">
        <v>430</v>
      </c>
      <c r="C24" s="122"/>
      <c r="D24" s="4">
        <f>F24</f>
        <v>0</v>
      </c>
      <c r="E24" s="18" t="s">
        <v>169</v>
      </c>
      <c r="F24" s="4">
        <f>F26+F27</f>
        <v>0</v>
      </c>
    </row>
    <row r="25" spans="1:6" ht="11.25" hidden="1" customHeight="1">
      <c r="A25" s="124"/>
      <c r="B25" s="128" t="s">
        <v>342</v>
      </c>
      <c r="C25" s="122"/>
      <c r="D25" s="4"/>
      <c r="E25" s="18"/>
      <c r="F25" s="4"/>
    </row>
    <row r="26" spans="1:6" ht="12.75" hidden="1" customHeight="1">
      <c r="A26" s="124">
        <v>8112</v>
      </c>
      <c r="B26" s="129" t="s">
        <v>431</v>
      </c>
      <c r="C26" s="130" t="s">
        <v>170</v>
      </c>
      <c r="D26" s="4">
        <f>F26</f>
        <v>0</v>
      </c>
      <c r="E26" s="18" t="s">
        <v>169</v>
      </c>
      <c r="F26" s="4"/>
    </row>
    <row r="27" spans="1:6" ht="13.5" hidden="1" customHeight="1">
      <c r="A27" s="124">
        <v>8113</v>
      </c>
      <c r="B27" s="129" t="s">
        <v>432</v>
      </c>
      <c r="C27" s="130" t="s">
        <v>171</v>
      </c>
      <c r="D27" s="4">
        <f>F27</f>
        <v>0</v>
      </c>
      <c r="E27" s="18" t="s">
        <v>169</v>
      </c>
      <c r="F27" s="4"/>
    </row>
    <row r="28" spans="1:6" ht="26.25" hidden="1" customHeight="1">
      <c r="A28" s="124">
        <v>8120</v>
      </c>
      <c r="B28" s="127" t="s">
        <v>433</v>
      </c>
      <c r="C28" s="130"/>
      <c r="D28" s="4">
        <f>E28+F28</f>
        <v>0</v>
      </c>
      <c r="E28" s="18">
        <f>E40</f>
        <v>0</v>
      </c>
      <c r="F28" s="4">
        <f>F30+F40</f>
        <v>0</v>
      </c>
    </row>
    <row r="29" spans="1:6" ht="12" hidden="1" customHeight="1">
      <c r="A29" s="124"/>
      <c r="B29" s="128" t="s">
        <v>286</v>
      </c>
      <c r="C29" s="130"/>
      <c r="D29" s="4"/>
      <c r="E29" s="18"/>
      <c r="F29" s="4"/>
    </row>
    <row r="30" spans="1:6" ht="15.75" hidden="1" customHeight="1">
      <c r="A30" s="124">
        <v>8121</v>
      </c>
      <c r="B30" s="127" t="s">
        <v>434</v>
      </c>
      <c r="C30" s="130"/>
      <c r="D30" s="4">
        <f>F30</f>
        <v>0</v>
      </c>
      <c r="E30" s="18" t="s">
        <v>169</v>
      </c>
      <c r="F30" s="4">
        <f>F32+F36</f>
        <v>0</v>
      </c>
    </row>
    <row r="31" spans="1:6" ht="9.75" hidden="1" customHeight="1">
      <c r="A31" s="124"/>
      <c r="B31" s="128" t="s">
        <v>342</v>
      </c>
      <c r="C31" s="130"/>
      <c r="D31" s="4"/>
      <c r="E31" s="18"/>
      <c r="F31" s="4"/>
    </row>
    <row r="32" spans="1:6" ht="10.5" hidden="1" customHeight="1">
      <c r="A32" s="118">
        <v>8122</v>
      </c>
      <c r="B32" s="125" t="s">
        <v>435</v>
      </c>
      <c r="C32" s="130" t="s">
        <v>172</v>
      </c>
      <c r="D32" s="4">
        <f>F32</f>
        <v>0</v>
      </c>
      <c r="E32" s="18" t="s">
        <v>169</v>
      </c>
      <c r="F32" s="4">
        <f>F34+F35</f>
        <v>0</v>
      </c>
    </row>
    <row r="33" spans="1:6" ht="10.5" hidden="1" customHeight="1">
      <c r="A33" s="118"/>
      <c r="B33" s="131" t="s">
        <v>342</v>
      </c>
      <c r="C33" s="130"/>
      <c r="D33" s="4"/>
      <c r="E33" s="18"/>
      <c r="F33" s="4"/>
    </row>
    <row r="34" spans="1:6" ht="14.25" hidden="1" customHeight="1">
      <c r="A34" s="118">
        <v>8123</v>
      </c>
      <c r="B34" s="131" t="s">
        <v>436</v>
      </c>
      <c r="C34" s="130"/>
      <c r="D34" s="4">
        <f>F34</f>
        <v>0</v>
      </c>
      <c r="E34" s="18" t="s">
        <v>169</v>
      </c>
      <c r="F34" s="4"/>
    </row>
    <row r="35" spans="1:6" ht="14.25" hidden="1" customHeight="1">
      <c r="A35" s="118">
        <v>8124</v>
      </c>
      <c r="B35" s="131" t="s">
        <v>437</v>
      </c>
      <c r="C35" s="130"/>
      <c r="D35" s="4">
        <f>F35</f>
        <v>0</v>
      </c>
      <c r="E35" s="18" t="s">
        <v>169</v>
      </c>
      <c r="F35" s="4"/>
    </row>
    <row r="36" spans="1:6" ht="24.75" hidden="1" customHeight="1">
      <c r="A36" s="118">
        <v>8130</v>
      </c>
      <c r="B36" s="125" t="s">
        <v>438</v>
      </c>
      <c r="C36" s="130" t="s">
        <v>173</v>
      </c>
      <c r="D36" s="4">
        <f>F36</f>
        <v>0</v>
      </c>
      <c r="E36" s="18" t="s">
        <v>169</v>
      </c>
      <c r="F36" s="4">
        <f>F38+F39</f>
        <v>0</v>
      </c>
    </row>
    <row r="37" spans="1:6" ht="15" hidden="1" customHeight="1">
      <c r="A37" s="118"/>
      <c r="B37" s="131" t="s">
        <v>342</v>
      </c>
      <c r="C37" s="130"/>
      <c r="D37" s="4"/>
      <c r="E37" s="18"/>
      <c r="F37" s="4"/>
    </row>
    <row r="38" spans="1:6" ht="14.25" hidden="1" customHeight="1">
      <c r="A38" s="118">
        <v>8131</v>
      </c>
      <c r="B38" s="131" t="s">
        <v>439</v>
      </c>
      <c r="C38" s="130"/>
      <c r="D38" s="4">
        <f>F38</f>
        <v>0</v>
      </c>
      <c r="E38" s="18" t="s">
        <v>169</v>
      </c>
      <c r="F38" s="4"/>
    </row>
    <row r="39" spans="1:6" ht="15" hidden="1" customHeight="1">
      <c r="A39" s="118">
        <v>8132</v>
      </c>
      <c r="B39" s="131" t="s">
        <v>440</v>
      </c>
      <c r="C39" s="130"/>
      <c r="D39" s="4">
        <f>F39</f>
        <v>0</v>
      </c>
      <c r="E39" s="18" t="s">
        <v>169</v>
      </c>
      <c r="F39" s="4"/>
    </row>
    <row r="40" spans="1:6" ht="17.25" hidden="1" customHeight="1">
      <c r="A40" s="118">
        <v>8140</v>
      </c>
      <c r="B40" s="125" t="s">
        <v>441</v>
      </c>
      <c r="C40" s="130"/>
      <c r="D40" s="4">
        <f>E40+F40</f>
        <v>0</v>
      </c>
      <c r="E40" s="18">
        <f>E42+E46</f>
        <v>0</v>
      </c>
      <c r="F40" s="4">
        <f>F42+F46</f>
        <v>0</v>
      </c>
    </row>
    <row r="41" spans="1:6" ht="12" hidden="1" customHeight="1">
      <c r="A41" s="124"/>
      <c r="B41" s="128" t="s">
        <v>342</v>
      </c>
      <c r="C41" s="130"/>
      <c r="D41" s="4"/>
      <c r="E41" s="18"/>
      <c r="F41" s="4"/>
    </row>
    <row r="42" spans="1:6" ht="24.75" hidden="1" customHeight="1">
      <c r="A42" s="118">
        <v>8141</v>
      </c>
      <c r="B42" s="125" t="s">
        <v>442</v>
      </c>
      <c r="C42" s="130" t="s">
        <v>172</v>
      </c>
      <c r="D42" s="4">
        <f>E42+F42</f>
        <v>0</v>
      </c>
      <c r="E42" s="18">
        <f>E44+E45</f>
        <v>0</v>
      </c>
      <c r="F42" s="4">
        <f>F45</f>
        <v>0</v>
      </c>
    </row>
    <row r="43" spans="1:6" ht="14.25" hidden="1" customHeight="1">
      <c r="A43" s="118"/>
      <c r="B43" s="131" t="s">
        <v>342</v>
      </c>
      <c r="C43" s="132"/>
      <c r="D43" s="4"/>
      <c r="E43" s="18"/>
      <c r="F43" s="4"/>
    </row>
    <row r="44" spans="1:6" ht="17.25" hidden="1" customHeight="1">
      <c r="A44" s="118">
        <v>8142</v>
      </c>
      <c r="B44" s="131" t="s">
        <v>443</v>
      </c>
      <c r="C44" s="132"/>
      <c r="D44" s="4">
        <f>E44</f>
        <v>0</v>
      </c>
      <c r="E44" s="18"/>
      <c r="F44" s="18" t="s">
        <v>169</v>
      </c>
    </row>
    <row r="45" spans="1:6" ht="17.25" hidden="1" customHeight="1">
      <c r="A45" s="118">
        <v>8143</v>
      </c>
      <c r="B45" s="131" t="s">
        <v>444</v>
      </c>
      <c r="C45" s="132"/>
      <c r="D45" s="4">
        <f>E45+F45</f>
        <v>0</v>
      </c>
      <c r="E45" s="18"/>
      <c r="F45" s="4"/>
    </row>
    <row r="46" spans="1:6" ht="24.75" hidden="1" customHeight="1">
      <c r="A46" s="118">
        <v>8150</v>
      </c>
      <c r="B46" s="125" t="s">
        <v>445</v>
      </c>
      <c r="C46" s="92" t="s">
        <v>173</v>
      </c>
      <c r="D46" s="4">
        <f>E46+F46</f>
        <v>0</v>
      </c>
      <c r="E46" s="18">
        <f>E48+E49</f>
        <v>0</v>
      </c>
      <c r="F46" s="4">
        <f>F49</f>
        <v>0</v>
      </c>
    </row>
    <row r="47" spans="1:6" ht="12" hidden="1" customHeight="1">
      <c r="A47" s="118"/>
      <c r="B47" s="131" t="s">
        <v>342</v>
      </c>
      <c r="C47" s="92"/>
      <c r="D47" s="4"/>
      <c r="E47" s="18"/>
      <c r="F47" s="4"/>
    </row>
    <row r="48" spans="1:6" ht="17.25" hidden="1" customHeight="1">
      <c r="A48" s="118">
        <v>8151</v>
      </c>
      <c r="B48" s="131" t="s">
        <v>439</v>
      </c>
      <c r="C48" s="92"/>
      <c r="D48" s="4">
        <f>E48</f>
        <v>0</v>
      </c>
      <c r="E48" s="18"/>
      <c r="F48" s="4" t="s">
        <v>4</v>
      </c>
    </row>
    <row r="49" spans="1:6" ht="17.25" hidden="1" customHeight="1">
      <c r="A49" s="118">
        <v>8152</v>
      </c>
      <c r="B49" s="131" t="s">
        <v>446</v>
      </c>
      <c r="C49" s="92"/>
      <c r="D49" s="4">
        <f>E49+F49</f>
        <v>0</v>
      </c>
      <c r="E49" s="18"/>
      <c r="F49" s="4"/>
    </row>
    <row r="50" spans="1:6" ht="33" customHeight="1">
      <c r="A50" s="118">
        <v>8160</v>
      </c>
      <c r="B50" s="125" t="s">
        <v>447</v>
      </c>
      <c r="C50" s="92"/>
      <c r="D50" s="252">
        <f>E50+F50</f>
        <v>93.6</v>
      </c>
      <c r="E50" s="252">
        <f>E57+E61+E71+E72+E73</f>
        <v>0</v>
      </c>
      <c r="F50" s="252">
        <v>93.6</v>
      </c>
    </row>
    <row r="51" spans="1:6" ht="13.5" customHeight="1">
      <c r="A51" s="118"/>
      <c r="B51" s="133" t="s">
        <v>286</v>
      </c>
      <c r="C51" s="92"/>
      <c r="D51" s="4"/>
      <c r="E51" s="18"/>
      <c r="F51" s="4"/>
    </row>
    <row r="52" spans="1:6" ht="24.75" hidden="1" customHeight="1">
      <c r="A52" s="118">
        <v>8161</v>
      </c>
      <c r="B52" s="127" t="s">
        <v>448</v>
      </c>
      <c r="C52" s="92"/>
      <c r="D52" s="4">
        <f>F52</f>
        <v>0</v>
      </c>
      <c r="E52" s="18" t="s">
        <v>169</v>
      </c>
      <c r="F52" s="4">
        <f>F54+F55+F56</f>
        <v>0</v>
      </c>
    </row>
    <row r="53" spans="1:6" ht="10.5" hidden="1" customHeight="1" thickBot="1">
      <c r="A53" s="118"/>
      <c r="B53" s="128" t="s">
        <v>342</v>
      </c>
      <c r="C53" s="92"/>
      <c r="D53" s="4"/>
      <c r="E53" s="18"/>
      <c r="F53" s="4"/>
    </row>
    <row r="54" spans="1:6" ht="25.5" hidden="1" customHeight="1" thickBot="1">
      <c r="A54" s="118">
        <v>8162</v>
      </c>
      <c r="B54" s="131" t="s">
        <v>449</v>
      </c>
      <c r="C54" s="92" t="s">
        <v>174</v>
      </c>
      <c r="D54" s="4">
        <f>F54</f>
        <v>0</v>
      </c>
      <c r="E54" s="18" t="s">
        <v>169</v>
      </c>
      <c r="F54" s="4"/>
    </row>
    <row r="55" spans="1:6" ht="25.5" hidden="1" customHeight="1" thickBot="1">
      <c r="A55" s="124">
        <v>8163</v>
      </c>
      <c r="B55" s="134" t="s">
        <v>450</v>
      </c>
      <c r="C55" s="92" t="s">
        <v>174</v>
      </c>
      <c r="D55" s="4">
        <f>F55</f>
        <v>0</v>
      </c>
      <c r="E55" s="18" t="s">
        <v>169</v>
      </c>
      <c r="F55" s="4"/>
    </row>
    <row r="56" spans="1:6" ht="24" hidden="1" customHeight="1" thickBot="1">
      <c r="A56" s="118">
        <v>8164</v>
      </c>
      <c r="B56" s="131" t="s">
        <v>451</v>
      </c>
      <c r="C56" s="92" t="s">
        <v>175</v>
      </c>
      <c r="D56" s="4">
        <f>F56</f>
        <v>0</v>
      </c>
      <c r="E56" s="18" t="s">
        <v>169</v>
      </c>
      <c r="F56" s="4"/>
    </row>
    <row r="57" spans="1:6" ht="16.5" hidden="1" customHeight="1">
      <c r="A57" s="118">
        <v>8170</v>
      </c>
      <c r="B57" s="127" t="s">
        <v>452</v>
      </c>
      <c r="C57" s="92"/>
      <c r="D57" s="4">
        <f>E57+F57</f>
        <v>0</v>
      </c>
      <c r="E57" s="18"/>
      <c r="F57" s="18"/>
    </row>
    <row r="58" spans="1:6" ht="12.75" hidden="1" customHeight="1" thickBot="1">
      <c r="A58" s="118"/>
      <c r="B58" s="128" t="s">
        <v>342</v>
      </c>
      <c r="C58" s="92"/>
      <c r="D58" s="4"/>
      <c r="E58" s="18"/>
      <c r="F58" s="18"/>
    </row>
    <row r="59" spans="1:6" ht="35.25" hidden="1" customHeight="1" thickBot="1">
      <c r="A59" s="118">
        <v>8171</v>
      </c>
      <c r="B59" s="131" t="s">
        <v>453</v>
      </c>
      <c r="C59" s="92" t="s">
        <v>176</v>
      </c>
      <c r="D59" s="4">
        <f>E59+F59</f>
        <v>0</v>
      </c>
      <c r="E59" s="18"/>
      <c r="F59" s="4"/>
    </row>
    <row r="60" spans="1:6" ht="13.5" hidden="1" customHeight="1" thickBot="1">
      <c r="A60" s="118">
        <v>8172</v>
      </c>
      <c r="B60" s="129" t="s">
        <v>454</v>
      </c>
      <c r="C60" s="92" t="s">
        <v>177</v>
      </c>
      <c r="D60" s="4">
        <f>E60+F60</f>
        <v>0</v>
      </c>
      <c r="E60" s="18"/>
      <c r="F60" s="4"/>
    </row>
    <row r="61" spans="1:6" ht="41.25" customHeight="1">
      <c r="A61" s="118">
        <v>8190</v>
      </c>
      <c r="B61" s="135" t="s">
        <v>455</v>
      </c>
      <c r="C61" s="91"/>
      <c r="D61" s="4">
        <f>E61+F61</f>
        <v>93.6</v>
      </c>
      <c r="E61" s="4">
        <f>E63+E66</f>
        <v>0</v>
      </c>
      <c r="F61" s="4">
        <v>93.6</v>
      </c>
    </row>
    <row r="62" spans="1:6" ht="11.25" customHeight="1">
      <c r="A62" s="118"/>
      <c r="B62" s="128" t="s">
        <v>308</v>
      </c>
      <c r="C62" s="91"/>
      <c r="D62" s="4"/>
      <c r="E62" s="4"/>
      <c r="F62" s="4"/>
    </row>
    <row r="63" spans="1:6" ht="26.25" customHeight="1">
      <c r="A63" s="124">
        <v>8191</v>
      </c>
      <c r="B63" s="128" t="s">
        <v>456</v>
      </c>
      <c r="C63" s="136">
        <v>9320</v>
      </c>
      <c r="D63" s="4">
        <f>E63</f>
        <v>0</v>
      </c>
      <c r="E63" s="4"/>
      <c r="F63" s="4" t="s">
        <v>4</v>
      </c>
    </row>
    <row r="64" spans="1:6" ht="12.75" customHeight="1">
      <c r="A64" s="124"/>
      <c r="B64" s="128" t="s">
        <v>191</v>
      </c>
      <c r="C64" s="91"/>
      <c r="D64" s="4"/>
      <c r="E64" s="4"/>
      <c r="F64" s="4"/>
    </row>
    <row r="65" spans="1:6" ht="43.5" customHeight="1">
      <c r="A65" s="124">
        <v>8192</v>
      </c>
      <c r="B65" s="131" t="s">
        <v>457</v>
      </c>
      <c r="C65" s="91"/>
      <c r="D65" s="4">
        <f>E65</f>
        <v>0</v>
      </c>
      <c r="E65" s="4"/>
      <c r="F65" s="18" t="s">
        <v>169</v>
      </c>
    </row>
    <row r="66" spans="1:6" ht="25.5" customHeight="1">
      <c r="A66" s="124">
        <v>8193</v>
      </c>
      <c r="B66" s="131" t="s">
        <v>458</v>
      </c>
      <c r="C66" s="91"/>
      <c r="D66" s="4">
        <f>E66</f>
        <v>0</v>
      </c>
      <c r="E66" s="18">
        <f>E65-E63</f>
        <v>0</v>
      </c>
      <c r="F66" s="18" t="s">
        <v>4</v>
      </c>
    </row>
    <row r="67" spans="1:6" ht="26.25" customHeight="1">
      <c r="A67" s="124">
        <v>8194</v>
      </c>
      <c r="B67" s="128" t="s">
        <v>459</v>
      </c>
      <c r="C67" s="137">
        <v>9330</v>
      </c>
      <c r="D67" s="252">
        <f>F67</f>
        <v>93.6</v>
      </c>
      <c r="E67" s="19" t="s">
        <v>169</v>
      </c>
      <c r="F67" s="252">
        <v>93.6</v>
      </c>
    </row>
    <row r="68" spans="1:6" ht="9.75" customHeight="1">
      <c r="A68" s="124"/>
      <c r="B68" s="128" t="s">
        <v>191</v>
      </c>
      <c r="C68" s="137"/>
      <c r="D68" s="4"/>
      <c r="E68" s="18"/>
      <c r="F68" s="4"/>
    </row>
    <row r="69" spans="1:6" ht="26.25" customHeight="1">
      <c r="A69" s="124">
        <v>8195</v>
      </c>
      <c r="B69" s="131" t="s">
        <v>460</v>
      </c>
      <c r="C69" s="137"/>
      <c r="D69" s="4">
        <f>F69</f>
        <v>93.6</v>
      </c>
      <c r="E69" s="18" t="s">
        <v>169</v>
      </c>
      <c r="F69" s="4">
        <v>93.6</v>
      </c>
    </row>
    <row r="70" spans="1:6" ht="31.5" customHeight="1">
      <c r="A70" s="124">
        <v>8196</v>
      </c>
      <c r="B70" s="131" t="s">
        <v>461</v>
      </c>
      <c r="C70" s="137"/>
      <c r="D70" s="4">
        <f>F70</f>
        <v>0</v>
      </c>
      <c r="E70" s="18" t="s">
        <v>169</v>
      </c>
      <c r="F70" s="4">
        <f>-E66</f>
        <v>0</v>
      </c>
    </row>
    <row r="71" spans="1:6" ht="33" hidden="1" customHeight="1">
      <c r="A71" s="124">
        <v>8197</v>
      </c>
      <c r="B71" s="135" t="s">
        <v>462</v>
      </c>
      <c r="C71" s="90"/>
      <c r="D71" s="32"/>
      <c r="E71" s="32"/>
      <c r="F71" s="32"/>
    </row>
    <row r="72" spans="1:6" ht="48.75" hidden="1" customHeight="1">
      <c r="A72" s="124">
        <v>8198</v>
      </c>
      <c r="B72" s="135" t="s">
        <v>463</v>
      </c>
      <c r="C72" s="90"/>
      <c r="D72" s="32"/>
      <c r="E72" s="32"/>
      <c r="F72" s="32"/>
    </row>
    <row r="73" spans="1:6" ht="45.75" customHeight="1">
      <c r="A73" s="124">
        <v>8199</v>
      </c>
      <c r="B73" s="135" t="s">
        <v>464</v>
      </c>
      <c r="C73" s="90"/>
      <c r="D73" s="32"/>
      <c r="E73" s="32"/>
      <c r="F73" s="32"/>
    </row>
    <row r="74" spans="1:6" ht="29.25" customHeight="1">
      <c r="A74" s="124" t="s">
        <v>465</v>
      </c>
      <c r="B74" s="138" t="s">
        <v>466</v>
      </c>
      <c r="C74" s="90"/>
      <c r="D74" s="32"/>
      <c r="E74" s="32"/>
      <c r="F74" s="32"/>
    </row>
    <row r="75" spans="1:6" ht="24" hidden="1" customHeight="1">
      <c r="A75" s="124">
        <v>8200</v>
      </c>
      <c r="B75" s="119" t="s">
        <v>467</v>
      </c>
      <c r="C75" s="91"/>
      <c r="D75" s="32"/>
      <c r="E75" s="32"/>
      <c r="F75" s="32"/>
    </row>
    <row r="76" spans="1:6" ht="13.5" hidden="1" customHeight="1">
      <c r="A76" s="124"/>
      <c r="B76" s="123" t="s">
        <v>286</v>
      </c>
      <c r="C76" s="91"/>
      <c r="D76" s="32"/>
      <c r="E76" s="32"/>
      <c r="F76" s="32"/>
    </row>
    <row r="77" spans="1:6" ht="14.25" hidden="1" customHeight="1">
      <c r="A77" s="124">
        <v>8210</v>
      </c>
      <c r="B77" s="139" t="s">
        <v>468</v>
      </c>
      <c r="C77" s="91"/>
      <c r="D77" s="32"/>
      <c r="E77" s="32"/>
      <c r="F77" s="32"/>
    </row>
    <row r="78" spans="1:6" ht="13.5" hidden="1" customHeight="1">
      <c r="A78" s="118"/>
      <c r="B78" s="131" t="s">
        <v>286</v>
      </c>
      <c r="C78" s="91"/>
      <c r="D78" s="32"/>
      <c r="E78" s="32"/>
      <c r="F78" s="32"/>
    </row>
    <row r="79" spans="1:6" ht="32.25" hidden="1" customHeight="1">
      <c r="A79" s="124">
        <v>8211</v>
      </c>
      <c r="B79" s="127" t="s">
        <v>469</v>
      </c>
      <c r="C79" s="91"/>
      <c r="D79" s="32"/>
      <c r="E79" s="32"/>
      <c r="F79" s="32"/>
    </row>
    <row r="80" spans="1:6" ht="15.75" hidden="1" customHeight="1">
      <c r="A80" s="124"/>
      <c r="B80" s="128" t="s">
        <v>191</v>
      </c>
      <c r="C80" s="91"/>
      <c r="D80" s="32"/>
      <c r="E80" s="32"/>
      <c r="F80" s="32"/>
    </row>
    <row r="81" spans="1:6" ht="15.75" hidden="1" customHeight="1">
      <c r="A81" s="124">
        <v>8212</v>
      </c>
      <c r="B81" s="129" t="s">
        <v>431</v>
      </c>
      <c r="C81" s="92" t="s">
        <v>470</v>
      </c>
      <c r="D81" s="32"/>
      <c r="E81" s="32"/>
      <c r="F81" s="32"/>
    </row>
    <row r="82" spans="1:6" ht="15.75" hidden="1" customHeight="1">
      <c r="A82" s="124">
        <v>8213</v>
      </c>
      <c r="B82" s="129" t="s">
        <v>432</v>
      </c>
      <c r="C82" s="92" t="s">
        <v>471</v>
      </c>
      <c r="D82" s="32"/>
      <c r="E82" s="32"/>
      <c r="F82" s="32"/>
    </row>
    <row r="83" spans="1:6" ht="29.25" hidden="1" customHeight="1">
      <c r="A83" s="124">
        <v>8220</v>
      </c>
      <c r="B83" s="127" t="s">
        <v>472</v>
      </c>
      <c r="C83" s="91"/>
      <c r="D83" s="32"/>
      <c r="E83" s="32"/>
      <c r="F83" s="32"/>
    </row>
    <row r="84" spans="1:6" ht="13.5" hidden="1" customHeight="1">
      <c r="A84" s="124"/>
      <c r="B84" s="128" t="s">
        <v>286</v>
      </c>
      <c r="C84" s="91"/>
      <c r="D84" s="32"/>
      <c r="E84" s="32"/>
      <c r="F84" s="32"/>
    </row>
    <row r="85" spans="1:6" ht="18" hidden="1" customHeight="1">
      <c r="A85" s="124">
        <v>8221</v>
      </c>
      <c r="B85" s="127" t="s">
        <v>473</v>
      </c>
      <c r="C85" s="91"/>
      <c r="D85" s="32"/>
      <c r="E85" s="32"/>
      <c r="F85" s="32"/>
    </row>
    <row r="86" spans="1:6" ht="14.25" hidden="1" customHeight="1">
      <c r="A86" s="124"/>
      <c r="B86" s="128" t="s">
        <v>342</v>
      </c>
      <c r="C86" s="91"/>
      <c r="D86" s="32"/>
      <c r="E86" s="32"/>
      <c r="F86" s="32"/>
    </row>
    <row r="87" spans="1:6" ht="15" hidden="1" customHeight="1">
      <c r="A87" s="118">
        <v>8222</v>
      </c>
      <c r="B87" s="131" t="s">
        <v>474</v>
      </c>
      <c r="C87" s="92" t="s">
        <v>475</v>
      </c>
      <c r="D87" s="32"/>
      <c r="E87" s="32"/>
      <c r="F87" s="32"/>
    </row>
    <row r="88" spans="1:6" ht="15" hidden="1" customHeight="1">
      <c r="A88" s="118">
        <v>8230</v>
      </c>
      <c r="B88" s="131" t="s">
        <v>476</v>
      </c>
      <c r="C88" s="92" t="s">
        <v>477</v>
      </c>
      <c r="D88" s="32"/>
      <c r="E88" s="32"/>
      <c r="F88" s="32"/>
    </row>
    <row r="89" spans="1:6" ht="18" hidden="1" customHeight="1">
      <c r="A89" s="118">
        <v>8240</v>
      </c>
      <c r="B89" s="127" t="s">
        <v>478</v>
      </c>
      <c r="C89" s="91"/>
      <c r="D89" s="32"/>
      <c r="E89" s="32"/>
      <c r="F89" s="32"/>
    </row>
    <row r="90" spans="1:6" ht="14.25" hidden="1" customHeight="1">
      <c r="A90" s="124"/>
      <c r="B90" s="128" t="s">
        <v>342</v>
      </c>
      <c r="C90" s="91"/>
      <c r="D90" s="32"/>
      <c r="E90" s="32"/>
      <c r="F90" s="32"/>
    </row>
    <row r="91" spans="1:6" ht="16.5" hidden="1" customHeight="1">
      <c r="A91" s="118">
        <v>8241</v>
      </c>
      <c r="B91" s="131" t="s">
        <v>479</v>
      </c>
      <c r="C91" s="92" t="s">
        <v>475</v>
      </c>
      <c r="D91" s="32"/>
      <c r="E91" s="32"/>
      <c r="F91" s="32"/>
    </row>
    <row r="92" spans="1:6" ht="16.5" hidden="1" customHeight="1">
      <c r="A92" s="118">
        <v>8250</v>
      </c>
      <c r="B92" s="131" t="s">
        <v>480</v>
      </c>
      <c r="C92" s="92" t="s">
        <v>477</v>
      </c>
      <c r="D92" s="32"/>
      <c r="E92" s="32"/>
      <c r="F92" s="32"/>
    </row>
    <row r="93" spans="1:6" ht="41.25" customHeight="1">
      <c r="B93" s="28"/>
      <c r="C93" s="28"/>
    </row>
    <row r="94" spans="1:6" ht="29.25" customHeight="1">
      <c r="B94" s="28"/>
      <c r="C94" s="28"/>
    </row>
    <row r="95" spans="1:6" ht="24.75" hidden="1" customHeight="1">
      <c r="B95" s="241" t="s">
        <v>543</v>
      </c>
      <c r="C95" s="28"/>
    </row>
    <row r="96" spans="1:6" ht="39.75" customHeight="1">
      <c r="B96" s="28"/>
      <c r="C96" s="28"/>
    </row>
    <row r="97" spans="2:3" ht="18" customHeight="1">
      <c r="B97" s="28"/>
      <c r="C97" s="28"/>
    </row>
    <row r="98" spans="2:3" ht="18" customHeight="1">
      <c r="B98" s="28"/>
      <c r="C98" s="28"/>
    </row>
    <row r="99" spans="2:3" ht="18" customHeight="1">
      <c r="B99" s="28"/>
      <c r="C99" s="28"/>
    </row>
    <row r="100" spans="2:3" ht="18" customHeight="1">
      <c r="B100" s="28"/>
      <c r="C100" s="28"/>
    </row>
    <row r="101" spans="2:3" ht="18" customHeight="1">
      <c r="B101" s="28"/>
      <c r="C101" s="28"/>
    </row>
    <row r="102" spans="2:3" ht="18" customHeight="1">
      <c r="B102" s="28"/>
      <c r="C102" s="28"/>
    </row>
    <row r="103" spans="2:3" ht="18" customHeight="1">
      <c r="B103" s="28"/>
      <c r="C103" s="28"/>
    </row>
    <row r="104" spans="2:3" ht="18" customHeight="1">
      <c r="B104" s="28"/>
      <c r="C104" s="28"/>
    </row>
    <row r="105" spans="2:3" ht="18" customHeight="1">
      <c r="B105" s="28"/>
      <c r="C105" s="28"/>
    </row>
    <row r="106" spans="2:3" ht="18" customHeight="1">
      <c r="B106" s="28"/>
      <c r="C106" s="28"/>
    </row>
    <row r="107" spans="2:3" ht="18" customHeight="1">
      <c r="B107" s="28"/>
      <c r="C107" s="28"/>
    </row>
    <row r="108" spans="2:3" ht="18" customHeight="1">
      <c r="B108" s="28"/>
      <c r="C108" s="28"/>
    </row>
    <row r="109" spans="2:3" ht="18" customHeight="1">
      <c r="B109" s="28"/>
      <c r="C109" s="28"/>
    </row>
    <row r="110" spans="2:3" ht="18" customHeight="1">
      <c r="B110" s="28"/>
      <c r="C110" s="28"/>
    </row>
    <row r="111" spans="2:3" ht="18" customHeight="1">
      <c r="B111" s="28"/>
      <c r="C111" s="28"/>
    </row>
    <row r="112" spans="2:3" ht="18" customHeight="1">
      <c r="B112" s="28"/>
      <c r="C112" s="28"/>
    </row>
    <row r="113" spans="2:3" ht="18" customHeight="1">
      <c r="B113" s="28"/>
      <c r="C113" s="28"/>
    </row>
    <row r="114" spans="2:3" ht="18" customHeight="1">
      <c r="B114" s="28"/>
      <c r="C114" s="28"/>
    </row>
    <row r="115" spans="2:3" ht="18" customHeight="1">
      <c r="B115" s="28"/>
      <c r="C115" s="28"/>
    </row>
    <row r="116" spans="2:3" ht="18" customHeight="1">
      <c r="B116" s="28"/>
      <c r="C116" s="28"/>
    </row>
    <row r="117" spans="2:3" ht="18" customHeight="1">
      <c r="B117" s="28"/>
      <c r="C117" s="28"/>
    </row>
    <row r="118" spans="2:3" ht="18" customHeight="1">
      <c r="B118" s="28"/>
      <c r="C118" s="28"/>
    </row>
    <row r="119" spans="2:3" ht="18" customHeight="1">
      <c r="B119" s="28"/>
      <c r="C119" s="28"/>
    </row>
    <row r="120" spans="2:3" ht="18" customHeight="1">
      <c r="B120" s="28"/>
      <c r="C120" s="28"/>
    </row>
    <row r="121" spans="2:3" ht="18" customHeight="1">
      <c r="B121" s="28"/>
      <c r="C121" s="28"/>
    </row>
    <row r="122" spans="2:3" ht="18" customHeight="1">
      <c r="B122" s="28"/>
      <c r="C122" s="28"/>
    </row>
    <row r="123" spans="2:3" ht="18" customHeight="1">
      <c r="B123" s="28"/>
      <c r="C123" s="28"/>
    </row>
    <row r="124" spans="2:3" ht="18" customHeight="1">
      <c r="B124" s="28"/>
      <c r="C124" s="28"/>
    </row>
    <row r="125" spans="2:3" ht="18" customHeight="1">
      <c r="B125" s="28"/>
      <c r="C125" s="28"/>
    </row>
    <row r="126" spans="2:3" ht="18" customHeight="1">
      <c r="B126" s="28"/>
      <c r="C126" s="28"/>
    </row>
    <row r="127" spans="2:3" ht="18" customHeight="1">
      <c r="B127" s="28"/>
      <c r="C127" s="28"/>
    </row>
    <row r="128" spans="2:3" ht="18" customHeight="1">
      <c r="B128" s="28"/>
      <c r="C128" s="28"/>
    </row>
    <row r="129" spans="2:3" ht="18" customHeight="1">
      <c r="B129" s="28"/>
      <c r="C129" s="28"/>
    </row>
    <row r="130" spans="2:3" ht="18" customHeight="1">
      <c r="B130" s="28"/>
      <c r="C130" s="28"/>
    </row>
    <row r="131" spans="2:3" ht="18" customHeight="1">
      <c r="B131" s="28"/>
      <c r="C131" s="28"/>
    </row>
    <row r="132" spans="2:3" ht="18" customHeight="1">
      <c r="B132" s="28"/>
      <c r="C132" s="28"/>
    </row>
    <row r="133" spans="2:3" ht="18" customHeight="1">
      <c r="B133" s="28"/>
      <c r="C133" s="28"/>
    </row>
    <row r="134" spans="2:3" ht="18" customHeight="1">
      <c r="B134" s="28"/>
      <c r="C134" s="28"/>
    </row>
    <row r="135" spans="2:3" ht="18" customHeight="1">
      <c r="B135" s="28"/>
      <c r="C135" s="28"/>
    </row>
    <row r="136" spans="2:3" ht="18" customHeight="1">
      <c r="B136" s="28"/>
      <c r="C136" s="28"/>
    </row>
    <row r="137" spans="2:3" ht="18" customHeight="1">
      <c r="B137" s="28"/>
      <c r="C137" s="28"/>
    </row>
    <row r="138" spans="2:3" ht="18" customHeight="1">
      <c r="B138" s="28"/>
      <c r="C138" s="28"/>
    </row>
    <row r="139" spans="2:3" ht="18" customHeight="1">
      <c r="B139" s="28"/>
      <c r="C139" s="28"/>
    </row>
    <row r="140" spans="2:3" ht="18" customHeight="1">
      <c r="B140" s="28"/>
      <c r="C140" s="28"/>
    </row>
    <row r="141" spans="2:3" ht="18" customHeight="1">
      <c r="B141" s="28"/>
      <c r="C141" s="28"/>
    </row>
    <row r="142" spans="2:3" ht="18" customHeight="1">
      <c r="B142" s="28"/>
      <c r="C142" s="28"/>
    </row>
    <row r="143" spans="2:3" ht="18" customHeight="1">
      <c r="B143" s="28"/>
      <c r="C143" s="28"/>
    </row>
    <row r="144" spans="2:3" ht="18" customHeight="1">
      <c r="B144" s="28"/>
      <c r="C144" s="28"/>
    </row>
    <row r="145" spans="2:3" ht="18" customHeight="1">
      <c r="B145" s="28"/>
      <c r="C145" s="28"/>
    </row>
    <row r="146" spans="2:3" ht="18" customHeight="1">
      <c r="B146" s="28"/>
      <c r="C146" s="28"/>
    </row>
    <row r="147" spans="2:3" ht="18" customHeight="1">
      <c r="B147" s="28"/>
      <c r="C147" s="28"/>
    </row>
    <row r="148" spans="2:3" ht="18" customHeight="1">
      <c r="B148" s="28"/>
      <c r="C148" s="28"/>
    </row>
    <row r="149" spans="2:3" ht="18" customHeight="1">
      <c r="B149" s="28"/>
      <c r="C149" s="28"/>
    </row>
    <row r="150" spans="2:3" ht="18" customHeight="1">
      <c r="B150" s="28"/>
      <c r="C150" s="28"/>
    </row>
    <row r="151" spans="2:3" ht="18" customHeight="1">
      <c r="B151" s="28"/>
      <c r="C151" s="28"/>
    </row>
    <row r="152" spans="2:3" ht="18" customHeight="1">
      <c r="B152" s="28"/>
      <c r="C152" s="28"/>
    </row>
    <row r="153" spans="2:3" ht="18" customHeight="1">
      <c r="B153" s="28"/>
      <c r="C153" s="28"/>
    </row>
    <row r="154" spans="2:3" ht="18" customHeight="1">
      <c r="B154" s="28"/>
      <c r="C154" s="28"/>
    </row>
    <row r="155" spans="2:3" ht="18" customHeight="1">
      <c r="B155" s="28"/>
      <c r="C155" s="28"/>
    </row>
    <row r="156" spans="2:3" ht="18" customHeight="1">
      <c r="B156" s="28"/>
      <c r="C156" s="28"/>
    </row>
    <row r="157" spans="2:3" ht="18" customHeight="1">
      <c r="B157" s="28"/>
      <c r="C157" s="28"/>
    </row>
    <row r="158" spans="2:3" ht="18" customHeight="1">
      <c r="B158" s="28"/>
      <c r="C158" s="28"/>
    </row>
    <row r="159" spans="2:3">
      <c r="B159" s="28"/>
      <c r="C159" s="28"/>
    </row>
    <row r="160" spans="2:3">
      <c r="B160" s="28"/>
      <c r="C160" s="28"/>
    </row>
    <row r="161" spans="2:3">
      <c r="B161" s="28"/>
      <c r="C161" s="28"/>
    </row>
    <row r="162" spans="2:3">
      <c r="B162" s="28"/>
      <c r="C162" s="28"/>
    </row>
  </sheetData>
  <mergeCells count="12">
    <mergeCell ref="A2:F2"/>
    <mergeCell ref="A4:F4"/>
    <mergeCell ref="A6:A7"/>
    <mergeCell ref="A15:A16"/>
    <mergeCell ref="B15:C15"/>
    <mergeCell ref="D15:D16"/>
    <mergeCell ref="A11:F11"/>
    <mergeCell ref="A13:F13"/>
    <mergeCell ref="E6:F6"/>
    <mergeCell ref="D6:D7"/>
    <mergeCell ref="E14:F14"/>
    <mergeCell ref="E5:F5"/>
  </mergeCells>
  <pageMargins left="0" right="0" top="0" bottom="0" header="0" footer="0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7"/>
  <sheetViews>
    <sheetView topLeftCell="B1" workbookViewId="0">
      <selection activeCell="G90" sqref="G90"/>
    </sheetView>
  </sheetViews>
  <sheetFormatPr defaultRowHeight="15"/>
  <cols>
    <col min="1" max="1" width="5.7109375" style="175" customWidth="1"/>
    <col min="2" max="2" width="4.140625" style="177" customWidth="1"/>
    <col min="3" max="3" width="3.140625" style="178" customWidth="1"/>
    <col min="4" max="4" width="3.140625" style="179" customWidth="1"/>
    <col min="5" max="5" width="52.140625" style="176" customWidth="1"/>
    <col min="6" max="6" width="11.5703125" style="197" customWidth="1"/>
    <col min="7" max="7" width="9.7109375" style="197" customWidth="1"/>
    <col min="8" max="8" width="10" style="197" customWidth="1"/>
    <col min="9" max="9" width="1.140625" style="144" customWidth="1"/>
    <col min="10" max="256" width="9.140625" style="144"/>
    <col min="257" max="257" width="6.140625" style="144" customWidth="1"/>
    <col min="258" max="258" width="6.85546875" style="144" customWidth="1"/>
    <col min="259" max="259" width="6.28515625" style="144" customWidth="1"/>
    <col min="260" max="260" width="5.7109375" style="144" customWidth="1"/>
    <col min="261" max="261" width="51.42578125" style="144" customWidth="1"/>
    <col min="262" max="262" width="11.5703125" style="144" customWidth="1"/>
    <col min="263" max="263" width="9.7109375" style="144" customWidth="1"/>
    <col min="264" max="264" width="10" style="144" customWidth="1"/>
    <col min="265" max="512" width="9.140625" style="144"/>
    <col min="513" max="513" width="6.140625" style="144" customWidth="1"/>
    <col min="514" max="514" width="6.85546875" style="144" customWidth="1"/>
    <col min="515" max="515" width="6.28515625" style="144" customWidth="1"/>
    <col min="516" max="516" width="5.7109375" style="144" customWidth="1"/>
    <col min="517" max="517" width="51.42578125" style="144" customWidth="1"/>
    <col min="518" max="518" width="11.5703125" style="144" customWidth="1"/>
    <col min="519" max="519" width="9.7109375" style="144" customWidth="1"/>
    <col min="520" max="520" width="10" style="144" customWidth="1"/>
    <col min="521" max="768" width="9.140625" style="144"/>
    <col min="769" max="769" width="6.140625" style="144" customWidth="1"/>
    <col min="770" max="770" width="6.85546875" style="144" customWidth="1"/>
    <col min="771" max="771" width="6.28515625" style="144" customWidth="1"/>
    <col min="772" max="772" width="5.7109375" style="144" customWidth="1"/>
    <col min="773" max="773" width="51.42578125" style="144" customWidth="1"/>
    <col min="774" max="774" width="11.5703125" style="144" customWidth="1"/>
    <col min="775" max="775" width="9.7109375" style="144" customWidth="1"/>
    <col min="776" max="776" width="10" style="144" customWidth="1"/>
    <col min="777" max="1024" width="9.140625" style="144"/>
    <col min="1025" max="1025" width="6.140625" style="144" customWidth="1"/>
    <col min="1026" max="1026" width="6.85546875" style="144" customWidth="1"/>
    <col min="1027" max="1027" width="6.28515625" style="144" customWidth="1"/>
    <col min="1028" max="1028" width="5.7109375" style="144" customWidth="1"/>
    <col min="1029" max="1029" width="51.42578125" style="144" customWidth="1"/>
    <col min="1030" max="1030" width="11.5703125" style="144" customWidth="1"/>
    <col min="1031" max="1031" width="9.7109375" style="144" customWidth="1"/>
    <col min="1032" max="1032" width="10" style="144" customWidth="1"/>
    <col min="1033" max="1280" width="9.140625" style="144"/>
    <col min="1281" max="1281" width="6.140625" style="144" customWidth="1"/>
    <col min="1282" max="1282" width="6.85546875" style="144" customWidth="1"/>
    <col min="1283" max="1283" width="6.28515625" style="144" customWidth="1"/>
    <col min="1284" max="1284" width="5.7109375" style="144" customWidth="1"/>
    <col min="1285" max="1285" width="51.42578125" style="144" customWidth="1"/>
    <col min="1286" max="1286" width="11.5703125" style="144" customWidth="1"/>
    <col min="1287" max="1287" width="9.7109375" style="144" customWidth="1"/>
    <col min="1288" max="1288" width="10" style="144" customWidth="1"/>
    <col min="1289" max="1536" width="9.140625" style="144"/>
    <col min="1537" max="1537" width="6.140625" style="144" customWidth="1"/>
    <col min="1538" max="1538" width="6.85546875" style="144" customWidth="1"/>
    <col min="1539" max="1539" width="6.28515625" style="144" customWidth="1"/>
    <col min="1540" max="1540" width="5.7109375" style="144" customWidth="1"/>
    <col min="1541" max="1541" width="51.42578125" style="144" customWidth="1"/>
    <col min="1542" max="1542" width="11.5703125" style="144" customWidth="1"/>
    <col min="1543" max="1543" width="9.7109375" style="144" customWidth="1"/>
    <col min="1544" max="1544" width="10" style="144" customWidth="1"/>
    <col min="1545" max="1792" width="9.140625" style="144"/>
    <col min="1793" max="1793" width="6.140625" style="144" customWidth="1"/>
    <col min="1794" max="1794" width="6.85546875" style="144" customWidth="1"/>
    <col min="1795" max="1795" width="6.28515625" style="144" customWidth="1"/>
    <col min="1796" max="1796" width="5.7109375" style="144" customWidth="1"/>
    <col min="1797" max="1797" width="51.42578125" style="144" customWidth="1"/>
    <col min="1798" max="1798" width="11.5703125" style="144" customWidth="1"/>
    <col min="1799" max="1799" width="9.7109375" style="144" customWidth="1"/>
    <col min="1800" max="1800" width="10" style="144" customWidth="1"/>
    <col min="1801" max="2048" width="9.140625" style="144"/>
    <col min="2049" max="2049" width="6.140625" style="144" customWidth="1"/>
    <col min="2050" max="2050" width="6.85546875" style="144" customWidth="1"/>
    <col min="2051" max="2051" width="6.28515625" style="144" customWidth="1"/>
    <col min="2052" max="2052" width="5.7109375" style="144" customWidth="1"/>
    <col min="2053" max="2053" width="51.42578125" style="144" customWidth="1"/>
    <col min="2054" max="2054" width="11.5703125" style="144" customWidth="1"/>
    <col min="2055" max="2055" width="9.7109375" style="144" customWidth="1"/>
    <col min="2056" max="2056" width="10" style="144" customWidth="1"/>
    <col min="2057" max="2304" width="9.140625" style="144"/>
    <col min="2305" max="2305" width="6.140625" style="144" customWidth="1"/>
    <col min="2306" max="2306" width="6.85546875" style="144" customWidth="1"/>
    <col min="2307" max="2307" width="6.28515625" style="144" customWidth="1"/>
    <col min="2308" max="2308" width="5.7109375" style="144" customWidth="1"/>
    <col min="2309" max="2309" width="51.42578125" style="144" customWidth="1"/>
    <col min="2310" max="2310" width="11.5703125" style="144" customWidth="1"/>
    <col min="2311" max="2311" width="9.7109375" style="144" customWidth="1"/>
    <col min="2312" max="2312" width="10" style="144" customWidth="1"/>
    <col min="2313" max="2560" width="9.140625" style="144"/>
    <col min="2561" max="2561" width="6.140625" style="144" customWidth="1"/>
    <col min="2562" max="2562" width="6.85546875" style="144" customWidth="1"/>
    <col min="2563" max="2563" width="6.28515625" style="144" customWidth="1"/>
    <col min="2564" max="2564" width="5.7109375" style="144" customWidth="1"/>
    <col min="2565" max="2565" width="51.42578125" style="144" customWidth="1"/>
    <col min="2566" max="2566" width="11.5703125" style="144" customWidth="1"/>
    <col min="2567" max="2567" width="9.7109375" style="144" customWidth="1"/>
    <col min="2568" max="2568" width="10" style="144" customWidth="1"/>
    <col min="2569" max="2816" width="9.140625" style="144"/>
    <col min="2817" max="2817" width="6.140625" style="144" customWidth="1"/>
    <col min="2818" max="2818" width="6.85546875" style="144" customWidth="1"/>
    <col min="2819" max="2819" width="6.28515625" style="144" customWidth="1"/>
    <col min="2820" max="2820" width="5.7109375" style="144" customWidth="1"/>
    <col min="2821" max="2821" width="51.42578125" style="144" customWidth="1"/>
    <col min="2822" max="2822" width="11.5703125" style="144" customWidth="1"/>
    <col min="2823" max="2823" width="9.7109375" style="144" customWidth="1"/>
    <col min="2824" max="2824" width="10" style="144" customWidth="1"/>
    <col min="2825" max="3072" width="9.140625" style="144"/>
    <col min="3073" max="3073" width="6.140625" style="144" customWidth="1"/>
    <col min="3074" max="3074" width="6.85546875" style="144" customWidth="1"/>
    <col min="3075" max="3075" width="6.28515625" style="144" customWidth="1"/>
    <col min="3076" max="3076" width="5.7109375" style="144" customWidth="1"/>
    <col min="3077" max="3077" width="51.42578125" style="144" customWidth="1"/>
    <col min="3078" max="3078" width="11.5703125" style="144" customWidth="1"/>
    <col min="3079" max="3079" width="9.7109375" style="144" customWidth="1"/>
    <col min="3080" max="3080" width="10" style="144" customWidth="1"/>
    <col min="3081" max="3328" width="9.140625" style="144"/>
    <col min="3329" max="3329" width="6.140625" style="144" customWidth="1"/>
    <col min="3330" max="3330" width="6.85546875" style="144" customWidth="1"/>
    <col min="3331" max="3331" width="6.28515625" style="144" customWidth="1"/>
    <col min="3332" max="3332" width="5.7109375" style="144" customWidth="1"/>
    <col min="3333" max="3333" width="51.42578125" style="144" customWidth="1"/>
    <col min="3334" max="3334" width="11.5703125" style="144" customWidth="1"/>
    <col min="3335" max="3335" width="9.7109375" style="144" customWidth="1"/>
    <col min="3336" max="3336" width="10" style="144" customWidth="1"/>
    <col min="3337" max="3584" width="9.140625" style="144"/>
    <col min="3585" max="3585" width="6.140625" style="144" customWidth="1"/>
    <col min="3586" max="3586" width="6.85546875" style="144" customWidth="1"/>
    <col min="3587" max="3587" width="6.28515625" style="144" customWidth="1"/>
    <col min="3588" max="3588" width="5.7109375" style="144" customWidth="1"/>
    <col min="3589" max="3589" width="51.42578125" style="144" customWidth="1"/>
    <col min="3590" max="3590" width="11.5703125" style="144" customWidth="1"/>
    <col min="3591" max="3591" width="9.7109375" style="144" customWidth="1"/>
    <col min="3592" max="3592" width="10" style="144" customWidth="1"/>
    <col min="3593" max="3840" width="9.140625" style="144"/>
    <col min="3841" max="3841" width="6.140625" style="144" customWidth="1"/>
    <col min="3842" max="3842" width="6.85546875" style="144" customWidth="1"/>
    <col min="3843" max="3843" width="6.28515625" style="144" customWidth="1"/>
    <col min="3844" max="3844" width="5.7109375" style="144" customWidth="1"/>
    <col min="3845" max="3845" width="51.42578125" style="144" customWidth="1"/>
    <col min="3846" max="3846" width="11.5703125" style="144" customWidth="1"/>
    <col min="3847" max="3847" width="9.7109375" style="144" customWidth="1"/>
    <col min="3848" max="3848" width="10" style="144" customWidth="1"/>
    <col min="3849" max="4096" width="9.140625" style="144"/>
    <col min="4097" max="4097" width="6.140625" style="144" customWidth="1"/>
    <col min="4098" max="4098" width="6.85546875" style="144" customWidth="1"/>
    <col min="4099" max="4099" width="6.28515625" style="144" customWidth="1"/>
    <col min="4100" max="4100" width="5.7109375" style="144" customWidth="1"/>
    <col min="4101" max="4101" width="51.42578125" style="144" customWidth="1"/>
    <col min="4102" max="4102" width="11.5703125" style="144" customWidth="1"/>
    <col min="4103" max="4103" width="9.7109375" style="144" customWidth="1"/>
    <col min="4104" max="4104" width="10" style="144" customWidth="1"/>
    <col min="4105" max="4352" width="9.140625" style="144"/>
    <col min="4353" max="4353" width="6.140625" style="144" customWidth="1"/>
    <col min="4354" max="4354" width="6.85546875" style="144" customWidth="1"/>
    <col min="4355" max="4355" width="6.28515625" style="144" customWidth="1"/>
    <col min="4356" max="4356" width="5.7109375" style="144" customWidth="1"/>
    <col min="4357" max="4357" width="51.42578125" style="144" customWidth="1"/>
    <col min="4358" max="4358" width="11.5703125" style="144" customWidth="1"/>
    <col min="4359" max="4359" width="9.7109375" style="144" customWidth="1"/>
    <col min="4360" max="4360" width="10" style="144" customWidth="1"/>
    <col min="4361" max="4608" width="9.140625" style="144"/>
    <col min="4609" max="4609" width="6.140625" style="144" customWidth="1"/>
    <col min="4610" max="4610" width="6.85546875" style="144" customWidth="1"/>
    <col min="4611" max="4611" width="6.28515625" style="144" customWidth="1"/>
    <col min="4612" max="4612" width="5.7109375" style="144" customWidth="1"/>
    <col min="4613" max="4613" width="51.42578125" style="144" customWidth="1"/>
    <col min="4614" max="4614" width="11.5703125" style="144" customWidth="1"/>
    <col min="4615" max="4615" width="9.7109375" style="144" customWidth="1"/>
    <col min="4616" max="4616" width="10" style="144" customWidth="1"/>
    <col min="4617" max="4864" width="9.140625" style="144"/>
    <col min="4865" max="4865" width="6.140625" style="144" customWidth="1"/>
    <col min="4866" max="4866" width="6.85546875" style="144" customWidth="1"/>
    <col min="4867" max="4867" width="6.28515625" style="144" customWidth="1"/>
    <col min="4868" max="4868" width="5.7109375" style="144" customWidth="1"/>
    <col min="4869" max="4869" width="51.42578125" style="144" customWidth="1"/>
    <col min="4870" max="4870" width="11.5703125" style="144" customWidth="1"/>
    <col min="4871" max="4871" width="9.7109375" style="144" customWidth="1"/>
    <col min="4872" max="4872" width="10" style="144" customWidth="1"/>
    <col min="4873" max="5120" width="9.140625" style="144"/>
    <col min="5121" max="5121" width="6.140625" style="144" customWidth="1"/>
    <col min="5122" max="5122" width="6.85546875" style="144" customWidth="1"/>
    <col min="5123" max="5123" width="6.28515625" style="144" customWidth="1"/>
    <col min="5124" max="5124" width="5.7109375" style="144" customWidth="1"/>
    <col min="5125" max="5125" width="51.42578125" style="144" customWidth="1"/>
    <col min="5126" max="5126" width="11.5703125" style="144" customWidth="1"/>
    <col min="5127" max="5127" width="9.7109375" style="144" customWidth="1"/>
    <col min="5128" max="5128" width="10" style="144" customWidth="1"/>
    <col min="5129" max="5376" width="9.140625" style="144"/>
    <col min="5377" max="5377" width="6.140625" style="144" customWidth="1"/>
    <col min="5378" max="5378" width="6.85546875" style="144" customWidth="1"/>
    <col min="5379" max="5379" width="6.28515625" style="144" customWidth="1"/>
    <col min="5380" max="5380" width="5.7109375" style="144" customWidth="1"/>
    <col min="5381" max="5381" width="51.42578125" style="144" customWidth="1"/>
    <col min="5382" max="5382" width="11.5703125" style="144" customWidth="1"/>
    <col min="5383" max="5383" width="9.7109375" style="144" customWidth="1"/>
    <col min="5384" max="5384" width="10" style="144" customWidth="1"/>
    <col min="5385" max="5632" width="9.140625" style="144"/>
    <col min="5633" max="5633" width="6.140625" style="144" customWidth="1"/>
    <col min="5634" max="5634" width="6.85546875" style="144" customWidth="1"/>
    <col min="5635" max="5635" width="6.28515625" style="144" customWidth="1"/>
    <col min="5636" max="5636" width="5.7109375" style="144" customWidth="1"/>
    <col min="5637" max="5637" width="51.42578125" style="144" customWidth="1"/>
    <col min="5638" max="5638" width="11.5703125" style="144" customWidth="1"/>
    <col min="5639" max="5639" width="9.7109375" style="144" customWidth="1"/>
    <col min="5640" max="5640" width="10" style="144" customWidth="1"/>
    <col min="5641" max="5888" width="9.140625" style="144"/>
    <col min="5889" max="5889" width="6.140625" style="144" customWidth="1"/>
    <col min="5890" max="5890" width="6.85546875" style="144" customWidth="1"/>
    <col min="5891" max="5891" width="6.28515625" style="144" customWidth="1"/>
    <col min="5892" max="5892" width="5.7109375" style="144" customWidth="1"/>
    <col min="5893" max="5893" width="51.42578125" style="144" customWidth="1"/>
    <col min="5894" max="5894" width="11.5703125" style="144" customWidth="1"/>
    <col min="5895" max="5895" width="9.7109375" style="144" customWidth="1"/>
    <col min="5896" max="5896" width="10" style="144" customWidth="1"/>
    <col min="5897" max="6144" width="9.140625" style="144"/>
    <col min="6145" max="6145" width="6.140625" style="144" customWidth="1"/>
    <col min="6146" max="6146" width="6.85546875" style="144" customWidth="1"/>
    <col min="6147" max="6147" width="6.28515625" style="144" customWidth="1"/>
    <col min="6148" max="6148" width="5.7109375" style="144" customWidth="1"/>
    <col min="6149" max="6149" width="51.42578125" style="144" customWidth="1"/>
    <col min="6150" max="6150" width="11.5703125" style="144" customWidth="1"/>
    <col min="6151" max="6151" width="9.7109375" style="144" customWidth="1"/>
    <col min="6152" max="6152" width="10" style="144" customWidth="1"/>
    <col min="6153" max="6400" width="9.140625" style="144"/>
    <col min="6401" max="6401" width="6.140625" style="144" customWidth="1"/>
    <col min="6402" max="6402" width="6.85546875" style="144" customWidth="1"/>
    <col min="6403" max="6403" width="6.28515625" style="144" customWidth="1"/>
    <col min="6404" max="6404" width="5.7109375" style="144" customWidth="1"/>
    <col min="6405" max="6405" width="51.42578125" style="144" customWidth="1"/>
    <col min="6406" max="6406" width="11.5703125" style="144" customWidth="1"/>
    <col min="6407" max="6407" width="9.7109375" style="144" customWidth="1"/>
    <col min="6408" max="6408" width="10" style="144" customWidth="1"/>
    <col min="6409" max="6656" width="9.140625" style="144"/>
    <col min="6657" max="6657" width="6.140625" style="144" customWidth="1"/>
    <col min="6658" max="6658" width="6.85546875" style="144" customWidth="1"/>
    <col min="6659" max="6659" width="6.28515625" style="144" customWidth="1"/>
    <col min="6660" max="6660" width="5.7109375" style="144" customWidth="1"/>
    <col min="6661" max="6661" width="51.42578125" style="144" customWidth="1"/>
    <col min="6662" max="6662" width="11.5703125" style="144" customWidth="1"/>
    <col min="6663" max="6663" width="9.7109375" style="144" customWidth="1"/>
    <col min="6664" max="6664" width="10" style="144" customWidth="1"/>
    <col min="6665" max="6912" width="9.140625" style="144"/>
    <col min="6913" max="6913" width="6.140625" style="144" customWidth="1"/>
    <col min="6914" max="6914" width="6.85546875" style="144" customWidth="1"/>
    <col min="6915" max="6915" width="6.28515625" style="144" customWidth="1"/>
    <col min="6916" max="6916" width="5.7109375" style="144" customWidth="1"/>
    <col min="6917" max="6917" width="51.42578125" style="144" customWidth="1"/>
    <col min="6918" max="6918" width="11.5703125" style="144" customWidth="1"/>
    <col min="6919" max="6919" width="9.7109375" style="144" customWidth="1"/>
    <col min="6920" max="6920" width="10" style="144" customWidth="1"/>
    <col min="6921" max="7168" width="9.140625" style="144"/>
    <col min="7169" max="7169" width="6.140625" style="144" customWidth="1"/>
    <col min="7170" max="7170" width="6.85546875" style="144" customWidth="1"/>
    <col min="7171" max="7171" width="6.28515625" style="144" customWidth="1"/>
    <col min="7172" max="7172" width="5.7109375" style="144" customWidth="1"/>
    <col min="7173" max="7173" width="51.42578125" style="144" customWidth="1"/>
    <col min="7174" max="7174" width="11.5703125" style="144" customWidth="1"/>
    <col min="7175" max="7175" width="9.7109375" style="144" customWidth="1"/>
    <col min="7176" max="7176" width="10" style="144" customWidth="1"/>
    <col min="7177" max="7424" width="9.140625" style="144"/>
    <col min="7425" max="7425" width="6.140625" style="144" customWidth="1"/>
    <col min="7426" max="7426" width="6.85546875" style="144" customWidth="1"/>
    <col min="7427" max="7427" width="6.28515625" style="144" customWidth="1"/>
    <col min="7428" max="7428" width="5.7109375" style="144" customWidth="1"/>
    <col min="7429" max="7429" width="51.42578125" style="144" customWidth="1"/>
    <col min="7430" max="7430" width="11.5703125" style="144" customWidth="1"/>
    <col min="7431" max="7431" width="9.7109375" style="144" customWidth="1"/>
    <col min="7432" max="7432" width="10" style="144" customWidth="1"/>
    <col min="7433" max="7680" width="9.140625" style="144"/>
    <col min="7681" max="7681" width="6.140625" style="144" customWidth="1"/>
    <col min="7682" max="7682" width="6.85546875" style="144" customWidth="1"/>
    <col min="7683" max="7683" width="6.28515625" style="144" customWidth="1"/>
    <col min="7684" max="7684" width="5.7109375" style="144" customWidth="1"/>
    <col min="7685" max="7685" width="51.42578125" style="144" customWidth="1"/>
    <col min="7686" max="7686" width="11.5703125" style="144" customWidth="1"/>
    <col min="7687" max="7687" width="9.7109375" style="144" customWidth="1"/>
    <col min="7688" max="7688" width="10" style="144" customWidth="1"/>
    <col min="7689" max="7936" width="9.140625" style="144"/>
    <col min="7937" max="7937" width="6.140625" style="144" customWidth="1"/>
    <col min="7938" max="7938" width="6.85546875" style="144" customWidth="1"/>
    <col min="7939" max="7939" width="6.28515625" style="144" customWidth="1"/>
    <col min="7940" max="7940" width="5.7109375" style="144" customWidth="1"/>
    <col min="7941" max="7941" width="51.42578125" style="144" customWidth="1"/>
    <col min="7942" max="7942" width="11.5703125" style="144" customWidth="1"/>
    <col min="7943" max="7943" width="9.7109375" style="144" customWidth="1"/>
    <col min="7944" max="7944" width="10" style="144" customWidth="1"/>
    <col min="7945" max="8192" width="9.140625" style="144"/>
    <col min="8193" max="8193" width="6.140625" style="144" customWidth="1"/>
    <col min="8194" max="8194" width="6.85546875" style="144" customWidth="1"/>
    <col min="8195" max="8195" width="6.28515625" style="144" customWidth="1"/>
    <col min="8196" max="8196" width="5.7109375" style="144" customWidth="1"/>
    <col min="8197" max="8197" width="51.42578125" style="144" customWidth="1"/>
    <col min="8198" max="8198" width="11.5703125" style="144" customWidth="1"/>
    <col min="8199" max="8199" width="9.7109375" style="144" customWidth="1"/>
    <col min="8200" max="8200" width="10" style="144" customWidth="1"/>
    <col min="8201" max="8448" width="9.140625" style="144"/>
    <col min="8449" max="8449" width="6.140625" style="144" customWidth="1"/>
    <col min="8450" max="8450" width="6.85546875" style="144" customWidth="1"/>
    <col min="8451" max="8451" width="6.28515625" style="144" customWidth="1"/>
    <col min="8452" max="8452" width="5.7109375" style="144" customWidth="1"/>
    <col min="8453" max="8453" width="51.42578125" style="144" customWidth="1"/>
    <col min="8454" max="8454" width="11.5703125" style="144" customWidth="1"/>
    <col min="8455" max="8455" width="9.7109375" style="144" customWidth="1"/>
    <col min="8456" max="8456" width="10" style="144" customWidth="1"/>
    <col min="8457" max="8704" width="9.140625" style="144"/>
    <col min="8705" max="8705" width="6.140625" style="144" customWidth="1"/>
    <col min="8706" max="8706" width="6.85546875" style="144" customWidth="1"/>
    <col min="8707" max="8707" width="6.28515625" style="144" customWidth="1"/>
    <col min="8708" max="8708" width="5.7109375" style="144" customWidth="1"/>
    <col min="8709" max="8709" width="51.42578125" style="144" customWidth="1"/>
    <col min="8710" max="8710" width="11.5703125" style="144" customWidth="1"/>
    <col min="8711" max="8711" width="9.7109375" style="144" customWidth="1"/>
    <col min="8712" max="8712" width="10" style="144" customWidth="1"/>
    <col min="8713" max="8960" width="9.140625" style="144"/>
    <col min="8961" max="8961" width="6.140625" style="144" customWidth="1"/>
    <col min="8962" max="8962" width="6.85546875" style="144" customWidth="1"/>
    <col min="8963" max="8963" width="6.28515625" style="144" customWidth="1"/>
    <col min="8964" max="8964" width="5.7109375" style="144" customWidth="1"/>
    <col min="8965" max="8965" width="51.42578125" style="144" customWidth="1"/>
    <col min="8966" max="8966" width="11.5703125" style="144" customWidth="1"/>
    <col min="8967" max="8967" width="9.7109375" style="144" customWidth="1"/>
    <col min="8968" max="8968" width="10" style="144" customWidth="1"/>
    <col min="8969" max="9216" width="9.140625" style="144"/>
    <col min="9217" max="9217" width="6.140625" style="144" customWidth="1"/>
    <col min="9218" max="9218" width="6.85546875" style="144" customWidth="1"/>
    <col min="9219" max="9219" width="6.28515625" style="144" customWidth="1"/>
    <col min="9220" max="9220" width="5.7109375" style="144" customWidth="1"/>
    <col min="9221" max="9221" width="51.42578125" style="144" customWidth="1"/>
    <col min="9222" max="9222" width="11.5703125" style="144" customWidth="1"/>
    <col min="9223" max="9223" width="9.7109375" style="144" customWidth="1"/>
    <col min="9224" max="9224" width="10" style="144" customWidth="1"/>
    <col min="9225" max="9472" width="9.140625" style="144"/>
    <col min="9473" max="9473" width="6.140625" style="144" customWidth="1"/>
    <col min="9474" max="9474" width="6.85546875" style="144" customWidth="1"/>
    <col min="9475" max="9475" width="6.28515625" style="144" customWidth="1"/>
    <col min="9476" max="9476" width="5.7109375" style="144" customWidth="1"/>
    <col min="9477" max="9477" width="51.42578125" style="144" customWidth="1"/>
    <col min="9478" max="9478" width="11.5703125" style="144" customWidth="1"/>
    <col min="9479" max="9479" width="9.7109375" style="144" customWidth="1"/>
    <col min="9480" max="9480" width="10" style="144" customWidth="1"/>
    <col min="9481" max="9728" width="9.140625" style="144"/>
    <col min="9729" max="9729" width="6.140625" style="144" customWidth="1"/>
    <col min="9730" max="9730" width="6.85546875" style="144" customWidth="1"/>
    <col min="9731" max="9731" width="6.28515625" style="144" customWidth="1"/>
    <col min="9732" max="9732" width="5.7109375" style="144" customWidth="1"/>
    <col min="9733" max="9733" width="51.42578125" style="144" customWidth="1"/>
    <col min="9734" max="9734" width="11.5703125" style="144" customWidth="1"/>
    <col min="9735" max="9735" width="9.7109375" style="144" customWidth="1"/>
    <col min="9736" max="9736" width="10" style="144" customWidth="1"/>
    <col min="9737" max="9984" width="9.140625" style="144"/>
    <col min="9985" max="9985" width="6.140625" style="144" customWidth="1"/>
    <col min="9986" max="9986" width="6.85546875" style="144" customWidth="1"/>
    <col min="9987" max="9987" width="6.28515625" style="144" customWidth="1"/>
    <col min="9988" max="9988" width="5.7109375" style="144" customWidth="1"/>
    <col min="9989" max="9989" width="51.42578125" style="144" customWidth="1"/>
    <col min="9990" max="9990" width="11.5703125" style="144" customWidth="1"/>
    <col min="9991" max="9991" width="9.7109375" style="144" customWidth="1"/>
    <col min="9992" max="9992" width="10" style="144" customWidth="1"/>
    <col min="9993" max="10240" width="9.140625" style="144"/>
    <col min="10241" max="10241" width="6.140625" style="144" customWidth="1"/>
    <col min="10242" max="10242" width="6.85546875" style="144" customWidth="1"/>
    <col min="10243" max="10243" width="6.28515625" style="144" customWidth="1"/>
    <col min="10244" max="10244" width="5.7109375" style="144" customWidth="1"/>
    <col min="10245" max="10245" width="51.42578125" style="144" customWidth="1"/>
    <col min="10246" max="10246" width="11.5703125" style="144" customWidth="1"/>
    <col min="10247" max="10247" width="9.7109375" style="144" customWidth="1"/>
    <col min="10248" max="10248" width="10" style="144" customWidth="1"/>
    <col min="10249" max="10496" width="9.140625" style="144"/>
    <col min="10497" max="10497" width="6.140625" style="144" customWidth="1"/>
    <col min="10498" max="10498" width="6.85546875" style="144" customWidth="1"/>
    <col min="10499" max="10499" width="6.28515625" style="144" customWidth="1"/>
    <col min="10500" max="10500" width="5.7109375" style="144" customWidth="1"/>
    <col min="10501" max="10501" width="51.42578125" style="144" customWidth="1"/>
    <col min="10502" max="10502" width="11.5703125" style="144" customWidth="1"/>
    <col min="10503" max="10503" width="9.7109375" style="144" customWidth="1"/>
    <col min="10504" max="10504" width="10" style="144" customWidth="1"/>
    <col min="10505" max="10752" width="9.140625" style="144"/>
    <col min="10753" max="10753" width="6.140625" style="144" customWidth="1"/>
    <col min="10754" max="10754" width="6.85546875" style="144" customWidth="1"/>
    <col min="10755" max="10755" width="6.28515625" style="144" customWidth="1"/>
    <col min="10756" max="10756" width="5.7109375" style="144" customWidth="1"/>
    <col min="10757" max="10757" width="51.42578125" style="144" customWidth="1"/>
    <col min="10758" max="10758" width="11.5703125" style="144" customWidth="1"/>
    <col min="10759" max="10759" width="9.7109375" style="144" customWidth="1"/>
    <col min="10760" max="10760" width="10" style="144" customWidth="1"/>
    <col min="10761" max="11008" width="9.140625" style="144"/>
    <col min="11009" max="11009" width="6.140625" style="144" customWidth="1"/>
    <col min="11010" max="11010" width="6.85546875" style="144" customWidth="1"/>
    <col min="11011" max="11011" width="6.28515625" style="144" customWidth="1"/>
    <col min="11012" max="11012" width="5.7109375" style="144" customWidth="1"/>
    <col min="11013" max="11013" width="51.42578125" style="144" customWidth="1"/>
    <col min="11014" max="11014" width="11.5703125" style="144" customWidth="1"/>
    <col min="11015" max="11015" width="9.7109375" style="144" customWidth="1"/>
    <col min="11016" max="11016" width="10" style="144" customWidth="1"/>
    <col min="11017" max="11264" width="9.140625" style="144"/>
    <col min="11265" max="11265" width="6.140625" style="144" customWidth="1"/>
    <col min="11266" max="11266" width="6.85546875" style="144" customWidth="1"/>
    <col min="11267" max="11267" width="6.28515625" style="144" customWidth="1"/>
    <col min="11268" max="11268" width="5.7109375" style="144" customWidth="1"/>
    <col min="11269" max="11269" width="51.42578125" style="144" customWidth="1"/>
    <col min="11270" max="11270" width="11.5703125" style="144" customWidth="1"/>
    <col min="11271" max="11271" width="9.7109375" style="144" customWidth="1"/>
    <col min="11272" max="11272" width="10" style="144" customWidth="1"/>
    <col min="11273" max="11520" width="9.140625" style="144"/>
    <col min="11521" max="11521" width="6.140625" style="144" customWidth="1"/>
    <col min="11522" max="11522" width="6.85546875" style="144" customWidth="1"/>
    <col min="11523" max="11523" width="6.28515625" style="144" customWidth="1"/>
    <col min="11524" max="11524" width="5.7109375" style="144" customWidth="1"/>
    <col min="11525" max="11525" width="51.42578125" style="144" customWidth="1"/>
    <col min="11526" max="11526" width="11.5703125" style="144" customWidth="1"/>
    <col min="11527" max="11527" width="9.7109375" style="144" customWidth="1"/>
    <col min="11528" max="11528" width="10" style="144" customWidth="1"/>
    <col min="11529" max="11776" width="9.140625" style="144"/>
    <col min="11777" max="11777" width="6.140625" style="144" customWidth="1"/>
    <col min="11778" max="11778" width="6.85546875" style="144" customWidth="1"/>
    <col min="11779" max="11779" width="6.28515625" style="144" customWidth="1"/>
    <col min="11780" max="11780" width="5.7109375" style="144" customWidth="1"/>
    <col min="11781" max="11781" width="51.42578125" style="144" customWidth="1"/>
    <col min="11782" max="11782" width="11.5703125" style="144" customWidth="1"/>
    <col min="11783" max="11783" width="9.7109375" style="144" customWidth="1"/>
    <col min="11784" max="11784" width="10" style="144" customWidth="1"/>
    <col min="11785" max="12032" width="9.140625" style="144"/>
    <col min="12033" max="12033" width="6.140625" style="144" customWidth="1"/>
    <col min="12034" max="12034" width="6.85546875" style="144" customWidth="1"/>
    <col min="12035" max="12035" width="6.28515625" style="144" customWidth="1"/>
    <col min="12036" max="12036" width="5.7109375" style="144" customWidth="1"/>
    <col min="12037" max="12037" width="51.42578125" style="144" customWidth="1"/>
    <col min="12038" max="12038" width="11.5703125" style="144" customWidth="1"/>
    <col min="12039" max="12039" width="9.7109375" style="144" customWidth="1"/>
    <col min="12040" max="12040" width="10" style="144" customWidth="1"/>
    <col min="12041" max="12288" width="9.140625" style="144"/>
    <col min="12289" max="12289" width="6.140625" style="144" customWidth="1"/>
    <col min="12290" max="12290" width="6.85546875" style="144" customWidth="1"/>
    <col min="12291" max="12291" width="6.28515625" style="144" customWidth="1"/>
    <col min="12292" max="12292" width="5.7109375" style="144" customWidth="1"/>
    <col min="12293" max="12293" width="51.42578125" style="144" customWidth="1"/>
    <col min="12294" max="12294" width="11.5703125" style="144" customWidth="1"/>
    <col min="12295" max="12295" width="9.7109375" style="144" customWidth="1"/>
    <col min="12296" max="12296" width="10" style="144" customWidth="1"/>
    <col min="12297" max="12544" width="9.140625" style="144"/>
    <col min="12545" max="12545" width="6.140625" style="144" customWidth="1"/>
    <col min="12546" max="12546" width="6.85546875" style="144" customWidth="1"/>
    <col min="12547" max="12547" width="6.28515625" style="144" customWidth="1"/>
    <col min="12548" max="12548" width="5.7109375" style="144" customWidth="1"/>
    <col min="12549" max="12549" width="51.42578125" style="144" customWidth="1"/>
    <col min="12550" max="12550" width="11.5703125" style="144" customWidth="1"/>
    <col min="12551" max="12551" width="9.7109375" style="144" customWidth="1"/>
    <col min="12552" max="12552" width="10" style="144" customWidth="1"/>
    <col min="12553" max="12800" width="9.140625" style="144"/>
    <col min="12801" max="12801" width="6.140625" style="144" customWidth="1"/>
    <col min="12802" max="12802" width="6.85546875" style="144" customWidth="1"/>
    <col min="12803" max="12803" width="6.28515625" style="144" customWidth="1"/>
    <col min="12804" max="12804" width="5.7109375" style="144" customWidth="1"/>
    <col min="12805" max="12805" width="51.42578125" style="144" customWidth="1"/>
    <col min="12806" max="12806" width="11.5703125" style="144" customWidth="1"/>
    <col min="12807" max="12807" width="9.7109375" style="144" customWidth="1"/>
    <col min="12808" max="12808" width="10" style="144" customWidth="1"/>
    <col min="12809" max="13056" width="9.140625" style="144"/>
    <col min="13057" max="13057" width="6.140625" style="144" customWidth="1"/>
    <col min="13058" max="13058" width="6.85546875" style="144" customWidth="1"/>
    <col min="13059" max="13059" width="6.28515625" style="144" customWidth="1"/>
    <col min="13060" max="13060" width="5.7109375" style="144" customWidth="1"/>
    <col min="13061" max="13061" width="51.42578125" style="144" customWidth="1"/>
    <col min="13062" max="13062" width="11.5703125" style="144" customWidth="1"/>
    <col min="13063" max="13063" width="9.7109375" style="144" customWidth="1"/>
    <col min="13064" max="13064" width="10" style="144" customWidth="1"/>
    <col min="13065" max="13312" width="9.140625" style="144"/>
    <col min="13313" max="13313" width="6.140625" style="144" customWidth="1"/>
    <col min="13314" max="13314" width="6.85546875" style="144" customWidth="1"/>
    <col min="13315" max="13315" width="6.28515625" style="144" customWidth="1"/>
    <col min="13316" max="13316" width="5.7109375" style="144" customWidth="1"/>
    <col min="13317" max="13317" width="51.42578125" style="144" customWidth="1"/>
    <col min="13318" max="13318" width="11.5703125" style="144" customWidth="1"/>
    <col min="13319" max="13319" width="9.7109375" style="144" customWidth="1"/>
    <col min="13320" max="13320" width="10" style="144" customWidth="1"/>
    <col min="13321" max="13568" width="9.140625" style="144"/>
    <col min="13569" max="13569" width="6.140625" style="144" customWidth="1"/>
    <col min="13570" max="13570" width="6.85546875" style="144" customWidth="1"/>
    <col min="13571" max="13571" width="6.28515625" style="144" customWidth="1"/>
    <col min="13572" max="13572" width="5.7109375" style="144" customWidth="1"/>
    <col min="13573" max="13573" width="51.42578125" style="144" customWidth="1"/>
    <col min="13574" max="13574" width="11.5703125" style="144" customWidth="1"/>
    <col min="13575" max="13575" width="9.7109375" style="144" customWidth="1"/>
    <col min="13576" max="13576" width="10" style="144" customWidth="1"/>
    <col min="13577" max="13824" width="9.140625" style="144"/>
    <col min="13825" max="13825" width="6.140625" style="144" customWidth="1"/>
    <col min="13826" max="13826" width="6.85546875" style="144" customWidth="1"/>
    <col min="13827" max="13827" width="6.28515625" style="144" customWidth="1"/>
    <col min="13828" max="13828" width="5.7109375" style="144" customWidth="1"/>
    <col min="13829" max="13829" width="51.42578125" style="144" customWidth="1"/>
    <col min="13830" max="13830" width="11.5703125" style="144" customWidth="1"/>
    <col min="13831" max="13831" width="9.7109375" style="144" customWidth="1"/>
    <col min="13832" max="13832" width="10" style="144" customWidth="1"/>
    <col min="13833" max="14080" width="9.140625" style="144"/>
    <col min="14081" max="14081" width="6.140625" style="144" customWidth="1"/>
    <col min="14082" max="14082" width="6.85546875" style="144" customWidth="1"/>
    <col min="14083" max="14083" width="6.28515625" style="144" customWidth="1"/>
    <col min="14084" max="14084" width="5.7109375" style="144" customWidth="1"/>
    <col min="14085" max="14085" width="51.42578125" style="144" customWidth="1"/>
    <col min="14086" max="14086" width="11.5703125" style="144" customWidth="1"/>
    <col min="14087" max="14087" width="9.7109375" style="144" customWidth="1"/>
    <col min="14088" max="14088" width="10" style="144" customWidth="1"/>
    <col min="14089" max="14336" width="9.140625" style="144"/>
    <col min="14337" max="14337" width="6.140625" style="144" customWidth="1"/>
    <col min="14338" max="14338" width="6.85546875" style="144" customWidth="1"/>
    <col min="14339" max="14339" width="6.28515625" style="144" customWidth="1"/>
    <col min="14340" max="14340" width="5.7109375" style="144" customWidth="1"/>
    <col min="14341" max="14341" width="51.42578125" style="144" customWidth="1"/>
    <col min="14342" max="14342" width="11.5703125" style="144" customWidth="1"/>
    <col min="14343" max="14343" width="9.7109375" style="144" customWidth="1"/>
    <col min="14344" max="14344" width="10" style="144" customWidth="1"/>
    <col min="14345" max="14592" width="9.140625" style="144"/>
    <col min="14593" max="14593" width="6.140625" style="144" customWidth="1"/>
    <col min="14594" max="14594" width="6.85546875" style="144" customWidth="1"/>
    <col min="14595" max="14595" width="6.28515625" style="144" customWidth="1"/>
    <col min="14596" max="14596" width="5.7109375" style="144" customWidth="1"/>
    <col min="14597" max="14597" width="51.42578125" style="144" customWidth="1"/>
    <col min="14598" max="14598" width="11.5703125" style="144" customWidth="1"/>
    <col min="14599" max="14599" width="9.7109375" style="144" customWidth="1"/>
    <col min="14600" max="14600" width="10" style="144" customWidth="1"/>
    <col min="14601" max="14848" width="9.140625" style="144"/>
    <col min="14849" max="14849" width="6.140625" style="144" customWidth="1"/>
    <col min="14850" max="14850" width="6.85546875" style="144" customWidth="1"/>
    <col min="14851" max="14851" width="6.28515625" style="144" customWidth="1"/>
    <col min="14852" max="14852" width="5.7109375" style="144" customWidth="1"/>
    <col min="14853" max="14853" width="51.42578125" style="144" customWidth="1"/>
    <col min="14854" max="14854" width="11.5703125" style="144" customWidth="1"/>
    <col min="14855" max="14855" width="9.7109375" style="144" customWidth="1"/>
    <col min="14856" max="14856" width="10" style="144" customWidth="1"/>
    <col min="14857" max="15104" width="9.140625" style="144"/>
    <col min="15105" max="15105" width="6.140625" style="144" customWidth="1"/>
    <col min="15106" max="15106" width="6.85546875" style="144" customWidth="1"/>
    <col min="15107" max="15107" width="6.28515625" style="144" customWidth="1"/>
    <col min="15108" max="15108" width="5.7109375" style="144" customWidth="1"/>
    <col min="15109" max="15109" width="51.42578125" style="144" customWidth="1"/>
    <col min="15110" max="15110" width="11.5703125" style="144" customWidth="1"/>
    <col min="15111" max="15111" width="9.7109375" style="144" customWidth="1"/>
    <col min="15112" max="15112" width="10" style="144" customWidth="1"/>
    <col min="15113" max="15360" width="9.140625" style="144"/>
    <col min="15361" max="15361" width="6.140625" style="144" customWidth="1"/>
    <col min="15362" max="15362" width="6.85546875" style="144" customWidth="1"/>
    <col min="15363" max="15363" width="6.28515625" style="144" customWidth="1"/>
    <col min="15364" max="15364" width="5.7109375" style="144" customWidth="1"/>
    <col min="15365" max="15365" width="51.42578125" style="144" customWidth="1"/>
    <col min="15366" max="15366" width="11.5703125" style="144" customWidth="1"/>
    <col min="15367" max="15367" width="9.7109375" style="144" customWidth="1"/>
    <col min="15368" max="15368" width="10" style="144" customWidth="1"/>
    <col min="15369" max="15616" width="9.140625" style="144"/>
    <col min="15617" max="15617" width="6.140625" style="144" customWidth="1"/>
    <col min="15618" max="15618" width="6.85546875" style="144" customWidth="1"/>
    <col min="15619" max="15619" width="6.28515625" style="144" customWidth="1"/>
    <col min="15620" max="15620" width="5.7109375" style="144" customWidth="1"/>
    <col min="15621" max="15621" width="51.42578125" style="144" customWidth="1"/>
    <col min="15622" max="15622" width="11.5703125" style="144" customWidth="1"/>
    <col min="15623" max="15623" width="9.7109375" style="144" customWidth="1"/>
    <col min="15624" max="15624" width="10" style="144" customWidth="1"/>
    <col min="15625" max="15872" width="9.140625" style="144"/>
    <col min="15873" max="15873" width="6.140625" style="144" customWidth="1"/>
    <col min="15874" max="15874" width="6.85546875" style="144" customWidth="1"/>
    <col min="15875" max="15875" width="6.28515625" style="144" customWidth="1"/>
    <col min="15876" max="15876" width="5.7109375" style="144" customWidth="1"/>
    <col min="15877" max="15877" width="51.42578125" style="144" customWidth="1"/>
    <col min="15878" max="15878" width="11.5703125" style="144" customWidth="1"/>
    <col min="15879" max="15879" width="9.7109375" style="144" customWidth="1"/>
    <col min="15880" max="15880" width="10" style="144" customWidth="1"/>
    <col min="15881" max="16128" width="9.140625" style="144"/>
    <col min="16129" max="16129" width="6.140625" style="144" customWidth="1"/>
    <col min="16130" max="16130" width="6.85546875" style="144" customWidth="1"/>
    <col min="16131" max="16131" width="6.28515625" style="144" customWidth="1"/>
    <col min="16132" max="16132" width="5.7109375" style="144" customWidth="1"/>
    <col min="16133" max="16133" width="51.42578125" style="144" customWidth="1"/>
    <col min="16134" max="16134" width="11.5703125" style="144" customWidth="1"/>
    <col min="16135" max="16135" width="9.7109375" style="144" customWidth="1"/>
    <col min="16136" max="16136" width="10" style="144" customWidth="1"/>
    <col min="16137" max="16384" width="9.140625" style="144"/>
  </cols>
  <sheetData>
    <row r="1" spans="1:8" ht="20.25">
      <c r="A1" s="303" t="s">
        <v>485</v>
      </c>
      <c r="B1" s="303"/>
      <c r="C1" s="303"/>
      <c r="D1" s="303"/>
      <c r="E1" s="303"/>
      <c r="F1" s="303"/>
      <c r="G1" s="303"/>
      <c r="H1" s="303"/>
    </row>
    <row r="2" spans="1:8" ht="36" customHeight="1">
      <c r="A2" s="304" t="s">
        <v>528</v>
      </c>
      <c r="B2" s="304"/>
      <c r="C2" s="304"/>
      <c r="D2" s="304"/>
      <c r="E2" s="304"/>
      <c r="F2" s="304"/>
      <c r="G2" s="304"/>
      <c r="H2" s="304"/>
    </row>
    <row r="3" spans="1:8" ht="8.25" customHeight="1">
      <c r="A3" s="145" t="s">
        <v>486</v>
      </c>
      <c r="B3" s="146"/>
      <c r="C3" s="147"/>
      <c r="D3" s="147"/>
      <c r="E3" s="148"/>
      <c r="F3" s="145"/>
      <c r="G3" s="145"/>
      <c r="H3" s="145"/>
    </row>
    <row r="4" spans="1:8" ht="17.25">
      <c r="A4" s="149"/>
      <c r="B4" s="150"/>
      <c r="C4" s="151"/>
      <c r="D4" s="151"/>
      <c r="E4" s="152"/>
      <c r="F4" s="145"/>
      <c r="G4" s="193" t="s">
        <v>487</v>
      </c>
      <c r="H4" s="193"/>
    </row>
    <row r="5" spans="1:8" s="153" customFormat="1" ht="15.75" customHeight="1">
      <c r="A5" s="264" t="s">
        <v>277</v>
      </c>
      <c r="B5" s="305" t="s">
        <v>488</v>
      </c>
      <c r="C5" s="306" t="s">
        <v>279</v>
      </c>
      <c r="D5" s="306" t="s">
        <v>280</v>
      </c>
      <c r="E5" s="288" t="s">
        <v>489</v>
      </c>
      <c r="F5" s="264" t="s">
        <v>490</v>
      </c>
      <c r="G5" s="307" t="s">
        <v>491</v>
      </c>
      <c r="H5" s="307"/>
    </row>
    <row r="6" spans="1:8" s="154" customFormat="1" ht="48" customHeight="1">
      <c r="A6" s="264"/>
      <c r="B6" s="305"/>
      <c r="C6" s="306"/>
      <c r="D6" s="306"/>
      <c r="E6" s="288"/>
      <c r="F6" s="264"/>
      <c r="G6" s="191" t="s">
        <v>492</v>
      </c>
      <c r="H6" s="191" t="s">
        <v>493</v>
      </c>
    </row>
    <row r="7" spans="1:8" s="156" customFormat="1">
      <c r="A7" s="155">
        <v>1</v>
      </c>
      <c r="B7" s="155">
        <v>2</v>
      </c>
      <c r="C7" s="155">
        <v>3</v>
      </c>
      <c r="D7" s="155">
        <v>4</v>
      </c>
      <c r="E7" s="155">
        <v>5</v>
      </c>
      <c r="F7" s="180">
        <v>6</v>
      </c>
      <c r="G7" s="180">
        <v>7</v>
      </c>
      <c r="H7" s="180">
        <v>8</v>
      </c>
    </row>
    <row r="8" spans="1:8" s="162" customFormat="1" ht="44.25">
      <c r="A8" s="161">
        <v>2000</v>
      </c>
      <c r="B8" s="157" t="s">
        <v>66</v>
      </c>
      <c r="C8" s="158" t="s">
        <v>4</v>
      </c>
      <c r="D8" s="159" t="s">
        <v>4</v>
      </c>
      <c r="E8" s="160" t="s">
        <v>506</v>
      </c>
      <c r="F8" s="199">
        <v>11800</v>
      </c>
      <c r="G8" s="236">
        <v>11706.4</v>
      </c>
      <c r="H8" s="200">
        <v>93.6</v>
      </c>
    </row>
    <row r="9" spans="1:8" s="166" customFormat="1" ht="64.5" customHeight="1">
      <c r="A9" s="163">
        <v>2100</v>
      </c>
      <c r="B9" s="53" t="s">
        <v>67</v>
      </c>
      <c r="C9" s="164">
        <v>0</v>
      </c>
      <c r="D9" s="164">
        <v>0</v>
      </c>
      <c r="E9" s="165" t="s">
        <v>494</v>
      </c>
      <c r="F9" s="248">
        <v>11256.4</v>
      </c>
      <c r="G9" s="249">
        <v>11256.4</v>
      </c>
      <c r="H9" s="249">
        <v>0</v>
      </c>
    </row>
    <row r="10" spans="1:8" ht="15.75">
      <c r="A10" s="167"/>
      <c r="B10" s="53"/>
      <c r="C10" s="164"/>
      <c r="D10" s="164"/>
      <c r="E10" s="168" t="s">
        <v>286</v>
      </c>
      <c r="F10" s="192"/>
      <c r="G10" s="195"/>
      <c r="H10" s="195"/>
    </row>
    <row r="11" spans="1:8" s="170" customFormat="1" ht="46.5" customHeight="1">
      <c r="A11" s="167">
        <v>2110</v>
      </c>
      <c r="B11" s="53" t="s">
        <v>67</v>
      </c>
      <c r="C11" s="164">
        <v>1</v>
      </c>
      <c r="D11" s="164">
        <v>0</v>
      </c>
      <c r="E11" s="169" t="s">
        <v>287</v>
      </c>
      <c r="F11" s="248">
        <v>11106.4</v>
      </c>
      <c r="G11" s="251">
        <v>11106.4</v>
      </c>
      <c r="H11" s="251">
        <v>0</v>
      </c>
    </row>
    <row r="12" spans="1:8" s="170" customFormat="1" ht="15.75">
      <c r="A12" s="167"/>
      <c r="B12" s="53"/>
      <c r="C12" s="164"/>
      <c r="D12" s="164"/>
      <c r="E12" s="168" t="s">
        <v>191</v>
      </c>
      <c r="F12" s="192"/>
      <c r="G12" s="196"/>
      <c r="H12" s="196"/>
    </row>
    <row r="13" spans="1:8" ht="21" customHeight="1">
      <c r="A13" s="167">
        <v>2111</v>
      </c>
      <c r="B13" s="54" t="s">
        <v>67</v>
      </c>
      <c r="C13" s="171">
        <v>1</v>
      </c>
      <c r="D13" s="171">
        <v>1</v>
      </c>
      <c r="E13" s="168" t="s">
        <v>288</v>
      </c>
      <c r="F13" s="248">
        <v>11106.4</v>
      </c>
      <c r="G13" s="249">
        <v>11106.4</v>
      </c>
      <c r="H13" s="249">
        <f>SUM(H15:H18)</f>
        <v>0</v>
      </c>
    </row>
    <row r="14" spans="1:8" ht="27">
      <c r="A14" s="167"/>
      <c r="B14" s="54"/>
      <c r="C14" s="171"/>
      <c r="D14" s="171"/>
      <c r="E14" s="168" t="s">
        <v>495</v>
      </c>
      <c r="F14" s="192"/>
      <c r="G14" s="195"/>
      <c r="H14" s="195"/>
    </row>
    <row r="15" spans="1:8" ht="15.75">
      <c r="A15" s="167"/>
      <c r="B15" s="54"/>
      <c r="C15" s="171"/>
      <c r="D15" s="171"/>
      <c r="E15" s="168" t="s">
        <v>529</v>
      </c>
      <c r="F15" s="192">
        <v>9850.7999999999993</v>
      </c>
      <c r="G15" s="195">
        <v>9850.7999999999993</v>
      </c>
      <c r="H15" s="195">
        <v>0</v>
      </c>
    </row>
    <row r="16" spans="1:8" ht="15.75">
      <c r="A16" s="167"/>
      <c r="B16" s="54"/>
      <c r="C16" s="171"/>
      <c r="D16" s="171"/>
      <c r="E16" s="168" t="s">
        <v>530</v>
      </c>
      <c r="F16" s="192">
        <f t="shared" ref="F16" si="0">G16+H16</f>
        <v>0</v>
      </c>
      <c r="G16" s="195">
        <v>0</v>
      </c>
      <c r="H16" s="195">
        <v>0</v>
      </c>
    </row>
    <row r="17" spans="1:8" ht="15.75">
      <c r="A17" s="167"/>
      <c r="B17" s="54"/>
      <c r="C17" s="171"/>
      <c r="D17" s="171"/>
      <c r="E17" s="168" t="s">
        <v>531</v>
      </c>
      <c r="F17" s="192">
        <v>300</v>
      </c>
      <c r="G17" s="195">
        <v>300</v>
      </c>
      <c r="H17" s="195">
        <v>0</v>
      </c>
    </row>
    <row r="18" spans="1:8" ht="15.75">
      <c r="A18" s="167"/>
      <c r="B18" s="54"/>
      <c r="C18" s="171"/>
      <c r="D18" s="171"/>
      <c r="E18" s="168" t="s">
        <v>532</v>
      </c>
      <c r="F18" s="192">
        <v>182</v>
      </c>
      <c r="G18" s="195">
        <v>182</v>
      </c>
      <c r="H18" s="195">
        <v>0</v>
      </c>
    </row>
    <row r="19" spans="1:8">
      <c r="A19" s="167"/>
      <c r="B19" s="54"/>
      <c r="C19" s="171"/>
      <c r="D19" s="171"/>
      <c r="E19" s="168" t="s">
        <v>533</v>
      </c>
      <c r="F19" s="192">
        <v>120</v>
      </c>
      <c r="G19" s="194">
        <v>120</v>
      </c>
      <c r="H19" s="194">
        <v>0</v>
      </c>
    </row>
    <row r="20" spans="1:8" ht="15.75">
      <c r="A20" s="167"/>
      <c r="B20" s="54"/>
      <c r="C20" s="171"/>
      <c r="D20" s="171"/>
      <c r="E20" s="168" t="s">
        <v>534</v>
      </c>
      <c r="F20" s="192">
        <v>200</v>
      </c>
      <c r="G20" s="195">
        <v>200</v>
      </c>
      <c r="H20" s="195">
        <v>0</v>
      </c>
    </row>
    <row r="21" spans="1:8" ht="15.75">
      <c r="A21" s="167"/>
      <c r="B21" s="54"/>
      <c r="C21" s="171"/>
      <c r="D21" s="171"/>
      <c r="E21" s="168" t="s">
        <v>535</v>
      </c>
      <c r="F21" s="192">
        <v>300</v>
      </c>
      <c r="G21" s="195">
        <v>300</v>
      </c>
      <c r="H21" s="195">
        <v>0</v>
      </c>
    </row>
    <row r="22" spans="1:8" ht="27">
      <c r="A22" s="167"/>
      <c r="B22" s="54"/>
      <c r="C22" s="171"/>
      <c r="D22" s="171"/>
      <c r="E22" s="168" t="s">
        <v>536</v>
      </c>
      <c r="F22" s="192">
        <v>132</v>
      </c>
      <c r="G22" s="195">
        <v>132</v>
      </c>
      <c r="H22" s="195">
        <v>0</v>
      </c>
    </row>
    <row r="23" spans="1:8" ht="15.75">
      <c r="A23" s="167"/>
      <c r="B23" s="54"/>
      <c r="C23" s="171"/>
      <c r="D23" s="171"/>
      <c r="E23" s="168" t="s">
        <v>537</v>
      </c>
      <c r="F23" s="192">
        <v>21.6</v>
      </c>
      <c r="G23" s="195">
        <v>21.6</v>
      </c>
      <c r="H23" s="195">
        <v>0</v>
      </c>
    </row>
    <row r="24" spans="1:8" ht="27">
      <c r="A24" s="167"/>
      <c r="B24" s="54" t="s">
        <v>67</v>
      </c>
      <c r="C24" s="171">
        <v>6</v>
      </c>
      <c r="D24" s="171">
        <v>0</v>
      </c>
      <c r="E24" s="243" t="s">
        <v>547</v>
      </c>
      <c r="F24" s="248">
        <v>150</v>
      </c>
      <c r="G24" s="250">
        <v>150</v>
      </c>
      <c r="H24" s="195">
        <v>0</v>
      </c>
    </row>
    <row r="25" spans="1:8" ht="15.75">
      <c r="A25" s="167"/>
      <c r="B25" s="54"/>
      <c r="C25" s="171"/>
      <c r="D25" s="171"/>
      <c r="E25" s="246" t="s">
        <v>191</v>
      </c>
      <c r="F25" s="248"/>
      <c r="G25" s="250"/>
      <c r="H25" s="195"/>
    </row>
    <row r="26" spans="1:8" ht="27">
      <c r="A26" s="167"/>
      <c r="B26" s="54" t="s">
        <v>67</v>
      </c>
      <c r="C26" s="171">
        <v>6</v>
      </c>
      <c r="D26" s="171">
        <v>1</v>
      </c>
      <c r="E26" s="247" t="s">
        <v>547</v>
      </c>
      <c r="F26" s="192">
        <v>150</v>
      </c>
      <c r="G26" s="195">
        <v>150</v>
      </c>
      <c r="H26" s="195"/>
    </row>
    <row r="27" spans="1:8" ht="27">
      <c r="A27" s="167"/>
      <c r="B27" s="54"/>
      <c r="C27" s="171"/>
      <c r="D27" s="171"/>
      <c r="E27" s="247" t="s">
        <v>495</v>
      </c>
      <c r="F27" s="192"/>
      <c r="G27" s="195"/>
      <c r="H27" s="195"/>
    </row>
    <row r="28" spans="1:8" ht="15.75">
      <c r="A28" s="167"/>
      <c r="B28" s="54"/>
      <c r="C28" s="171"/>
      <c r="D28" s="171"/>
      <c r="E28" s="247" t="s">
        <v>538</v>
      </c>
      <c r="F28" s="192">
        <v>150</v>
      </c>
      <c r="G28" s="195">
        <v>150</v>
      </c>
      <c r="H28" s="195"/>
    </row>
    <row r="29" spans="1:8" s="166" customFormat="1" ht="64.5" customHeight="1">
      <c r="A29" s="163">
        <v>2600</v>
      </c>
      <c r="B29" s="53" t="s">
        <v>72</v>
      </c>
      <c r="C29" s="164">
        <v>0</v>
      </c>
      <c r="D29" s="164">
        <v>0</v>
      </c>
      <c r="E29" s="165" t="s">
        <v>497</v>
      </c>
      <c r="F29" s="248">
        <v>150</v>
      </c>
      <c r="G29" s="249">
        <v>150</v>
      </c>
      <c r="H29" s="237">
        <v>0</v>
      </c>
    </row>
    <row r="30" spans="1:8" ht="15.75" customHeight="1">
      <c r="A30" s="167"/>
      <c r="B30" s="53"/>
      <c r="C30" s="164"/>
      <c r="D30" s="164"/>
      <c r="E30" s="168" t="s">
        <v>286</v>
      </c>
      <c r="F30" s="192"/>
      <c r="G30" s="195"/>
      <c r="H30" s="195"/>
    </row>
    <row r="31" spans="1:8">
      <c r="A31" s="167">
        <v>2610</v>
      </c>
      <c r="B31" s="53" t="s">
        <v>72</v>
      </c>
      <c r="C31" s="164">
        <v>1</v>
      </c>
      <c r="D31" s="164">
        <v>0</v>
      </c>
      <c r="E31" s="169" t="s">
        <v>293</v>
      </c>
      <c r="F31" s="192">
        <v>0</v>
      </c>
      <c r="G31" s="194">
        <v>0</v>
      </c>
      <c r="H31" s="194">
        <v>0</v>
      </c>
    </row>
    <row r="32" spans="1:8" s="170" customFormat="1" ht="13.5" customHeight="1">
      <c r="A32" s="167"/>
      <c r="B32" s="53"/>
      <c r="C32" s="164"/>
      <c r="D32" s="164"/>
      <c r="E32" s="168" t="s">
        <v>191</v>
      </c>
      <c r="F32" s="192"/>
      <c r="G32" s="196"/>
      <c r="H32" s="196"/>
    </row>
    <row r="33" spans="1:8">
      <c r="A33" s="167">
        <v>2611</v>
      </c>
      <c r="B33" s="54" t="s">
        <v>72</v>
      </c>
      <c r="C33" s="171">
        <v>1</v>
      </c>
      <c r="D33" s="171">
        <v>1</v>
      </c>
      <c r="E33" s="168" t="s">
        <v>294</v>
      </c>
      <c r="F33" s="192">
        <v>0</v>
      </c>
      <c r="G33" s="194">
        <v>0</v>
      </c>
      <c r="H33" s="194">
        <v>0</v>
      </c>
    </row>
    <row r="34" spans="1:8" ht="27">
      <c r="A34" s="167"/>
      <c r="B34" s="54"/>
      <c r="C34" s="171"/>
      <c r="D34" s="171"/>
      <c r="E34" s="168" t="s">
        <v>495</v>
      </c>
      <c r="F34" s="192"/>
      <c r="G34" s="195"/>
      <c r="H34" s="195"/>
    </row>
    <row r="35" spans="1:8">
      <c r="A35" s="167">
        <v>2620</v>
      </c>
      <c r="B35" s="53" t="s">
        <v>72</v>
      </c>
      <c r="C35" s="164">
        <v>2</v>
      </c>
      <c r="D35" s="164">
        <v>0</v>
      </c>
      <c r="E35" s="169" t="s">
        <v>295</v>
      </c>
      <c r="F35" s="192">
        <f t="shared" ref="F35" si="1">G35+H35</f>
        <v>0</v>
      </c>
      <c r="G35" s="194">
        <v>0</v>
      </c>
      <c r="H35" s="194">
        <f>H37</f>
        <v>0</v>
      </c>
    </row>
    <row r="36" spans="1:8" s="170" customFormat="1" ht="15" customHeight="1">
      <c r="A36" s="167"/>
      <c r="B36" s="53"/>
      <c r="C36" s="164"/>
      <c r="D36" s="164"/>
      <c r="E36" s="168" t="s">
        <v>191</v>
      </c>
      <c r="F36" s="192"/>
      <c r="G36" s="196"/>
      <c r="H36" s="196"/>
    </row>
    <row r="37" spans="1:8">
      <c r="A37" s="167">
        <v>2621</v>
      </c>
      <c r="B37" s="54" t="s">
        <v>72</v>
      </c>
      <c r="C37" s="171">
        <v>2</v>
      </c>
      <c r="D37" s="171">
        <v>1</v>
      </c>
      <c r="E37" s="168" t="s">
        <v>295</v>
      </c>
      <c r="F37" s="192">
        <f t="shared" ref="F37" si="2">G37+H37</f>
        <v>0</v>
      </c>
      <c r="G37" s="194">
        <v>0</v>
      </c>
      <c r="H37" s="194">
        <f>SUM(H39:H42)</f>
        <v>0</v>
      </c>
    </row>
    <row r="38" spans="1:8" ht="27">
      <c r="A38" s="167"/>
      <c r="B38" s="54"/>
      <c r="C38" s="171"/>
      <c r="D38" s="171"/>
      <c r="E38" s="168" t="s">
        <v>495</v>
      </c>
      <c r="F38" s="192"/>
      <c r="G38" s="195"/>
      <c r="H38" s="195"/>
    </row>
    <row r="39" spans="1:8" ht="0.75" customHeight="1">
      <c r="A39" s="167"/>
      <c r="B39" s="54"/>
      <c r="C39" s="171"/>
      <c r="D39" s="171"/>
      <c r="E39" s="168" t="s">
        <v>496</v>
      </c>
      <c r="F39" s="192">
        <f t="shared" ref="F39:F42" si="3">G39+H39</f>
        <v>0</v>
      </c>
      <c r="G39" s="195"/>
      <c r="H39" s="195"/>
    </row>
    <row r="40" spans="1:8" ht="15.75" hidden="1">
      <c r="A40" s="167"/>
      <c r="B40" s="54"/>
      <c r="C40" s="171"/>
      <c r="D40" s="171"/>
      <c r="E40" s="168"/>
      <c r="F40" s="192">
        <f t="shared" si="3"/>
        <v>0</v>
      </c>
      <c r="G40" s="195"/>
      <c r="H40" s="195"/>
    </row>
    <row r="41" spans="1:8" ht="15.75" hidden="1">
      <c r="A41" s="167"/>
      <c r="B41" s="54"/>
      <c r="C41" s="171"/>
      <c r="D41" s="171"/>
      <c r="E41" s="168"/>
      <c r="F41" s="192">
        <f t="shared" si="3"/>
        <v>0</v>
      </c>
      <c r="G41" s="195"/>
      <c r="H41" s="195"/>
    </row>
    <row r="42" spans="1:8" ht="15.75" hidden="1">
      <c r="A42" s="167"/>
      <c r="B42" s="54"/>
      <c r="C42" s="171"/>
      <c r="D42" s="171"/>
      <c r="E42" s="168" t="s">
        <v>496</v>
      </c>
      <c r="F42" s="192">
        <f t="shared" si="3"/>
        <v>0</v>
      </c>
      <c r="G42" s="195"/>
      <c r="H42" s="195"/>
    </row>
    <row r="43" spans="1:8" ht="15.75">
      <c r="A43" s="167"/>
      <c r="B43" s="54"/>
      <c r="C43" s="171"/>
      <c r="D43" s="171"/>
      <c r="E43" s="168" t="s">
        <v>538</v>
      </c>
      <c r="F43" s="192">
        <v>0</v>
      </c>
      <c r="G43" s="195">
        <v>0</v>
      </c>
      <c r="H43" s="195"/>
    </row>
    <row r="44" spans="1:8">
      <c r="A44" s="167">
        <v>2630</v>
      </c>
      <c r="B44" s="53" t="s">
        <v>72</v>
      </c>
      <c r="C44" s="164">
        <v>3</v>
      </c>
      <c r="D44" s="164">
        <v>0</v>
      </c>
      <c r="E44" s="169" t="s">
        <v>296</v>
      </c>
      <c r="F44" s="248">
        <v>150</v>
      </c>
      <c r="G44" s="249">
        <v>150</v>
      </c>
      <c r="H44" s="249">
        <f>H46</f>
        <v>0</v>
      </c>
    </row>
    <row r="45" spans="1:8" s="170" customFormat="1" ht="15" customHeight="1">
      <c r="A45" s="167"/>
      <c r="B45" s="53"/>
      <c r="C45" s="164"/>
      <c r="D45" s="164"/>
      <c r="E45" s="168" t="s">
        <v>191</v>
      </c>
      <c r="F45" s="192"/>
      <c r="G45" s="196"/>
      <c r="H45" s="196"/>
    </row>
    <row r="46" spans="1:8">
      <c r="A46" s="167">
        <v>2631</v>
      </c>
      <c r="B46" s="54" t="s">
        <v>72</v>
      </c>
      <c r="C46" s="171">
        <v>3</v>
      </c>
      <c r="D46" s="171">
        <v>1</v>
      </c>
      <c r="E46" s="168" t="s">
        <v>297</v>
      </c>
      <c r="F46" s="192">
        <v>150</v>
      </c>
      <c r="G46" s="194">
        <v>150</v>
      </c>
      <c r="H46" s="194">
        <f>SUM(H48:H51)</f>
        <v>0</v>
      </c>
    </row>
    <row r="47" spans="1:8" ht="27">
      <c r="A47" s="167"/>
      <c r="B47" s="54"/>
      <c r="C47" s="171"/>
      <c r="D47" s="171"/>
      <c r="E47" s="168" t="s">
        <v>495</v>
      </c>
      <c r="F47" s="192"/>
      <c r="G47" s="195"/>
      <c r="H47" s="195"/>
    </row>
    <row r="48" spans="1:8" ht="15.75">
      <c r="A48" s="167"/>
      <c r="B48" s="54"/>
      <c r="C48" s="171"/>
      <c r="D48" s="171"/>
      <c r="E48" s="168" t="s">
        <v>538</v>
      </c>
      <c r="F48" s="192">
        <v>150</v>
      </c>
      <c r="G48" s="195">
        <v>150</v>
      </c>
      <c r="H48" s="195">
        <v>0</v>
      </c>
    </row>
    <row r="49" spans="1:8" ht="1.5" customHeight="1">
      <c r="A49" s="167"/>
      <c r="B49" s="54"/>
      <c r="C49" s="171"/>
      <c r="D49" s="171"/>
      <c r="E49" s="168"/>
      <c r="F49" s="192">
        <f t="shared" ref="F49:F52" si="4">G49+H49</f>
        <v>0</v>
      </c>
      <c r="G49" s="195"/>
      <c r="H49" s="195"/>
    </row>
    <row r="50" spans="1:8" ht="15.75" hidden="1">
      <c r="A50" s="167"/>
      <c r="B50" s="54"/>
      <c r="C50" s="171"/>
      <c r="D50" s="171"/>
      <c r="E50" s="168"/>
      <c r="F50" s="192">
        <f t="shared" si="4"/>
        <v>0</v>
      </c>
      <c r="G50" s="195"/>
      <c r="H50" s="195"/>
    </row>
    <row r="51" spans="1:8" ht="15.75" hidden="1">
      <c r="A51" s="167"/>
      <c r="B51" s="54"/>
      <c r="C51" s="171"/>
      <c r="D51" s="171"/>
      <c r="E51" s="168" t="s">
        <v>496</v>
      </c>
      <c r="F51" s="192">
        <f t="shared" si="4"/>
        <v>0</v>
      </c>
      <c r="G51" s="195"/>
      <c r="H51" s="195"/>
    </row>
    <row r="52" spans="1:8">
      <c r="A52" s="167">
        <v>2640</v>
      </c>
      <c r="B52" s="53" t="s">
        <v>72</v>
      </c>
      <c r="C52" s="164">
        <v>4</v>
      </c>
      <c r="D52" s="164">
        <v>0</v>
      </c>
      <c r="E52" s="169" t="s">
        <v>298</v>
      </c>
      <c r="F52" s="192">
        <f t="shared" si="4"/>
        <v>0</v>
      </c>
      <c r="G52" s="194">
        <f>G54</f>
        <v>0</v>
      </c>
      <c r="H52" s="194">
        <f>H54</f>
        <v>0</v>
      </c>
    </row>
    <row r="53" spans="1:8" s="170" customFormat="1" ht="10.5" customHeight="1">
      <c r="A53" s="167"/>
      <c r="B53" s="53"/>
      <c r="C53" s="164"/>
      <c r="D53" s="164"/>
      <c r="E53" s="168" t="s">
        <v>191</v>
      </c>
      <c r="F53" s="192"/>
      <c r="G53" s="196"/>
      <c r="H53" s="196"/>
    </row>
    <row r="54" spans="1:8">
      <c r="A54" s="167">
        <v>2641</v>
      </c>
      <c r="B54" s="54" t="s">
        <v>72</v>
      </c>
      <c r="C54" s="171">
        <v>4</v>
      </c>
      <c r="D54" s="171">
        <v>1</v>
      </c>
      <c r="E54" s="168" t="s">
        <v>299</v>
      </c>
      <c r="F54" s="192">
        <f t="shared" ref="F54" si="5">G54+H54</f>
        <v>0</v>
      </c>
      <c r="G54" s="194">
        <f>SUM(G56:G59)</f>
        <v>0</v>
      </c>
      <c r="H54" s="194">
        <f>SUM(H56:H59)</f>
        <v>0</v>
      </c>
    </row>
    <row r="55" spans="1:8" ht="27">
      <c r="A55" s="167"/>
      <c r="B55" s="54"/>
      <c r="C55" s="171"/>
      <c r="D55" s="171"/>
      <c r="E55" s="168" t="s">
        <v>495</v>
      </c>
      <c r="F55" s="192"/>
      <c r="G55" s="195"/>
      <c r="H55" s="195"/>
    </row>
    <row r="56" spans="1:8" ht="15.75">
      <c r="A56" s="167"/>
      <c r="B56" s="54"/>
      <c r="C56" s="171"/>
      <c r="D56" s="171"/>
      <c r="E56" s="168" t="s">
        <v>496</v>
      </c>
      <c r="F56" s="192">
        <f t="shared" ref="F56:F59" si="6">G56+H56</f>
        <v>0</v>
      </c>
      <c r="G56" s="195"/>
      <c r="H56" s="195"/>
    </row>
    <row r="57" spans="1:8" ht="15.75">
      <c r="A57" s="167"/>
      <c r="B57" s="54"/>
      <c r="C57" s="171"/>
      <c r="D57" s="171"/>
      <c r="E57" s="168"/>
      <c r="F57" s="192">
        <f t="shared" si="6"/>
        <v>0</v>
      </c>
      <c r="G57" s="195"/>
      <c r="H57" s="195"/>
    </row>
    <row r="58" spans="1:8" ht="0.75" customHeight="1">
      <c r="A58" s="167"/>
      <c r="B58" s="54"/>
      <c r="C58" s="171"/>
      <c r="D58" s="171"/>
      <c r="E58" s="168"/>
      <c r="F58" s="192">
        <f t="shared" si="6"/>
        <v>0</v>
      </c>
      <c r="G58" s="195"/>
      <c r="H58" s="195"/>
    </row>
    <row r="59" spans="1:8" ht="15.75" hidden="1">
      <c r="A59" s="167"/>
      <c r="B59" s="54"/>
      <c r="C59" s="171"/>
      <c r="D59" s="171"/>
      <c r="E59" s="168" t="s">
        <v>496</v>
      </c>
      <c r="F59" s="192">
        <f t="shared" si="6"/>
        <v>0</v>
      </c>
      <c r="G59" s="195"/>
      <c r="H59" s="195"/>
    </row>
    <row r="60" spans="1:8" s="166" customFormat="1" ht="42" customHeight="1">
      <c r="A60" s="163">
        <v>3000</v>
      </c>
      <c r="B60" s="53" t="s">
        <v>73</v>
      </c>
      <c r="C60" s="164">
        <v>0</v>
      </c>
      <c r="D60" s="164">
        <v>0</v>
      </c>
      <c r="E60" s="165" t="s">
        <v>498</v>
      </c>
      <c r="F60" s="248">
        <v>100</v>
      </c>
      <c r="G60" s="249">
        <v>100</v>
      </c>
      <c r="H60" s="249">
        <v>0</v>
      </c>
    </row>
    <row r="61" spans="1:8" ht="11.25" customHeight="1">
      <c r="A61" s="167"/>
      <c r="B61" s="53"/>
      <c r="C61" s="164"/>
      <c r="D61" s="164"/>
      <c r="E61" s="168" t="s">
        <v>286</v>
      </c>
      <c r="F61" s="192"/>
      <c r="G61" s="195"/>
      <c r="H61" s="195"/>
    </row>
    <row r="62" spans="1:8">
      <c r="A62" s="167">
        <v>3010</v>
      </c>
      <c r="B62" s="53" t="s">
        <v>73</v>
      </c>
      <c r="C62" s="164">
        <v>1</v>
      </c>
      <c r="D62" s="164">
        <v>0</v>
      </c>
      <c r="E62" s="169" t="s">
        <v>301</v>
      </c>
      <c r="F62" s="192">
        <v>100</v>
      </c>
      <c r="G62" s="194">
        <v>100</v>
      </c>
      <c r="H62" s="194">
        <v>0</v>
      </c>
    </row>
    <row r="63" spans="1:8" s="170" customFormat="1" ht="13.5" customHeight="1">
      <c r="A63" s="167"/>
      <c r="B63" s="53"/>
      <c r="C63" s="164"/>
      <c r="D63" s="164"/>
      <c r="E63" s="168" t="s">
        <v>191</v>
      </c>
      <c r="F63" s="192"/>
      <c r="G63" s="196"/>
      <c r="H63" s="196"/>
    </row>
    <row r="64" spans="1:8">
      <c r="A64" s="167">
        <v>3011</v>
      </c>
      <c r="B64" s="54" t="s">
        <v>73</v>
      </c>
      <c r="C64" s="171">
        <v>1</v>
      </c>
      <c r="D64" s="171">
        <v>1</v>
      </c>
      <c r="E64" s="168" t="s">
        <v>302</v>
      </c>
      <c r="F64" s="192">
        <v>100</v>
      </c>
      <c r="G64" s="194">
        <v>100</v>
      </c>
      <c r="H64" s="194">
        <f>SUM(H66:H67)</f>
        <v>0</v>
      </c>
    </row>
    <row r="65" spans="1:8" ht="27">
      <c r="A65" s="167"/>
      <c r="B65" s="54"/>
      <c r="C65" s="171"/>
      <c r="D65" s="171"/>
      <c r="E65" s="168" t="s">
        <v>495</v>
      </c>
      <c r="F65" s="192"/>
      <c r="G65" s="195"/>
      <c r="H65" s="195"/>
    </row>
    <row r="66" spans="1:8" ht="15.75">
      <c r="A66" s="167"/>
      <c r="B66" s="54"/>
      <c r="C66" s="171"/>
      <c r="D66" s="171"/>
      <c r="E66" s="168" t="s">
        <v>539</v>
      </c>
      <c r="F66" s="192">
        <v>100</v>
      </c>
      <c r="G66" s="195">
        <v>100</v>
      </c>
      <c r="H66" s="195">
        <v>0</v>
      </c>
    </row>
    <row r="67" spans="1:8" ht="15.75">
      <c r="A67" s="167"/>
      <c r="B67" s="54"/>
      <c r="C67" s="171"/>
      <c r="D67" s="171"/>
      <c r="E67" s="168"/>
      <c r="F67" s="192">
        <f t="shared" ref="F67" si="7">G67+H67</f>
        <v>0</v>
      </c>
      <c r="G67" s="195"/>
      <c r="H67" s="195"/>
    </row>
    <row r="68" spans="1:8" s="166" customFormat="1" ht="32.25" customHeight="1">
      <c r="A68" s="163">
        <v>3100</v>
      </c>
      <c r="B68" s="53" t="s">
        <v>74</v>
      </c>
      <c r="C68" s="53" t="s">
        <v>68</v>
      </c>
      <c r="D68" s="53" t="s">
        <v>68</v>
      </c>
      <c r="E68" s="174" t="s">
        <v>499</v>
      </c>
      <c r="F68" s="248">
        <f t="shared" ref="F68:F77" si="8">G68+H68</f>
        <v>293.60000000000002</v>
      </c>
      <c r="G68" s="249">
        <v>200</v>
      </c>
      <c r="H68" s="249">
        <v>93.6</v>
      </c>
    </row>
    <row r="69" spans="1:8" ht="15.75">
      <c r="A69" s="167"/>
      <c r="B69" s="53"/>
      <c r="C69" s="164"/>
      <c r="D69" s="164"/>
      <c r="E69" s="168" t="s">
        <v>286</v>
      </c>
      <c r="F69" s="192"/>
      <c r="G69" s="195"/>
      <c r="H69" s="195"/>
    </row>
    <row r="70" spans="1:8">
      <c r="A70" s="167">
        <v>3110</v>
      </c>
      <c r="B70" s="55" t="s">
        <v>74</v>
      </c>
      <c r="C70" s="55" t="s">
        <v>69</v>
      </c>
      <c r="D70" s="55" t="s">
        <v>68</v>
      </c>
      <c r="E70" s="172" t="s">
        <v>304</v>
      </c>
      <c r="F70" s="248">
        <f t="shared" si="8"/>
        <v>293.60000000000002</v>
      </c>
      <c r="G70" s="249">
        <v>200</v>
      </c>
      <c r="H70" s="249">
        <v>93.6</v>
      </c>
    </row>
    <row r="71" spans="1:8" s="170" customFormat="1" ht="15.75">
      <c r="A71" s="167"/>
      <c r="B71" s="53"/>
      <c r="C71" s="164"/>
      <c r="D71" s="164"/>
      <c r="E71" s="168" t="s">
        <v>191</v>
      </c>
      <c r="F71" s="192"/>
      <c r="G71" s="196"/>
      <c r="H71" s="196"/>
    </row>
    <row r="72" spans="1:8">
      <c r="A72" s="167">
        <v>3112</v>
      </c>
      <c r="B72" s="55" t="s">
        <v>74</v>
      </c>
      <c r="C72" s="55" t="s">
        <v>69</v>
      </c>
      <c r="D72" s="55" t="s">
        <v>70</v>
      </c>
      <c r="E72" s="173" t="s">
        <v>305</v>
      </c>
      <c r="F72" s="248">
        <f t="shared" si="8"/>
        <v>200</v>
      </c>
      <c r="G72" s="249">
        <v>200</v>
      </c>
      <c r="H72" s="194"/>
    </row>
    <row r="73" spans="1:8" ht="27">
      <c r="A73" s="167"/>
      <c r="B73" s="54"/>
      <c r="C73" s="171"/>
      <c r="D73" s="171"/>
      <c r="E73" s="168" t="s">
        <v>495</v>
      </c>
      <c r="F73" s="192"/>
      <c r="G73" s="195"/>
      <c r="H73" s="195"/>
    </row>
    <row r="74" spans="1:8" ht="15.75">
      <c r="A74" s="167"/>
      <c r="B74" s="54"/>
      <c r="C74" s="171"/>
      <c r="D74" s="171"/>
      <c r="E74" s="168" t="s">
        <v>551</v>
      </c>
      <c r="F74" s="192">
        <f t="shared" si="8"/>
        <v>200</v>
      </c>
      <c r="G74" s="195">
        <v>200</v>
      </c>
      <c r="H74" s="195">
        <v>0</v>
      </c>
    </row>
    <row r="75" spans="1:8" ht="15.75">
      <c r="A75" s="167"/>
      <c r="B75" s="54" t="s">
        <v>74</v>
      </c>
      <c r="C75" s="171">
        <v>1</v>
      </c>
      <c r="D75" s="171">
        <v>2</v>
      </c>
      <c r="E75" s="168" t="s">
        <v>540</v>
      </c>
      <c r="F75" s="248">
        <f t="shared" si="8"/>
        <v>93.6</v>
      </c>
      <c r="G75" s="250"/>
      <c r="H75" s="250">
        <v>93.6</v>
      </c>
    </row>
    <row r="76" spans="1:8" ht="15.75">
      <c r="A76" s="167"/>
      <c r="B76" s="54"/>
      <c r="C76" s="171"/>
      <c r="D76" s="171"/>
      <c r="E76" s="168" t="s">
        <v>191</v>
      </c>
      <c r="F76" s="192">
        <f t="shared" si="8"/>
        <v>0</v>
      </c>
      <c r="G76" s="195"/>
      <c r="H76" s="195"/>
    </row>
    <row r="77" spans="1:8" ht="15.75">
      <c r="A77" s="167"/>
      <c r="B77" s="54"/>
      <c r="C77" s="171"/>
      <c r="D77" s="171"/>
      <c r="E77" s="168" t="s">
        <v>541</v>
      </c>
      <c r="F77" s="192">
        <f t="shared" si="8"/>
        <v>93.6</v>
      </c>
      <c r="G77" s="195"/>
      <c r="H77" s="195">
        <v>93.6</v>
      </c>
    </row>
  </sheetData>
  <mergeCells count="9">
    <mergeCell ref="A1:H1"/>
    <mergeCell ref="A2:H2"/>
    <mergeCell ref="A5:A6"/>
    <mergeCell ref="B5:B6"/>
    <mergeCell ref="C5:C6"/>
    <mergeCell ref="D5:D6"/>
    <mergeCell ref="E5:E6"/>
    <mergeCell ref="F5:F6"/>
    <mergeCell ref="G5:H5"/>
  </mergeCells>
  <pageMargins left="0" right="0" top="0" bottom="0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list</vt:lpstr>
      <vt:lpstr>hat1</vt:lpstr>
      <vt:lpstr>hat2</vt:lpstr>
      <vt:lpstr>hat3</vt:lpstr>
      <vt:lpstr>hat4,5</vt:lpstr>
      <vt:lpstr>hat6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2018-01-25T06:38:42Z</dcterms:modified>
</cp:coreProperties>
</file>