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Շեղում" sheetId="1" r:id="rId1"/>
  </sheets>
  <definedNames>
    <definedName name="_xlnm.Print_Titles" localSheetId="0">'Շեղում'!$A:$A</definedName>
  </definedNames>
  <calcPr fullCalcOnLoad="1"/>
</workbook>
</file>

<file path=xl/sharedStrings.xml><?xml version="1.0" encoding="utf-8"?>
<sst xmlns="http://schemas.openxmlformats.org/spreadsheetml/2006/main" count="151" uniqueCount="120">
  <si>
    <t>No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</si>
  <si>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</si>
  <si>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</si>
  <si>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</si>
  <si>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</si>
  <si>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Փաստացի (դրամարկղային) ցուցանիշը 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</si>
  <si>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</si>
  <si>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</si>
  <si>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</si>
  <si>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</si>
  <si>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Ծրագրային և փաստացի ցուցանիշների միջև շեղումը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</si>
  <si>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</si>
  <si>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</si>
  <si>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</si>
  <si>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</si>
  <si>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ԳԼԽԱՎՈՐ ՖԻՆԱՆՍԻՍՏ</t>
  </si>
  <si>
    <t>___________</t>
  </si>
  <si>
    <t>(ստորագրություն)</t>
  </si>
  <si>
    <t>ա յ դ   թ վ ու մ`</t>
  </si>
  <si>
    <t>հազ. դրամ</t>
  </si>
  <si>
    <t>Ձև N 3</t>
  </si>
  <si>
    <t>Կ.Տ.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</si>
  <si>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</si>
  <si>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</si>
  <si>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</si>
  <si>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 xml:space="preserve">                 ՀԱՇՎԵՏՎՈՒԹՅՈՒՆ</t>
  </si>
  <si>
    <t>Հավելված N 3</t>
  </si>
  <si>
    <t xml:space="preserve">Համակարգի բոլոր ՊՈԱԿ-ների գծով ամփոփ (ընդգծել)  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</si>
  <si>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</si>
  <si>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</si>
  <si>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</si>
  <si>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Ծրագրային ցուցանիշը </t>
  </si>
  <si>
    <t xml:space="preserve">Ծրագրային ցուցանիշը  </t>
  </si>
  <si>
    <t>2013 թվականի փետրվարի 4-ի  N 104-Ն հրամանի</t>
  </si>
  <si>
    <t>Պետական կառավարման լիազորված մարմնի անվանումը      ____ՏԱՎՈՒՇԻ  ՄԱՐԶՊԵՏԱՐԱՆ___</t>
  </si>
  <si>
    <t>Պետական ոչ առևտրային կազմակերպության անվանումը       ԱՄՓՈՓ ՀԱՆՐԱԿՐԹԱԿԱՆ  ՈՒՍՈՒՑՈՒՄ__</t>
  </si>
  <si>
    <t xml:space="preserve">ՊՈԱԿ­ի անվանումը </t>
  </si>
  <si>
    <t xml:space="preserve">ՖԻՆԱՆՍԱԿԱՆ ԵՎ ՍՈՑԻԱԼ-ՏՆՏԵՍԱԿԱՆ </t>
  </si>
  <si>
    <t>ԶԱՐԳԱՑՄԱՆ ՎԱՐՉՈՒԹՅԱՆ ՊԵՏ</t>
  </si>
  <si>
    <t>Ռ.ՆԵՐՍԵՍՅԱՆ</t>
  </si>
  <si>
    <t>Ս.ԴԱՎԹՅԱՆ</t>
  </si>
  <si>
    <t xml:space="preserve">  Իջևանի   թիվ  1  մ/դ</t>
  </si>
  <si>
    <t xml:space="preserve">  Իջևանի   թիվ  3  մ/դ</t>
  </si>
  <si>
    <t xml:space="preserve">  Իջևանի   թիվ  4  մ/դ</t>
  </si>
  <si>
    <t xml:space="preserve">  Իջևանի   թիվ  5   մ/դ</t>
  </si>
  <si>
    <t xml:space="preserve">  Իջևանի  վարժար.</t>
  </si>
  <si>
    <t xml:space="preserve"> Գանձաքարի  մ/դ </t>
  </si>
  <si>
    <t xml:space="preserve"> Գետահովիտի  մ/դ  </t>
  </si>
  <si>
    <t xml:space="preserve"> Խաչարձանի  մ/դ</t>
  </si>
  <si>
    <t xml:space="preserve"> Աղավնավանքի  մ/դ  </t>
  </si>
  <si>
    <t xml:space="preserve"> Ազատամուտի  մ/դ  սահմ. </t>
  </si>
  <si>
    <t xml:space="preserve"> Աչաջրի  մ/դ   սահմ. </t>
  </si>
  <si>
    <t xml:space="preserve"> Այգեհովտի  մ/դ    սահմ. </t>
  </si>
  <si>
    <t xml:space="preserve"> Սևքարի մ/դ    սահմ. </t>
  </si>
  <si>
    <t xml:space="preserve"> Սարիգյուղի  մ/դ   սահմ. </t>
  </si>
  <si>
    <t xml:space="preserve"> Ենոքավանի  մ/դ</t>
  </si>
  <si>
    <t xml:space="preserve"> Վազաշենի  մ/դ   սահմ. </t>
  </si>
  <si>
    <t xml:space="preserve"> Հովքի  մ/դ</t>
  </si>
  <si>
    <t xml:space="preserve"> Խաշթառակի   մ/դ  սահմ. </t>
  </si>
  <si>
    <t xml:space="preserve"> Բերքաբերի  մ/դ   սահմ. </t>
  </si>
  <si>
    <t xml:space="preserve"> Ն. Ծաղկավանի  մ/դ  սահմ. </t>
  </si>
  <si>
    <t xml:space="preserve"> Կայան-ավանի  մ/դ</t>
  </si>
  <si>
    <t xml:space="preserve"> Լուսաձորի հիմ. դպ  սահմ. </t>
  </si>
  <si>
    <t xml:space="preserve"> Լուսահովիտի հիմ. դպ սահմ. </t>
  </si>
  <si>
    <t xml:space="preserve"> Աճարկուտի  հիմ. դպ  սահմ. </t>
  </si>
  <si>
    <t xml:space="preserve"> Դիտավանի   հիմ. դպ   սահմ. </t>
  </si>
  <si>
    <t xml:space="preserve"> Կիրանցի  հիմ. դպ  սահմ. </t>
  </si>
  <si>
    <t xml:space="preserve"> Ակնաղբյուրի  հիմ. դպ   սահմ. </t>
  </si>
  <si>
    <t xml:space="preserve"> Դիլիջանի   թիվ  2  մ/դ</t>
  </si>
  <si>
    <t xml:space="preserve"> Դիլիջանի   թիվ  4 մ/դ</t>
  </si>
  <si>
    <t xml:space="preserve"> Դիլիջանի   թիվ  5  մ/դ</t>
  </si>
  <si>
    <t xml:space="preserve"> Դիլիջանի   թիվ  6  մ/դ</t>
  </si>
  <si>
    <t xml:space="preserve"> Հաղարծինի    մ/դ</t>
  </si>
  <si>
    <t xml:space="preserve"> Թեղուտի   մ/դ</t>
  </si>
  <si>
    <t xml:space="preserve"> Գոշի    մ/դ</t>
  </si>
  <si>
    <t xml:space="preserve"> Ն. Գոշ  հիմ.  դպ.</t>
  </si>
  <si>
    <t xml:space="preserve"> Բերդի թիվ 1   մ/դ սահմ.</t>
  </si>
  <si>
    <t xml:space="preserve"> Բերդի թիվ 3   մ/դ սահմ.</t>
  </si>
  <si>
    <t xml:space="preserve"> Բերդի թիվ 4   մ/դ սահմ.</t>
  </si>
  <si>
    <t xml:space="preserve"> Բերդի վարժար. սահմ.</t>
  </si>
  <si>
    <t xml:space="preserve"> Արծվաբերդի   մ/դ սահմ.</t>
  </si>
  <si>
    <t xml:space="preserve"> Արծվաբերդի  հիմ.դպ. սահմ. </t>
  </si>
  <si>
    <t xml:space="preserve"> Իծաքար հիմ.դպ</t>
  </si>
  <si>
    <t xml:space="preserve"> Նավուրի  մ/դ  սահմ. </t>
  </si>
  <si>
    <t xml:space="preserve"> Չինչինի մ/դ  սահմ. </t>
  </si>
  <si>
    <t xml:space="preserve"> Վ.Ծաղկավանի  մ/դ  սահմ. </t>
  </si>
  <si>
    <t xml:space="preserve"> Վարագավանի  մ/դ  սահմ. </t>
  </si>
  <si>
    <t xml:space="preserve"> Պառավաքարի   մ/դ  սահմ. </t>
  </si>
  <si>
    <t xml:space="preserve"> Վ.Կարմիր աղբյուրի մ/դ սահմ. </t>
  </si>
  <si>
    <t xml:space="preserve"> Ն.Կարմիր աղբյուրի մ/դ սահմ. </t>
  </si>
  <si>
    <t xml:space="preserve"> Այգեպարի  մ/դ   սահմ. </t>
  </si>
  <si>
    <t xml:space="preserve"> Մոսեսգեղի մ/դ  սահմ. </t>
  </si>
  <si>
    <t xml:space="preserve"> Այգեձորի   մ/դ  սահմ. </t>
  </si>
  <si>
    <t xml:space="preserve"> Չորաթանի  մ/դ  սահմ. </t>
  </si>
  <si>
    <t xml:space="preserve"> Նորաշենի   մ/դ   սահմ. </t>
  </si>
  <si>
    <t xml:space="preserve"> Չինարի մ/դ   սահմ. </t>
  </si>
  <si>
    <t xml:space="preserve"> Նոյեմբերյանի թիվ 2 մ/դ սահմ.</t>
  </si>
  <si>
    <t xml:space="preserve"> Բագրատաշեն  թիվ  1  մ/դ</t>
  </si>
  <si>
    <t xml:space="preserve"> Բագրատաշեն  թիվ  2  մ/դ</t>
  </si>
  <si>
    <t xml:space="preserve"> Կողբի   թիվ 1  մ/դ սահմ.</t>
  </si>
  <si>
    <t xml:space="preserve"> Կողբի   թիվ 2  մ/դ սահմ.</t>
  </si>
  <si>
    <t xml:space="preserve"> Լճկաձորի  հիմ.  դպ.</t>
  </si>
  <si>
    <t>Դեղձավան հիմ. դպ. սահմ.</t>
  </si>
  <si>
    <t xml:space="preserve"> Այրումի  մ/դ</t>
  </si>
  <si>
    <t xml:space="preserve"> Բերդավանի  մ/դ   սահմ. </t>
  </si>
  <si>
    <t xml:space="preserve"> Արճիսի  մ/դ </t>
  </si>
  <si>
    <t xml:space="preserve"> Ոսկեվանի  մ/դ  սահմ. </t>
  </si>
  <si>
    <t xml:space="preserve"> Կոթիի  մ/դ   սահմ. </t>
  </si>
  <si>
    <t xml:space="preserve"> Հաղթանակի մ/դ</t>
  </si>
  <si>
    <t xml:space="preserve"> Զորականի  մ/դ </t>
  </si>
  <si>
    <t xml:space="preserve"> Ոսկեպարի  մ/դ  սահմ. </t>
  </si>
  <si>
    <t xml:space="preserve"> Բարեկամավանի   մ/դ   սահմ. </t>
  </si>
  <si>
    <t xml:space="preserve"> Պտղավանի   մ/դ   սահմ. </t>
  </si>
  <si>
    <t xml:space="preserve"> Բաղանիսի   մ/դ  սահմ. </t>
  </si>
  <si>
    <t xml:space="preserve"> Դովեղի  մ/դ   սահմ. </t>
  </si>
  <si>
    <t xml:space="preserve"> Ջուջևանի   մ/դ   սահմ. </t>
  </si>
  <si>
    <t xml:space="preserve"> Դեբեդավանի  մ/դ    սահմ. </t>
  </si>
  <si>
    <t xml:space="preserve"> Տավուշի   մ/դ  սահմ. </t>
  </si>
  <si>
    <t xml:space="preserve">   (01. _01_ 20 16 թ. -- 31. _12_. 20 16 թ. ժամանակահատվածի համար)</t>
  </si>
  <si>
    <t xml:space="preserve">27   փետրվար     2017 թ.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</si>
</sst>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0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8"/>
      <name val="Arial"/>
      <family val="2"/>
    </font>
    <font>
      <sz val="10.5"/>
      <color indexed="8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sz val="7.5"/>
      <color indexed="8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sz val="13"/>
      <name val="GHEA Grapalat"/>
      <family val="3"/>
    </font>
    <font>
      <b/>
      <sz val="14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72" fontId="9" fillId="0" borderId="20" xfId="0" applyNumberFormat="1" applyFont="1" applyBorder="1" applyAlignment="1">
      <alignment horizontal="center"/>
    </xf>
    <xf numFmtId="172" fontId="9" fillId="0" borderId="21" xfId="0" applyNumberFormat="1" applyFont="1" applyBorder="1" applyAlignment="1">
      <alignment horizontal="center"/>
    </xf>
    <xf numFmtId="172" fontId="9" fillId="0" borderId="22" xfId="0" applyNumberFormat="1" applyFont="1" applyBorder="1" applyAlignment="1">
      <alignment horizontal="center"/>
    </xf>
    <xf numFmtId="172" fontId="9" fillId="0" borderId="23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13" fillId="34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3" borderId="13" xfId="0" applyFont="1" applyFill="1" applyBorder="1" applyAlignment="1">
      <alignment vertical="center" wrapText="1"/>
    </xf>
    <xf numFmtId="172" fontId="1" fillId="0" borderId="11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172" fontId="1" fillId="0" borderId="33" xfId="0" applyNumberFormat="1" applyFont="1" applyBorder="1" applyAlignment="1">
      <alignment horizontal="center"/>
    </xf>
    <xf numFmtId="172" fontId="1" fillId="0" borderId="34" xfId="0" applyNumberFormat="1" applyFont="1" applyBorder="1" applyAlignment="1">
      <alignment horizontal="center"/>
    </xf>
    <xf numFmtId="172" fontId="1" fillId="0" borderId="35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0" fontId="4" fillId="34" borderId="37" xfId="0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 vertical="top"/>
    </xf>
    <xf numFmtId="172" fontId="10" fillId="0" borderId="0" xfId="0" applyNumberFormat="1" applyFont="1" applyAlignment="1">
      <alignment horizontal="center" vertical="top"/>
    </xf>
    <xf numFmtId="172" fontId="7" fillId="0" borderId="0" xfId="0" applyNumberFormat="1" applyFont="1" applyAlignment="1">
      <alignment vertical="top"/>
    </xf>
    <xf numFmtId="172" fontId="1" fillId="0" borderId="23" xfId="0" applyNumberFormat="1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72" fontId="3" fillId="34" borderId="23" xfId="0" applyNumberFormat="1" applyFont="1" applyFill="1" applyBorder="1" applyAlignment="1">
      <alignment horizontal="center" wrapText="1"/>
    </xf>
    <xf numFmtId="172" fontId="19" fillId="0" borderId="33" xfId="0" applyNumberFormat="1" applyFont="1" applyBorder="1" applyAlignment="1">
      <alignment horizontal="center"/>
    </xf>
    <xf numFmtId="172" fontId="3" fillId="33" borderId="23" xfId="0" applyNumberFormat="1" applyFont="1" applyFill="1" applyBorder="1" applyAlignment="1">
      <alignment horizontal="center" wrapText="1"/>
    </xf>
    <xf numFmtId="0" fontId="3" fillId="34" borderId="23" xfId="0" applyFont="1" applyFill="1" applyBorder="1" applyAlignment="1">
      <alignment wrapText="1"/>
    </xf>
    <xf numFmtId="172" fontId="9" fillId="34" borderId="20" xfId="0" applyNumberFormat="1" applyFont="1" applyFill="1" applyBorder="1" applyAlignment="1">
      <alignment horizontal="center"/>
    </xf>
    <xf numFmtId="172" fontId="1" fillId="34" borderId="30" xfId="0" applyNumberFormat="1" applyFont="1" applyFill="1" applyBorder="1" applyAlignment="1">
      <alignment horizontal="center"/>
    </xf>
    <xf numFmtId="172" fontId="1" fillId="34" borderId="31" xfId="0" applyNumberFormat="1" applyFont="1" applyFill="1" applyBorder="1" applyAlignment="1">
      <alignment horizontal="center"/>
    </xf>
    <xf numFmtId="172" fontId="9" fillId="34" borderId="22" xfId="0" applyNumberFormat="1" applyFont="1" applyFill="1" applyBorder="1" applyAlignment="1">
      <alignment horizontal="center"/>
    </xf>
    <xf numFmtId="172" fontId="1" fillId="34" borderId="32" xfId="0" applyNumberFormat="1" applyFont="1" applyFill="1" applyBorder="1" applyAlignment="1">
      <alignment horizontal="center"/>
    </xf>
    <xf numFmtId="172" fontId="9" fillId="34" borderId="23" xfId="0" applyNumberFormat="1" applyFont="1" applyFill="1" applyBorder="1" applyAlignment="1">
      <alignment horizontal="center"/>
    </xf>
    <xf numFmtId="172" fontId="1" fillId="34" borderId="22" xfId="0" applyNumberFormat="1" applyFont="1" applyFill="1" applyBorder="1" applyAlignment="1">
      <alignment horizontal="center"/>
    </xf>
    <xf numFmtId="172" fontId="1" fillId="34" borderId="29" xfId="0" applyNumberFormat="1" applyFont="1" applyFill="1" applyBorder="1" applyAlignment="1">
      <alignment horizontal="center"/>
    </xf>
    <xf numFmtId="172" fontId="1" fillId="34" borderId="23" xfId="0" applyNumberFormat="1" applyFont="1" applyFill="1" applyBorder="1" applyAlignment="1">
      <alignment/>
    </xf>
    <xf numFmtId="172" fontId="19" fillId="34" borderId="33" xfId="0" applyNumberFormat="1" applyFont="1" applyFill="1" applyBorder="1" applyAlignment="1">
      <alignment horizontal="center"/>
    </xf>
    <xf numFmtId="172" fontId="1" fillId="34" borderId="23" xfId="0" applyNumberFormat="1" applyFont="1" applyFill="1" applyBorder="1" applyAlignment="1">
      <alignment horizontal="center"/>
    </xf>
    <xf numFmtId="172" fontId="9" fillId="34" borderId="21" xfId="0" applyNumberFormat="1" applyFont="1" applyFill="1" applyBorder="1" applyAlignment="1">
      <alignment horizontal="center"/>
    </xf>
    <xf numFmtId="172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72" fontId="1" fillId="34" borderId="34" xfId="0" applyNumberFormat="1" applyFont="1" applyFill="1" applyBorder="1" applyAlignment="1">
      <alignment horizontal="center"/>
    </xf>
    <xf numFmtId="172" fontId="1" fillId="34" borderId="33" xfId="0" applyNumberFormat="1" applyFont="1" applyFill="1" applyBorder="1" applyAlignment="1">
      <alignment horizontal="center"/>
    </xf>
    <xf numFmtId="0" fontId="1" fillId="35" borderId="25" xfId="0" applyFont="1" applyFill="1" applyBorder="1" applyAlignment="1">
      <alignment/>
    </xf>
    <xf numFmtId="0" fontId="3" fillId="35" borderId="23" xfId="0" applyFont="1" applyFill="1" applyBorder="1" applyAlignment="1">
      <alignment wrapText="1"/>
    </xf>
    <xf numFmtId="172" fontId="3" fillId="35" borderId="23" xfId="0" applyNumberFormat="1" applyFont="1" applyFill="1" applyBorder="1" applyAlignment="1">
      <alignment horizontal="center" wrapText="1"/>
    </xf>
    <xf numFmtId="172" fontId="9" fillId="35" borderId="20" xfId="0" applyNumberFormat="1" applyFont="1" applyFill="1" applyBorder="1" applyAlignment="1">
      <alignment horizontal="center"/>
    </xf>
    <xf numFmtId="172" fontId="1" fillId="35" borderId="30" xfId="0" applyNumberFormat="1" applyFont="1" applyFill="1" applyBorder="1" applyAlignment="1">
      <alignment horizontal="center"/>
    </xf>
    <xf numFmtId="172" fontId="1" fillId="35" borderId="31" xfId="0" applyNumberFormat="1" applyFont="1" applyFill="1" applyBorder="1" applyAlignment="1">
      <alignment horizontal="center"/>
    </xf>
    <xf numFmtId="172" fontId="9" fillId="35" borderId="22" xfId="0" applyNumberFormat="1" applyFont="1" applyFill="1" applyBorder="1" applyAlignment="1">
      <alignment horizontal="center"/>
    </xf>
    <xf numFmtId="172" fontId="1" fillId="35" borderId="32" xfId="0" applyNumberFormat="1" applyFont="1" applyFill="1" applyBorder="1" applyAlignment="1">
      <alignment horizontal="center"/>
    </xf>
    <xf numFmtId="172" fontId="9" fillId="35" borderId="23" xfId="0" applyNumberFormat="1" applyFont="1" applyFill="1" applyBorder="1" applyAlignment="1">
      <alignment horizontal="center"/>
    </xf>
    <xf numFmtId="172" fontId="1" fillId="35" borderId="22" xfId="0" applyNumberFormat="1" applyFont="1" applyFill="1" applyBorder="1" applyAlignment="1">
      <alignment horizontal="center"/>
    </xf>
    <xf numFmtId="172" fontId="1" fillId="35" borderId="29" xfId="0" applyNumberFormat="1" applyFont="1" applyFill="1" applyBorder="1" applyAlignment="1">
      <alignment horizontal="center"/>
    </xf>
    <xf numFmtId="172" fontId="1" fillId="35" borderId="23" xfId="0" applyNumberFormat="1" applyFont="1" applyFill="1" applyBorder="1" applyAlignment="1">
      <alignment/>
    </xf>
    <xf numFmtId="172" fontId="19" fillId="35" borderId="33" xfId="0" applyNumberFormat="1" applyFont="1" applyFill="1" applyBorder="1" applyAlignment="1">
      <alignment horizontal="center"/>
    </xf>
    <xf numFmtId="172" fontId="1" fillId="35" borderId="23" xfId="0" applyNumberFormat="1" applyFont="1" applyFill="1" applyBorder="1" applyAlignment="1">
      <alignment horizontal="center"/>
    </xf>
    <xf numFmtId="172" fontId="9" fillId="35" borderId="21" xfId="0" applyNumberFormat="1" applyFont="1" applyFill="1" applyBorder="1" applyAlignment="1">
      <alignment horizontal="center"/>
    </xf>
    <xf numFmtId="172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1" fillId="0" borderId="38" xfId="0" applyFont="1" applyBorder="1" applyAlignment="1">
      <alignment/>
    </xf>
    <xf numFmtId="0" fontId="1" fillId="35" borderId="26" xfId="0" applyFont="1" applyFill="1" applyBorder="1" applyAlignment="1">
      <alignment/>
    </xf>
    <xf numFmtId="172" fontId="1" fillId="35" borderId="34" xfId="0" applyNumberFormat="1" applyFont="1" applyFill="1" applyBorder="1" applyAlignment="1">
      <alignment horizontal="center"/>
    </xf>
    <xf numFmtId="172" fontId="1" fillId="35" borderId="33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vertical="center"/>
    </xf>
    <xf numFmtId="0" fontId="3" fillId="34" borderId="42" xfId="0" applyFont="1" applyFill="1" applyBorder="1" applyAlignment="1">
      <alignment vertical="center"/>
    </xf>
    <xf numFmtId="0" fontId="3" fillId="34" borderId="43" xfId="0" applyFont="1" applyFill="1" applyBorder="1" applyAlignment="1">
      <alignment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27.00390625" style="1" customWidth="1"/>
    <col min="3" max="3" width="13.421875" style="1" customWidth="1"/>
    <col min="4" max="4" width="14.421875" style="1" customWidth="1"/>
    <col min="5" max="5" width="15.140625" style="1" customWidth="1"/>
    <col min="6" max="6" width="12.57421875" style="1" customWidth="1"/>
    <col min="7" max="7" width="14.00390625" style="1" customWidth="1"/>
    <col min="8" max="8" width="15.28125" style="1" customWidth="1"/>
    <col min="9" max="9" width="11.28125" style="1" customWidth="1"/>
    <col min="10" max="10" width="12.7109375" style="1" customWidth="1"/>
    <col min="11" max="11" width="10.8515625" style="1" customWidth="1"/>
    <col min="12" max="12" width="8.421875" style="1" customWidth="1"/>
    <col min="13" max="13" width="10.8515625" style="1" customWidth="1"/>
    <col min="14" max="14" width="12.140625" style="1" customWidth="1"/>
    <col min="15" max="15" width="11.7109375" style="1" customWidth="1"/>
    <col min="16" max="16" width="12.140625" style="1" customWidth="1"/>
    <col min="17" max="17" width="13.7109375" style="1" customWidth="1"/>
    <col min="18" max="18" width="11.7109375" style="1" customWidth="1"/>
    <col min="19" max="19" width="11.57421875" style="1" customWidth="1"/>
    <col min="20" max="20" width="12.57421875" style="1" customWidth="1"/>
    <col min="21" max="21" width="12.421875" style="1" customWidth="1"/>
    <col min="22" max="22" width="12.28125" style="1" customWidth="1"/>
    <col min="23" max="23" width="12.421875" style="1" customWidth="1"/>
    <col min="24" max="24" width="11.421875" style="1" customWidth="1"/>
    <col min="25" max="25" width="14.00390625" style="1" customWidth="1"/>
    <col min="26" max="26" width="16.7109375" style="1" customWidth="1"/>
    <col min="27" max="27" width="14.00390625" style="1" customWidth="1"/>
    <col min="28" max="28" width="16.57421875" style="1" customWidth="1"/>
    <col min="29" max="29" width="14.00390625" style="1" customWidth="1"/>
    <col min="30" max="30" width="14.421875" style="1" customWidth="1"/>
    <col min="31" max="31" width="9.28125" style="1" customWidth="1"/>
    <col min="32" max="33" width="9.57421875" style="1" customWidth="1"/>
    <col min="34" max="34" width="8.8515625" style="1" customWidth="1"/>
    <col min="35" max="35" width="9.7109375" style="1" customWidth="1"/>
    <col min="36" max="36" width="12.7109375" style="1" customWidth="1"/>
    <col min="37" max="39" width="9.140625" style="1" customWidth="1"/>
    <col min="40" max="40" width="10.7109375" style="1" customWidth="1"/>
    <col min="41" max="41" width="10.28125" style="1" customWidth="1"/>
    <col min="42" max="16384" width="9.140625" style="1" customWidth="1"/>
  </cols>
  <sheetData>
    <row r="1" ht="13.5">
      <c r="I1" s="6" t="s">
        <v>26</v>
      </c>
    </row>
    <row r="2" ht="13.5">
      <c r="I2" s="6" t="s">
        <v>20</v>
      </c>
    </row>
    <row r="3" ht="13.5">
      <c r="I3" s="6" t="s">
        <v>13</v>
      </c>
    </row>
    <row r="4" ht="13.5">
      <c r="I4" s="6" t="s">
        <v>14</v>
      </c>
    </row>
    <row r="5" spans="9:25" ht="13.5">
      <c r="I5" s="6" t="s">
        <v>33</v>
      </c>
      <c r="M5" s="6"/>
      <c r="N5" s="6"/>
      <c r="P5" s="6"/>
      <c r="Q5" s="6"/>
      <c r="S5" s="6"/>
      <c r="T5" s="6"/>
      <c r="U5" s="6"/>
      <c r="X5" s="6"/>
      <c r="Y5" s="6"/>
    </row>
    <row r="7" spans="2:18" ht="30" customHeight="1">
      <c r="B7" s="29"/>
      <c r="C7" s="30" t="s">
        <v>25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26.25" customHeight="1">
      <c r="A8" s="28" t="s">
        <v>28</v>
      </c>
      <c r="B8" s="2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9"/>
      <c r="Q8" s="19"/>
      <c r="R8" s="19"/>
    </row>
    <row r="9" spans="1:18" ht="18" customHeight="1">
      <c r="A9" s="28"/>
      <c r="B9" s="28" t="s">
        <v>29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9"/>
      <c r="Q9" s="19"/>
      <c r="R9" s="19"/>
    </row>
    <row r="10" spans="2:21" ht="21" customHeight="1">
      <c r="B10" s="28" t="s">
        <v>30</v>
      </c>
      <c r="C10" s="28"/>
      <c r="D10" s="28"/>
      <c r="E10" s="28"/>
      <c r="F10" s="2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18" ht="20.25" customHeight="1">
      <c r="A11" s="23"/>
      <c r="B11" s="23"/>
      <c r="C11" s="27" t="s">
        <v>118</v>
      </c>
      <c r="D11" s="27"/>
      <c r="E11" s="27"/>
      <c r="F11" s="27"/>
      <c r="G11" s="23"/>
      <c r="H11" s="23"/>
      <c r="I11" s="23"/>
      <c r="J11" s="23"/>
      <c r="K11" s="23"/>
      <c r="L11" s="23"/>
      <c r="M11" s="23"/>
      <c r="N11" s="23"/>
      <c r="O11" s="23"/>
      <c r="P11" s="19"/>
      <c r="Q11" s="19"/>
      <c r="R11" s="19"/>
    </row>
    <row r="12" spans="1:18" ht="20.25" customHeight="1">
      <c r="A12" s="23"/>
      <c r="B12" s="23"/>
      <c r="C12" s="2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9"/>
      <c r="Q12" s="19"/>
      <c r="R12" s="19"/>
    </row>
    <row r="13" spans="1:18" ht="15" customHeight="1">
      <c r="A13" s="26" t="s">
        <v>34</v>
      </c>
      <c r="B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2.75" customHeight="1">
      <c r="A14" s="39" t="s">
        <v>27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3" ht="21.75" customHeight="1">
      <c r="A15" s="40" t="s">
        <v>35</v>
      </c>
      <c r="B15" s="2"/>
      <c r="C15" s="2"/>
    </row>
    <row r="16" spans="1:9" ht="14.25" customHeight="1" thickBot="1">
      <c r="A16" s="40"/>
      <c r="B16" s="2"/>
      <c r="C16" s="2"/>
      <c r="I16" s="22" t="s">
        <v>19</v>
      </c>
    </row>
    <row r="17" spans="1:36" ht="24.75" customHeight="1" thickBot="1">
      <c r="A17" s="115" t="s">
        <v>0</v>
      </c>
      <c r="B17" s="112" t="s">
        <v>36</v>
      </c>
      <c r="C17" s="118" t="s">
        <v>24</v>
      </c>
      <c r="D17" s="118" t="s">
        <v>11</v>
      </c>
      <c r="E17" s="119"/>
      <c r="F17" s="120"/>
      <c r="G17" s="125" t="s">
        <v>18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08" t="s">
        <v>12</v>
      </c>
      <c r="W17" s="108"/>
      <c r="X17" s="108"/>
      <c r="Y17" s="110" t="s">
        <v>18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1"/>
    </row>
    <row r="18" spans="1:36" ht="71.25" customHeight="1" thickBot="1">
      <c r="A18" s="116"/>
      <c r="B18" s="113"/>
      <c r="C18" s="124"/>
      <c r="D18" s="121"/>
      <c r="E18" s="122"/>
      <c r="F18" s="123"/>
      <c r="G18" s="126" t="s">
        <v>22</v>
      </c>
      <c r="H18" s="107"/>
      <c r="I18" s="107"/>
      <c r="J18" s="107" t="s">
        <v>23</v>
      </c>
      <c r="K18" s="107"/>
      <c r="L18" s="107"/>
      <c r="M18" s="107" t="s">
        <v>2</v>
      </c>
      <c r="N18" s="107"/>
      <c r="O18" s="107"/>
      <c r="P18" s="107" t="s">
        <v>3</v>
      </c>
      <c r="Q18" s="107"/>
      <c r="R18" s="107"/>
      <c r="S18" s="107" t="s">
        <v>4</v>
      </c>
      <c r="T18" s="107"/>
      <c r="U18" s="107"/>
      <c r="V18" s="109"/>
      <c r="W18" s="109"/>
      <c r="X18" s="109"/>
      <c r="Y18" s="105" t="s">
        <v>6</v>
      </c>
      <c r="Z18" s="105"/>
      <c r="AA18" s="105"/>
      <c r="AB18" s="105" t="s">
        <v>8</v>
      </c>
      <c r="AC18" s="105"/>
      <c r="AD18" s="105"/>
      <c r="AE18" s="105" t="s">
        <v>7</v>
      </c>
      <c r="AF18" s="105"/>
      <c r="AG18" s="105"/>
      <c r="AH18" s="105" t="s">
        <v>9</v>
      </c>
      <c r="AI18" s="105"/>
      <c r="AJ18" s="106"/>
    </row>
    <row r="19" spans="1:36" ht="90" thickBot="1">
      <c r="A19" s="117"/>
      <c r="B19" s="114"/>
      <c r="C19" s="121"/>
      <c r="D19" s="24" t="s">
        <v>31</v>
      </c>
      <c r="E19" s="17" t="s">
        <v>5</v>
      </c>
      <c r="F19" s="18" t="s">
        <v>10</v>
      </c>
      <c r="G19" s="32" t="s">
        <v>31</v>
      </c>
      <c r="H19" s="31" t="s">
        <v>5</v>
      </c>
      <c r="I19" s="31" t="s">
        <v>10</v>
      </c>
      <c r="J19" s="31" t="s">
        <v>31</v>
      </c>
      <c r="K19" s="31" t="s">
        <v>5</v>
      </c>
      <c r="L19" s="31" t="s">
        <v>10</v>
      </c>
      <c r="M19" s="31" t="s">
        <v>31</v>
      </c>
      <c r="N19" s="31" t="s">
        <v>5</v>
      </c>
      <c r="O19" s="31" t="s">
        <v>10</v>
      </c>
      <c r="P19" s="17" t="s">
        <v>31</v>
      </c>
      <c r="Q19" s="17" t="s">
        <v>5</v>
      </c>
      <c r="R19" s="17" t="s">
        <v>10</v>
      </c>
      <c r="S19" s="17" t="s">
        <v>31</v>
      </c>
      <c r="T19" s="17" t="s">
        <v>5</v>
      </c>
      <c r="U19" s="17" t="s">
        <v>10</v>
      </c>
      <c r="V19" s="17" t="s">
        <v>32</v>
      </c>
      <c r="W19" s="17" t="s">
        <v>5</v>
      </c>
      <c r="X19" s="17" t="s">
        <v>10</v>
      </c>
      <c r="Y19" s="9" t="s">
        <v>31</v>
      </c>
      <c r="Z19" s="9" t="s">
        <v>5</v>
      </c>
      <c r="AA19" s="9" t="s">
        <v>10</v>
      </c>
      <c r="AB19" s="9" t="s">
        <v>31</v>
      </c>
      <c r="AC19" s="9" t="s">
        <v>5</v>
      </c>
      <c r="AD19" s="9" t="s">
        <v>10</v>
      </c>
      <c r="AE19" s="9" t="s">
        <v>31</v>
      </c>
      <c r="AF19" s="9" t="s">
        <v>5</v>
      </c>
      <c r="AG19" s="9" t="s">
        <v>10</v>
      </c>
      <c r="AH19" s="9"/>
      <c r="AI19" s="9" t="s">
        <v>5</v>
      </c>
      <c r="AJ19" s="10" t="s">
        <v>10</v>
      </c>
    </row>
    <row r="20" spans="1:36" ht="14.25" thickBot="1">
      <c r="A20" s="41">
        <v>1</v>
      </c>
      <c r="B20" s="5">
        <v>2</v>
      </c>
      <c r="C20" s="25">
        <v>3</v>
      </c>
      <c r="D20" s="11">
        <v>4</v>
      </c>
      <c r="E20" s="12">
        <v>5</v>
      </c>
      <c r="F20" s="13">
        <v>6</v>
      </c>
      <c r="G20" s="14">
        <v>7</v>
      </c>
      <c r="H20" s="15">
        <v>8</v>
      </c>
      <c r="I20" s="12">
        <v>9</v>
      </c>
      <c r="J20" s="12">
        <v>10</v>
      </c>
      <c r="K20" s="15">
        <v>11</v>
      </c>
      <c r="L20" s="12">
        <v>12</v>
      </c>
      <c r="M20" s="15">
        <v>13</v>
      </c>
      <c r="N20" s="12">
        <v>14</v>
      </c>
      <c r="O20" s="15">
        <v>15</v>
      </c>
      <c r="P20" s="12">
        <v>16</v>
      </c>
      <c r="Q20" s="15">
        <v>17</v>
      </c>
      <c r="R20" s="12">
        <v>18</v>
      </c>
      <c r="S20" s="15">
        <v>19</v>
      </c>
      <c r="T20" s="12">
        <v>20</v>
      </c>
      <c r="U20" s="15">
        <v>21</v>
      </c>
      <c r="V20" s="12">
        <v>22</v>
      </c>
      <c r="W20" s="15">
        <v>23</v>
      </c>
      <c r="X20" s="12">
        <v>24</v>
      </c>
      <c r="Y20" s="57">
        <v>25</v>
      </c>
      <c r="Z20" s="12">
        <v>26</v>
      </c>
      <c r="AA20" s="15">
        <v>27</v>
      </c>
      <c r="AB20" s="12">
        <v>28</v>
      </c>
      <c r="AC20" s="15">
        <v>29</v>
      </c>
      <c r="AD20" s="12">
        <v>30</v>
      </c>
      <c r="AE20" s="15">
        <v>31</v>
      </c>
      <c r="AF20" s="12">
        <v>32</v>
      </c>
      <c r="AG20" s="15">
        <v>33</v>
      </c>
      <c r="AH20" s="12"/>
      <c r="AI20" s="15">
        <v>35</v>
      </c>
      <c r="AJ20" s="16">
        <v>36</v>
      </c>
    </row>
    <row r="21" spans="1:41" ht="14.25" customHeight="1" thickBot="1">
      <c r="A21" s="42">
        <v>1</v>
      </c>
      <c r="B21" s="62" t="s">
        <v>41</v>
      </c>
      <c r="C21" s="64">
        <v>3538.9</v>
      </c>
      <c r="D21" s="64">
        <f>G21+J21+M21+P21+S21</f>
        <v>94479.6</v>
      </c>
      <c r="E21" s="64">
        <f>H21+K21+N21+Q21+T21</f>
        <v>94479.8</v>
      </c>
      <c r="F21" s="33">
        <f>D21-E21</f>
        <v>-0.19999999999708962</v>
      </c>
      <c r="G21" s="47">
        <v>94479.6</v>
      </c>
      <c r="H21" s="48">
        <v>94479.6</v>
      </c>
      <c r="I21" s="35">
        <f aca="true" t="shared" si="0" ref="I21:I85">G21-H21</f>
        <v>0</v>
      </c>
      <c r="J21" s="49"/>
      <c r="K21" s="48">
        <v>0.2</v>
      </c>
      <c r="L21" s="35">
        <f aca="true" t="shared" si="1" ref="L21:L52">J21-K21</f>
        <v>-0.2</v>
      </c>
      <c r="M21" s="49"/>
      <c r="N21" s="48"/>
      <c r="O21" s="35">
        <f>M21-N21</f>
        <v>0</v>
      </c>
      <c r="P21" s="49"/>
      <c r="Q21" s="48"/>
      <c r="R21" s="35">
        <f>P21-Q21</f>
        <v>0</v>
      </c>
      <c r="S21" s="49"/>
      <c r="T21" s="49"/>
      <c r="U21" s="35">
        <f>S21-T21</f>
        <v>0</v>
      </c>
      <c r="V21" s="49">
        <f>Y21+AB21</f>
        <v>98018.5</v>
      </c>
      <c r="W21" s="48">
        <f>Z21+AC21</f>
        <v>97395.20000000001</v>
      </c>
      <c r="X21" s="35">
        <f>V21-W21</f>
        <v>623.2999999999884</v>
      </c>
      <c r="Y21" s="61">
        <v>91127.5</v>
      </c>
      <c r="Z21" s="65">
        <v>90877.1</v>
      </c>
      <c r="AA21" s="35">
        <f>Y21-Z21</f>
        <v>250.39999999999418</v>
      </c>
      <c r="AB21" s="49">
        <v>6891</v>
      </c>
      <c r="AC21" s="48">
        <v>6518.1</v>
      </c>
      <c r="AD21" s="49">
        <f>AB21-AC21</f>
        <v>372.89999999999964</v>
      </c>
      <c r="AE21" s="49"/>
      <c r="AF21" s="48"/>
      <c r="AG21" s="35"/>
      <c r="AH21" s="49"/>
      <c r="AI21" s="48"/>
      <c r="AJ21" s="33"/>
      <c r="AK21" s="38"/>
      <c r="AN21" s="38"/>
      <c r="AO21" s="38"/>
    </row>
    <row r="22" spans="1:41" ht="14.25" customHeight="1" thickBot="1">
      <c r="A22" s="42">
        <v>2</v>
      </c>
      <c r="B22" s="62" t="s">
        <v>42</v>
      </c>
      <c r="C22" s="64">
        <v>7745.1</v>
      </c>
      <c r="D22" s="64">
        <f aca="true" t="shared" si="2" ref="D22:D85">G22+J22+M22+P22+S22</f>
        <v>105089.6</v>
      </c>
      <c r="E22" s="64">
        <f aca="true" t="shared" si="3" ref="E22:E85">H22+K22+N22+Q22+T22</f>
        <v>104124.6</v>
      </c>
      <c r="F22" s="33">
        <f aca="true" t="shared" si="4" ref="F22:F85">D22-E22</f>
        <v>965</v>
      </c>
      <c r="G22" s="50">
        <v>105089.6</v>
      </c>
      <c r="H22" s="51">
        <v>104124.6</v>
      </c>
      <c r="I22" s="35">
        <f t="shared" si="0"/>
        <v>965</v>
      </c>
      <c r="J22" s="52"/>
      <c r="K22" s="51"/>
      <c r="L22" s="36">
        <f t="shared" si="1"/>
        <v>0</v>
      </c>
      <c r="M22" s="52"/>
      <c r="N22" s="51"/>
      <c r="O22" s="36">
        <f aca="true" t="shared" si="5" ref="O22:O85">M22-N22</f>
        <v>0</v>
      </c>
      <c r="P22" s="52"/>
      <c r="Q22" s="48"/>
      <c r="R22" s="36">
        <f aca="true" t="shared" si="6" ref="R22:R85">P22-Q22</f>
        <v>0</v>
      </c>
      <c r="S22" s="49"/>
      <c r="T22" s="49"/>
      <c r="U22" s="36">
        <f aca="true" t="shared" si="7" ref="U22:U85">S22-T22</f>
        <v>0</v>
      </c>
      <c r="V22" s="49">
        <f aca="true" t="shared" si="8" ref="V22:V85">Y22+AB22</f>
        <v>112834.7</v>
      </c>
      <c r="W22" s="48">
        <f aca="true" t="shared" si="9" ref="W22:W85">Z22+AC22</f>
        <v>110443</v>
      </c>
      <c r="X22" s="35">
        <f aca="true" t="shared" si="10" ref="X22:X85">V22-W22</f>
        <v>2391.699999999997</v>
      </c>
      <c r="Y22" s="61">
        <v>96749.7</v>
      </c>
      <c r="Z22" s="65">
        <v>95957.4</v>
      </c>
      <c r="AA22" s="36">
        <f aca="true" t="shared" si="11" ref="AA22:AA85">Y22-Z22</f>
        <v>792.3000000000029</v>
      </c>
      <c r="AB22" s="49">
        <v>16085</v>
      </c>
      <c r="AC22" s="37">
        <v>14485.6</v>
      </c>
      <c r="AD22" s="49">
        <f aca="true" t="shared" si="12" ref="AD22:AD85">AB22-AC22</f>
        <v>1599.3999999999996</v>
      </c>
      <c r="AE22" s="49"/>
      <c r="AF22" s="48"/>
      <c r="AG22" s="36"/>
      <c r="AH22" s="49"/>
      <c r="AI22" s="37"/>
      <c r="AJ22" s="34"/>
      <c r="AK22" s="38"/>
      <c r="AN22" s="38"/>
      <c r="AO22" s="38"/>
    </row>
    <row r="23" spans="1:41" ht="14.25" customHeight="1" thickBot="1">
      <c r="A23" s="42">
        <v>3</v>
      </c>
      <c r="B23" s="62" t="s">
        <v>43</v>
      </c>
      <c r="C23" s="64">
        <v>2552.5</v>
      </c>
      <c r="D23" s="64">
        <f t="shared" si="2"/>
        <v>62052.7</v>
      </c>
      <c r="E23" s="64">
        <f t="shared" si="3"/>
        <v>61972.7</v>
      </c>
      <c r="F23" s="33">
        <f t="shared" si="4"/>
        <v>80</v>
      </c>
      <c r="G23" s="50">
        <v>62052.7</v>
      </c>
      <c r="H23" s="51">
        <v>61972.7</v>
      </c>
      <c r="I23" s="35">
        <f t="shared" si="0"/>
        <v>80</v>
      </c>
      <c r="J23" s="52"/>
      <c r="K23" s="51"/>
      <c r="L23" s="36">
        <f t="shared" si="1"/>
        <v>0</v>
      </c>
      <c r="M23" s="52"/>
      <c r="N23" s="51"/>
      <c r="O23" s="36">
        <f t="shared" si="5"/>
        <v>0</v>
      </c>
      <c r="P23" s="52"/>
      <c r="Q23" s="48"/>
      <c r="R23" s="36">
        <f t="shared" si="6"/>
        <v>0</v>
      </c>
      <c r="S23" s="49"/>
      <c r="T23" s="49"/>
      <c r="U23" s="36">
        <f t="shared" si="7"/>
        <v>0</v>
      </c>
      <c r="V23" s="49">
        <f t="shared" si="8"/>
        <v>64605.200000000004</v>
      </c>
      <c r="W23" s="48">
        <f t="shared" si="9"/>
        <v>62774.5</v>
      </c>
      <c r="X23" s="35">
        <f t="shared" si="10"/>
        <v>1830.7000000000044</v>
      </c>
      <c r="Y23" s="61">
        <v>59777.9</v>
      </c>
      <c r="Z23" s="65">
        <v>58297.6</v>
      </c>
      <c r="AA23" s="36">
        <f t="shared" si="11"/>
        <v>1480.300000000003</v>
      </c>
      <c r="AB23" s="49">
        <v>4827.3</v>
      </c>
      <c r="AC23" s="37">
        <v>4476.9</v>
      </c>
      <c r="AD23" s="49">
        <f t="shared" si="12"/>
        <v>350.40000000000055</v>
      </c>
      <c r="AE23" s="49"/>
      <c r="AF23" s="48"/>
      <c r="AG23" s="36"/>
      <c r="AH23" s="49"/>
      <c r="AI23" s="37"/>
      <c r="AJ23" s="34"/>
      <c r="AK23" s="38"/>
      <c r="AN23" s="38"/>
      <c r="AO23" s="38"/>
    </row>
    <row r="24" spans="1:41" ht="14.25" customHeight="1" thickBot="1">
      <c r="A24" s="42">
        <v>4</v>
      </c>
      <c r="B24" s="62" t="s">
        <v>44</v>
      </c>
      <c r="C24" s="64">
        <v>1430.3</v>
      </c>
      <c r="D24" s="64">
        <f t="shared" si="2"/>
        <v>135633.5</v>
      </c>
      <c r="E24" s="64">
        <f t="shared" si="3"/>
        <v>135093.7</v>
      </c>
      <c r="F24" s="33">
        <f t="shared" si="4"/>
        <v>539.7999999999884</v>
      </c>
      <c r="G24" s="50">
        <v>135633.5</v>
      </c>
      <c r="H24" s="51">
        <v>135093.5</v>
      </c>
      <c r="I24" s="35">
        <f t="shared" si="0"/>
        <v>540</v>
      </c>
      <c r="J24" s="52"/>
      <c r="K24" s="51">
        <v>0.2</v>
      </c>
      <c r="L24" s="36">
        <f t="shared" si="1"/>
        <v>-0.2</v>
      </c>
      <c r="M24" s="52"/>
      <c r="N24" s="51"/>
      <c r="O24" s="36">
        <f t="shared" si="5"/>
        <v>0</v>
      </c>
      <c r="P24" s="52"/>
      <c r="Q24" s="48"/>
      <c r="R24" s="36">
        <f t="shared" si="6"/>
        <v>0</v>
      </c>
      <c r="S24" s="49"/>
      <c r="T24" s="49"/>
      <c r="U24" s="36">
        <f t="shared" si="7"/>
        <v>0</v>
      </c>
      <c r="V24" s="49">
        <f t="shared" si="8"/>
        <v>137063.8</v>
      </c>
      <c r="W24" s="48">
        <f t="shared" si="9"/>
        <v>132954.1</v>
      </c>
      <c r="X24" s="35">
        <f t="shared" si="10"/>
        <v>4109.6999999999825</v>
      </c>
      <c r="Y24" s="61">
        <v>126840</v>
      </c>
      <c r="Z24" s="65">
        <v>122911.1</v>
      </c>
      <c r="AA24" s="36">
        <f t="shared" si="11"/>
        <v>3928.899999999994</v>
      </c>
      <c r="AB24" s="49">
        <v>10223.8</v>
      </c>
      <c r="AC24" s="37">
        <v>10043</v>
      </c>
      <c r="AD24" s="49">
        <f t="shared" si="12"/>
        <v>180.79999999999927</v>
      </c>
      <c r="AE24" s="49"/>
      <c r="AF24" s="48"/>
      <c r="AG24" s="36"/>
      <c r="AH24" s="49"/>
      <c r="AI24" s="37"/>
      <c r="AJ24" s="34"/>
      <c r="AK24" s="38"/>
      <c r="AN24" s="38"/>
      <c r="AO24" s="38"/>
    </row>
    <row r="25" spans="1:41" ht="14.25" customHeight="1" thickBot="1">
      <c r="A25" s="42">
        <v>5</v>
      </c>
      <c r="B25" s="62" t="s">
        <v>45</v>
      </c>
      <c r="C25" s="64">
        <v>25284.4</v>
      </c>
      <c r="D25" s="64">
        <f t="shared" si="2"/>
        <v>36709</v>
      </c>
      <c r="E25" s="64">
        <f t="shared" si="3"/>
        <v>36709.3</v>
      </c>
      <c r="F25" s="33">
        <f t="shared" si="4"/>
        <v>-0.3000000000029104</v>
      </c>
      <c r="G25" s="50">
        <v>36709</v>
      </c>
      <c r="H25" s="51">
        <v>36709</v>
      </c>
      <c r="I25" s="35">
        <f t="shared" si="0"/>
        <v>0</v>
      </c>
      <c r="J25" s="52"/>
      <c r="K25" s="51">
        <v>0.3</v>
      </c>
      <c r="L25" s="36">
        <f t="shared" si="1"/>
        <v>-0.3</v>
      </c>
      <c r="M25" s="52"/>
      <c r="N25" s="51"/>
      <c r="O25" s="36">
        <f t="shared" si="5"/>
        <v>0</v>
      </c>
      <c r="P25" s="52"/>
      <c r="Q25" s="48"/>
      <c r="R25" s="36">
        <f t="shared" si="6"/>
        <v>0</v>
      </c>
      <c r="S25" s="49"/>
      <c r="T25" s="49"/>
      <c r="U25" s="36">
        <f t="shared" si="7"/>
        <v>0</v>
      </c>
      <c r="V25" s="49">
        <f t="shared" si="8"/>
        <v>61993.399999999994</v>
      </c>
      <c r="W25" s="48">
        <f t="shared" si="9"/>
        <v>40661.8</v>
      </c>
      <c r="X25" s="35">
        <f t="shared" si="10"/>
        <v>21331.59999999999</v>
      </c>
      <c r="Y25" s="61">
        <v>38807.2</v>
      </c>
      <c r="Z25" s="65">
        <v>35338.9</v>
      </c>
      <c r="AA25" s="36">
        <f t="shared" si="11"/>
        <v>3468.2999999999956</v>
      </c>
      <c r="AB25" s="49">
        <v>23186.2</v>
      </c>
      <c r="AC25" s="37">
        <v>5322.9</v>
      </c>
      <c r="AD25" s="49">
        <f t="shared" si="12"/>
        <v>17863.300000000003</v>
      </c>
      <c r="AE25" s="49"/>
      <c r="AF25" s="48"/>
      <c r="AG25" s="36"/>
      <c r="AH25" s="49"/>
      <c r="AI25" s="37"/>
      <c r="AJ25" s="34"/>
      <c r="AK25" s="38"/>
      <c r="AN25" s="38"/>
      <c r="AO25" s="38"/>
    </row>
    <row r="26" spans="1:41" ht="14.25" customHeight="1" thickBot="1">
      <c r="A26" s="42">
        <v>6</v>
      </c>
      <c r="B26" s="62" t="s">
        <v>46</v>
      </c>
      <c r="C26" s="64">
        <v>1319.8</v>
      </c>
      <c r="D26" s="64">
        <f t="shared" si="2"/>
        <v>81799.7</v>
      </c>
      <c r="E26" s="64">
        <f t="shared" si="3"/>
        <v>81808.7</v>
      </c>
      <c r="F26" s="33">
        <f t="shared" si="4"/>
        <v>-9</v>
      </c>
      <c r="G26" s="50">
        <v>81799.7</v>
      </c>
      <c r="H26" s="51">
        <v>81799.7</v>
      </c>
      <c r="I26" s="35">
        <f t="shared" si="0"/>
        <v>0</v>
      </c>
      <c r="J26" s="52"/>
      <c r="K26" s="51">
        <v>9</v>
      </c>
      <c r="L26" s="36">
        <f t="shared" si="1"/>
        <v>-9</v>
      </c>
      <c r="M26" s="52"/>
      <c r="N26" s="51"/>
      <c r="O26" s="36">
        <f t="shared" si="5"/>
        <v>0</v>
      </c>
      <c r="P26" s="52"/>
      <c r="Q26" s="48"/>
      <c r="R26" s="36">
        <f t="shared" si="6"/>
        <v>0</v>
      </c>
      <c r="S26" s="49"/>
      <c r="T26" s="49"/>
      <c r="U26" s="36">
        <f t="shared" si="7"/>
        <v>0</v>
      </c>
      <c r="V26" s="49">
        <f t="shared" si="8"/>
        <v>83119.5</v>
      </c>
      <c r="W26" s="48">
        <f t="shared" si="9"/>
        <v>82852.8</v>
      </c>
      <c r="X26" s="35">
        <f t="shared" si="10"/>
        <v>266.6999999999971</v>
      </c>
      <c r="Y26" s="61">
        <v>77417.2</v>
      </c>
      <c r="Z26" s="65">
        <v>77923.1</v>
      </c>
      <c r="AA26" s="36">
        <f t="shared" si="11"/>
        <v>-505.90000000000873</v>
      </c>
      <c r="AB26" s="49">
        <v>5702.3</v>
      </c>
      <c r="AC26" s="37">
        <v>4929.7</v>
      </c>
      <c r="AD26" s="49">
        <f t="shared" si="12"/>
        <v>772.6000000000004</v>
      </c>
      <c r="AE26" s="49"/>
      <c r="AF26" s="48"/>
      <c r="AG26" s="36"/>
      <c r="AH26" s="49"/>
      <c r="AI26" s="37"/>
      <c r="AJ26" s="34"/>
      <c r="AK26" s="38"/>
      <c r="AN26" s="38"/>
      <c r="AO26" s="38"/>
    </row>
    <row r="27" spans="1:41" ht="14.25" customHeight="1" thickBot="1">
      <c r="A27" s="42">
        <v>7</v>
      </c>
      <c r="B27" s="62" t="s">
        <v>47</v>
      </c>
      <c r="C27" s="64">
        <v>2255.9</v>
      </c>
      <c r="D27" s="64">
        <f t="shared" si="2"/>
        <v>53815</v>
      </c>
      <c r="E27" s="64">
        <f t="shared" si="3"/>
        <v>53815</v>
      </c>
      <c r="F27" s="33">
        <f t="shared" si="4"/>
        <v>0</v>
      </c>
      <c r="G27" s="50">
        <v>53815</v>
      </c>
      <c r="H27" s="51">
        <v>53815</v>
      </c>
      <c r="I27" s="35">
        <f t="shared" si="0"/>
        <v>0</v>
      </c>
      <c r="J27" s="52"/>
      <c r="K27" s="51"/>
      <c r="L27" s="36">
        <f t="shared" si="1"/>
        <v>0</v>
      </c>
      <c r="M27" s="52"/>
      <c r="N27" s="51"/>
      <c r="O27" s="36">
        <f t="shared" si="5"/>
        <v>0</v>
      </c>
      <c r="P27" s="52"/>
      <c r="Q27" s="48"/>
      <c r="R27" s="36">
        <f t="shared" si="6"/>
        <v>0</v>
      </c>
      <c r="S27" s="49"/>
      <c r="T27" s="49"/>
      <c r="U27" s="36">
        <f t="shared" si="7"/>
        <v>0</v>
      </c>
      <c r="V27" s="49">
        <f t="shared" si="8"/>
        <v>56070.9</v>
      </c>
      <c r="W27" s="48">
        <f t="shared" si="9"/>
        <v>54806.9</v>
      </c>
      <c r="X27" s="35">
        <f t="shared" si="10"/>
        <v>1264</v>
      </c>
      <c r="Y27" s="61">
        <v>52213.8</v>
      </c>
      <c r="Z27" s="65">
        <v>51102.8</v>
      </c>
      <c r="AA27" s="36">
        <f t="shared" si="11"/>
        <v>1111</v>
      </c>
      <c r="AB27" s="49">
        <v>3857.1</v>
      </c>
      <c r="AC27" s="37">
        <v>3704.1</v>
      </c>
      <c r="AD27" s="49">
        <f t="shared" si="12"/>
        <v>153</v>
      </c>
      <c r="AE27" s="49"/>
      <c r="AF27" s="48"/>
      <c r="AG27" s="36"/>
      <c r="AH27" s="49"/>
      <c r="AI27" s="37"/>
      <c r="AJ27" s="34"/>
      <c r="AK27" s="38"/>
      <c r="AN27" s="38"/>
      <c r="AO27" s="38"/>
    </row>
    <row r="28" spans="1:41" ht="14.25" customHeight="1" thickBot="1">
      <c r="A28" s="42">
        <v>8</v>
      </c>
      <c r="B28" s="62" t="s">
        <v>48</v>
      </c>
      <c r="C28" s="64">
        <v>431.1</v>
      </c>
      <c r="D28" s="64">
        <f t="shared" si="2"/>
        <v>28307.6</v>
      </c>
      <c r="E28" s="64">
        <f t="shared" si="3"/>
        <v>28310.6</v>
      </c>
      <c r="F28" s="33">
        <f t="shared" si="4"/>
        <v>-3</v>
      </c>
      <c r="G28" s="50">
        <v>28307.6</v>
      </c>
      <c r="H28" s="51">
        <v>28307.6</v>
      </c>
      <c r="I28" s="35">
        <f t="shared" si="0"/>
        <v>0</v>
      </c>
      <c r="J28" s="52"/>
      <c r="K28" s="51">
        <v>3</v>
      </c>
      <c r="L28" s="36">
        <f t="shared" si="1"/>
        <v>-3</v>
      </c>
      <c r="M28" s="52"/>
      <c r="N28" s="51"/>
      <c r="O28" s="36">
        <f t="shared" si="5"/>
        <v>0</v>
      </c>
      <c r="P28" s="52"/>
      <c r="Q28" s="48"/>
      <c r="R28" s="36">
        <f t="shared" si="6"/>
        <v>0</v>
      </c>
      <c r="S28" s="49"/>
      <c r="T28" s="49"/>
      <c r="U28" s="36">
        <f t="shared" si="7"/>
        <v>0</v>
      </c>
      <c r="V28" s="49">
        <f t="shared" si="8"/>
        <v>28738.7</v>
      </c>
      <c r="W28" s="48">
        <f t="shared" si="9"/>
        <v>28400.1</v>
      </c>
      <c r="X28" s="35">
        <f t="shared" si="10"/>
        <v>338.6000000000022</v>
      </c>
      <c r="Y28" s="61">
        <v>27561.7</v>
      </c>
      <c r="Z28" s="65">
        <v>27518.5</v>
      </c>
      <c r="AA28" s="36">
        <f t="shared" si="11"/>
        <v>43.20000000000073</v>
      </c>
      <c r="AB28" s="49">
        <v>1177</v>
      </c>
      <c r="AC28" s="37">
        <v>881.6</v>
      </c>
      <c r="AD28" s="49">
        <f t="shared" si="12"/>
        <v>295.4</v>
      </c>
      <c r="AE28" s="49"/>
      <c r="AF28" s="48"/>
      <c r="AG28" s="36"/>
      <c r="AH28" s="49"/>
      <c r="AI28" s="37"/>
      <c r="AJ28" s="34"/>
      <c r="AK28" s="38"/>
      <c r="AN28" s="38"/>
      <c r="AO28" s="38"/>
    </row>
    <row r="29" spans="1:41" s="100" customFormat="1" ht="14.25" customHeight="1" thickBot="1">
      <c r="A29" s="84">
        <v>9</v>
      </c>
      <c r="B29" s="85" t="s">
        <v>49</v>
      </c>
      <c r="C29" s="86">
        <v>450.8</v>
      </c>
      <c r="D29" s="64">
        <f t="shared" si="2"/>
        <v>28119.7</v>
      </c>
      <c r="E29" s="64">
        <f t="shared" si="3"/>
        <v>28209.7</v>
      </c>
      <c r="F29" s="87">
        <f t="shared" si="4"/>
        <v>-90</v>
      </c>
      <c r="G29" s="88">
        <v>28119.7</v>
      </c>
      <c r="H29" s="89">
        <v>28119.7</v>
      </c>
      <c r="I29" s="90">
        <f t="shared" si="0"/>
        <v>0</v>
      </c>
      <c r="J29" s="91"/>
      <c r="K29" s="89">
        <v>90</v>
      </c>
      <c r="L29" s="92">
        <f t="shared" si="1"/>
        <v>-90</v>
      </c>
      <c r="M29" s="91"/>
      <c r="N29" s="89"/>
      <c r="O29" s="92">
        <f t="shared" si="5"/>
        <v>0</v>
      </c>
      <c r="P29" s="91"/>
      <c r="Q29" s="93"/>
      <c r="R29" s="92">
        <f t="shared" si="6"/>
        <v>0</v>
      </c>
      <c r="S29" s="94"/>
      <c r="T29" s="94"/>
      <c r="U29" s="92">
        <f t="shared" si="7"/>
        <v>0</v>
      </c>
      <c r="V29" s="49">
        <f t="shared" si="8"/>
        <v>28570.5</v>
      </c>
      <c r="W29" s="48">
        <f t="shared" si="9"/>
        <v>28628</v>
      </c>
      <c r="X29" s="90">
        <f t="shared" si="10"/>
        <v>-57.5</v>
      </c>
      <c r="Y29" s="95">
        <v>27517.1</v>
      </c>
      <c r="Z29" s="96">
        <v>27574.6</v>
      </c>
      <c r="AA29" s="92">
        <f t="shared" si="11"/>
        <v>-57.5</v>
      </c>
      <c r="AB29" s="94">
        <v>1053.4</v>
      </c>
      <c r="AC29" s="97">
        <v>1053.4</v>
      </c>
      <c r="AD29" s="94">
        <f t="shared" si="12"/>
        <v>0</v>
      </c>
      <c r="AE29" s="94"/>
      <c r="AF29" s="93"/>
      <c r="AG29" s="92"/>
      <c r="AH29" s="94"/>
      <c r="AI29" s="97"/>
      <c r="AJ29" s="98"/>
      <c r="AK29" s="99"/>
      <c r="AN29" s="99"/>
      <c r="AO29" s="99"/>
    </row>
    <row r="30" spans="1:41" ht="14.25" customHeight="1" thickBot="1">
      <c r="A30" s="42">
        <v>10</v>
      </c>
      <c r="B30" s="62" t="s">
        <v>50</v>
      </c>
      <c r="C30" s="64">
        <v>3240.6</v>
      </c>
      <c r="D30" s="64">
        <f t="shared" si="2"/>
        <v>76479.9</v>
      </c>
      <c r="E30" s="64">
        <f t="shared" si="3"/>
        <v>76563.9</v>
      </c>
      <c r="F30" s="33">
        <f t="shared" si="4"/>
        <v>-84</v>
      </c>
      <c r="G30" s="50">
        <v>76479.9</v>
      </c>
      <c r="H30" s="51">
        <v>76479.9</v>
      </c>
      <c r="I30" s="35">
        <f t="shared" si="0"/>
        <v>0</v>
      </c>
      <c r="J30" s="52"/>
      <c r="K30" s="51">
        <v>84</v>
      </c>
      <c r="L30" s="36">
        <f t="shared" si="1"/>
        <v>-84</v>
      </c>
      <c r="M30" s="52"/>
      <c r="N30" s="51"/>
      <c r="O30" s="36">
        <f t="shared" si="5"/>
        <v>0</v>
      </c>
      <c r="P30" s="52"/>
      <c r="Q30" s="48"/>
      <c r="R30" s="36">
        <f t="shared" si="6"/>
        <v>0</v>
      </c>
      <c r="S30" s="49"/>
      <c r="T30" s="49"/>
      <c r="U30" s="36">
        <f t="shared" si="7"/>
        <v>0</v>
      </c>
      <c r="V30" s="49">
        <f t="shared" si="8"/>
        <v>79720.5</v>
      </c>
      <c r="W30" s="48">
        <f t="shared" si="9"/>
        <v>79676.5</v>
      </c>
      <c r="X30" s="35">
        <f t="shared" si="10"/>
        <v>44</v>
      </c>
      <c r="Y30" s="61">
        <v>75741.4</v>
      </c>
      <c r="Z30" s="65">
        <v>75756.4</v>
      </c>
      <c r="AA30" s="36">
        <f t="shared" si="11"/>
        <v>-15</v>
      </c>
      <c r="AB30" s="49">
        <v>3979.1</v>
      </c>
      <c r="AC30" s="37">
        <v>3920.1</v>
      </c>
      <c r="AD30" s="49">
        <f t="shared" si="12"/>
        <v>59</v>
      </c>
      <c r="AE30" s="49"/>
      <c r="AF30" s="48"/>
      <c r="AG30" s="36"/>
      <c r="AH30" s="49"/>
      <c r="AI30" s="37"/>
      <c r="AJ30" s="34"/>
      <c r="AK30" s="38"/>
      <c r="AN30" s="38"/>
      <c r="AO30" s="38"/>
    </row>
    <row r="31" spans="1:41" ht="14.25" customHeight="1" thickBot="1">
      <c r="A31" s="42">
        <v>11</v>
      </c>
      <c r="B31" s="62" t="s">
        <v>51</v>
      </c>
      <c r="C31" s="64">
        <v>6090.6</v>
      </c>
      <c r="D31" s="64">
        <f t="shared" si="2"/>
        <v>100256.8</v>
      </c>
      <c r="E31" s="64">
        <f t="shared" si="3"/>
        <v>99876.3</v>
      </c>
      <c r="F31" s="33">
        <f t="shared" si="4"/>
        <v>380.5</v>
      </c>
      <c r="G31" s="50">
        <v>100256.8</v>
      </c>
      <c r="H31" s="51">
        <v>99866.8</v>
      </c>
      <c r="I31" s="35">
        <f t="shared" si="0"/>
        <v>390</v>
      </c>
      <c r="J31" s="52"/>
      <c r="K31" s="51">
        <v>9.5</v>
      </c>
      <c r="L31" s="36">
        <f t="shared" si="1"/>
        <v>-9.5</v>
      </c>
      <c r="M31" s="52"/>
      <c r="N31" s="51"/>
      <c r="O31" s="36">
        <f t="shared" si="5"/>
        <v>0</v>
      </c>
      <c r="P31" s="52"/>
      <c r="Q31" s="48"/>
      <c r="R31" s="36">
        <f t="shared" si="6"/>
        <v>0</v>
      </c>
      <c r="S31" s="49"/>
      <c r="T31" s="49"/>
      <c r="U31" s="36">
        <f t="shared" si="7"/>
        <v>0</v>
      </c>
      <c r="V31" s="49">
        <f t="shared" si="8"/>
        <v>106347.40000000001</v>
      </c>
      <c r="W31" s="48">
        <f t="shared" si="9"/>
        <v>105514.7</v>
      </c>
      <c r="X31" s="35">
        <f t="shared" si="10"/>
        <v>832.7000000000116</v>
      </c>
      <c r="Y31" s="61">
        <v>98275.3</v>
      </c>
      <c r="Z31" s="65">
        <v>98239.5</v>
      </c>
      <c r="AA31" s="36">
        <f t="shared" si="11"/>
        <v>35.80000000000291</v>
      </c>
      <c r="AB31" s="49">
        <v>8072.1</v>
      </c>
      <c r="AC31" s="37">
        <v>7275.2</v>
      </c>
      <c r="AD31" s="49">
        <f t="shared" si="12"/>
        <v>796.9000000000005</v>
      </c>
      <c r="AE31" s="49"/>
      <c r="AF31" s="48"/>
      <c r="AG31" s="36"/>
      <c r="AH31" s="49"/>
      <c r="AI31" s="37"/>
      <c r="AJ31" s="34"/>
      <c r="AK31" s="38"/>
      <c r="AN31" s="38"/>
      <c r="AO31" s="38"/>
    </row>
    <row r="32" spans="1:41" ht="14.25" customHeight="1" thickBot="1">
      <c r="A32" s="42">
        <v>12</v>
      </c>
      <c r="B32" s="62" t="s">
        <v>52</v>
      </c>
      <c r="C32" s="64">
        <v>2756.5</v>
      </c>
      <c r="D32" s="64">
        <f t="shared" si="2"/>
        <v>77668.1</v>
      </c>
      <c r="E32" s="64">
        <f t="shared" si="3"/>
        <v>77674.1</v>
      </c>
      <c r="F32" s="33">
        <f t="shared" si="4"/>
        <v>-6</v>
      </c>
      <c r="G32" s="50">
        <v>77668.1</v>
      </c>
      <c r="H32" s="51">
        <v>77668.1</v>
      </c>
      <c r="I32" s="35">
        <f t="shared" si="0"/>
        <v>0</v>
      </c>
      <c r="J32" s="52"/>
      <c r="K32" s="51">
        <v>6</v>
      </c>
      <c r="L32" s="36">
        <f t="shared" si="1"/>
        <v>-6</v>
      </c>
      <c r="M32" s="52"/>
      <c r="N32" s="51"/>
      <c r="O32" s="36">
        <f t="shared" si="5"/>
        <v>0</v>
      </c>
      <c r="P32" s="52"/>
      <c r="Q32" s="48"/>
      <c r="R32" s="36">
        <f t="shared" si="6"/>
        <v>0</v>
      </c>
      <c r="S32" s="49"/>
      <c r="T32" s="49"/>
      <c r="U32" s="36">
        <f t="shared" si="7"/>
        <v>0</v>
      </c>
      <c r="V32" s="49">
        <f t="shared" si="8"/>
        <v>80424.6</v>
      </c>
      <c r="W32" s="48">
        <f t="shared" si="9"/>
        <v>76524.2</v>
      </c>
      <c r="X32" s="35">
        <f t="shared" si="10"/>
        <v>3900.4000000000087</v>
      </c>
      <c r="Y32" s="61">
        <v>72700</v>
      </c>
      <c r="Z32" s="65">
        <v>71404.9</v>
      </c>
      <c r="AA32" s="36">
        <f t="shared" si="11"/>
        <v>1295.1000000000058</v>
      </c>
      <c r="AB32" s="49">
        <v>7724.6</v>
      </c>
      <c r="AC32" s="37">
        <v>5119.3</v>
      </c>
      <c r="AD32" s="49">
        <f t="shared" si="12"/>
        <v>2605.3</v>
      </c>
      <c r="AE32" s="49"/>
      <c r="AF32" s="48"/>
      <c r="AG32" s="36"/>
      <c r="AH32" s="49"/>
      <c r="AI32" s="37"/>
      <c r="AJ32" s="34"/>
      <c r="AK32" s="38"/>
      <c r="AN32" s="38"/>
      <c r="AO32" s="38"/>
    </row>
    <row r="33" spans="1:41" ht="14.25" customHeight="1" thickBot="1">
      <c r="A33" s="42">
        <v>13</v>
      </c>
      <c r="B33" s="62" t="s">
        <v>53</v>
      </c>
      <c r="C33" s="64">
        <v>2492.4</v>
      </c>
      <c r="D33" s="64">
        <f t="shared" si="2"/>
        <v>73850.9</v>
      </c>
      <c r="E33" s="64">
        <f t="shared" si="3"/>
        <v>73754.5</v>
      </c>
      <c r="F33" s="33">
        <f t="shared" si="4"/>
        <v>96.39999999999418</v>
      </c>
      <c r="G33" s="50">
        <v>73850.9</v>
      </c>
      <c r="H33" s="51">
        <v>73690.9</v>
      </c>
      <c r="I33" s="35">
        <f t="shared" si="0"/>
        <v>160</v>
      </c>
      <c r="J33" s="52"/>
      <c r="K33" s="51">
        <v>63.6</v>
      </c>
      <c r="L33" s="36">
        <f t="shared" si="1"/>
        <v>-63.6</v>
      </c>
      <c r="M33" s="52"/>
      <c r="N33" s="51"/>
      <c r="O33" s="36">
        <f t="shared" si="5"/>
        <v>0</v>
      </c>
      <c r="P33" s="52"/>
      <c r="Q33" s="48"/>
      <c r="R33" s="36">
        <f t="shared" si="6"/>
        <v>0</v>
      </c>
      <c r="S33" s="49"/>
      <c r="T33" s="49"/>
      <c r="U33" s="36">
        <f t="shared" si="7"/>
        <v>0</v>
      </c>
      <c r="V33" s="49">
        <f t="shared" si="8"/>
        <v>76343.29999999999</v>
      </c>
      <c r="W33" s="48">
        <f t="shared" si="9"/>
        <v>71348.7</v>
      </c>
      <c r="X33" s="35">
        <f t="shared" si="10"/>
        <v>4994.599999999991</v>
      </c>
      <c r="Y33" s="61">
        <v>68703.9</v>
      </c>
      <c r="Z33" s="65">
        <v>67689</v>
      </c>
      <c r="AA33" s="36">
        <f t="shared" si="11"/>
        <v>1014.8999999999942</v>
      </c>
      <c r="AB33" s="49">
        <v>7639.4</v>
      </c>
      <c r="AC33" s="37">
        <v>3659.7</v>
      </c>
      <c r="AD33" s="49">
        <f t="shared" si="12"/>
        <v>3979.7</v>
      </c>
      <c r="AE33" s="49"/>
      <c r="AF33" s="48"/>
      <c r="AG33" s="36"/>
      <c r="AH33" s="49"/>
      <c r="AI33" s="37"/>
      <c r="AJ33" s="34"/>
      <c r="AK33" s="38"/>
      <c r="AN33" s="38"/>
      <c r="AO33" s="38"/>
    </row>
    <row r="34" spans="1:41" ht="14.25" customHeight="1" thickBot="1">
      <c r="A34" s="42">
        <v>14</v>
      </c>
      <c r="B34" s="62" t="s">
        <v>54</v>
      </c>
      <c r="C34" s="64">
        <v>356.5</v>
      </c>
      <c r="D34" s="64">
        <f t="shared" si="2"/>
        <v>49904.9</v>
      </c>
      <c r="E34" s="64">
        <f t="shared" si="3"/>
        <v>49904.9</v>
      </c>
      <c r="F34" s="33">
        <f t="shared" si="4"/>
        <v>0</v>
      </c>
      <c r="G34" s="50">
        <v>49904.9</v>
      </c>
      <c r="H34" s="51">
        <v>49904.9</v>
      </c>
      <c r="I34" s="35">
        <f t="shared" si="0"/>
        <v>0</v>
      </c>
      <c r="J34" s="52"/>
      <c r="K34" s="51"/>
      <c r="L34" s="36">
        <f t="shared" si="1"/>
        <v>0</v>
      </c>
      <c r="M34" s="52"/>
      <c r="N34" s="51"/>
      <c r="O34" s="36">
        <f t="shared" si="5"/>
        <v>0</v>
      </c>
      <c r="P34" s="52"/>
      <c r="Q34" s="48"/>
      <c r="R34" s="36">
        <f t="shared" si="6"/>
        <v>0</v>
      </c>
      <c r="S34" s="49"/>
      <c r="T34" s="49"/>
      <c r="U34" s="36">
        <f t="shared" si="7"/>
        <v>0</v>
      </c>
      <c r="V34" s="49">
        <f t="shared" si="8"/>
        <v>50261.4</v>
      </c>
      <c r="W34" s="48">
        <f t="shared" si="9"/>
        <v>50183.8</v>
      </c>
      <c r="X34" s="35">
        <f t="shared" si="10"/>
        <v>77.59999999999854</v>
      </c>
      <c r="Y34" s="61">
        <v>46301.6</v>
      </c>
      <c r="Z34" s="65">
        <v>46804.9</v>
      </c>
      <c r="AA34" s="36">
        <f t="shared" si="11"/>
        <v>-503.3000000000029</v>
      </c>
      <c r="AB34" s="49">
        <v>3959.8</v>
      </c>
      <c r="AC34" s="37">
        <v>3378.9</v>
      </c>
      <c r="AD34" s="49">
        <f t="shared" si="12"/>
        <v>580.9000000000001</v>
      </c>
      <c r="AE34" s="49"/>
      <c r="AF34" s="48"/>
      <c r="AG34" s="36"/>
      <c r="AH34" s="49"/>
      <c r="AI34" s="37"/>
      <c r="AJ34" s="34"/>
      <c r="AK34" s="38"/>
      <c r="AN34" s="38"/>
      <c r="AO34" s="38"/>
    </row>
    <row r="35" spans="1:41" ht="14.25" customHeight="1" thickBot="1">
      <c r="A35" s="42">
        <v>15</v>
      </c>
      <c r="B35" s="62" t="s">
        <v>55</v>
      </c>
      <c r="C35" s="64">
        <v>234.4</v>
      </c>
      <c r="D35" s="64">
        <f t="shared" si="2"/>
        <v>31738.6</v>
      </c>
      <c r="E35" s="64">
        <f t="shared" si="3"/>
        <v>31738.6</v>
      </c>
      <c r="F35" s="33">
        <f t="shared" si="4"/>
        <v>0</v>
      </c>
      <c r="G35" s="50">
        <v>31738.6</v>
      </c>
      <c r="H35" s="51">
        <v>31738.6</v>
      </c>
      <c r="I35" s="35">
        <f t="shared" si="0"/>
        <v>0</v>
      </c>
      <c r="J35" s="52"/>
      <c r="K35" s="51"/>
      <c r="L35" s="36">
        <f t="shared" si="1"/>
        <v>0</v>
      </c>
      <c r="M35" s="52"/>
      <c r="N35" s="51"/>
      <c r="O35" s="36">
        <f t="shared" si="5"/>
        <v>0</v>
      </c>
      <c r="P35" s="52"/>
      <c r="Q35" s="48"/>
      <c r="R35" s="36">
        <f t="shared" si="6"/>
        <v>0</v>
      </c>
      <c r="S35" s="49"/>
      <c r="T35" s="49"/>
      <c r="U35" s="36">
        <f t="shared" si="7"/>
        <v>0</v>
      </c>
      <c r="V35" s="49">
        <f t="shared" si="8"/>
        <v>31973</v>
      </c>
      <c r="W35" s="48">
        <f t="shared" si="9"/>
        <v>31770.9</v>
      </c>
      <c r="X35" s="35">
        <f t="shared" si="10"/>
        <v>202.09999999999854</v>
      </c>
      <c r="Y35" s="61">
        <v>30738</v>
      </c>
      <c r="Z35" s="65">
        <v>30630.4</v>
      </c>
      <c r="AA35" s="36">
        <f t="shared" si="11"/>
        <v>107.59999999999854</v>
      </c>
      <c r="AB35" s="49">
        <v>1235</v>
      </c>
      <c r="AC35" s="37">
        <v>1140.5</v>
      </c>
      <c r="AD35" s="49">
        <f t="shared" si="12"/>
        <v>94.5</v>
      </c>
      <c r="AE35" s="49"/>
      <c r="AF35" s="48"/>
      <c r="AG35" s="36"/>
      <c r="AH35" s="49"/>
      <c r="AI35" s="37"/>
      <c r="AJ35" s="34"/>
      <c r="AK35" s="38"/>
      <c r="AN35" s="38"/>
      <c r="AO35" s="38"/>
    </row>
    <row r="36" spans="1:41" ht="14.25" customHeight="1" thickBot="1">
      <c r="A36" s="42">
        <v>16</v>
      </c>
      <c r="B36" s="62" t="s">
        <v>56</v>
      </c>
      <c r="C36" s="64">
        <v>163.8</v>
      </c>
      <c r="D36" s="64">
        <f t="shared" si="2"/>
        <v>34409.9</v>
      </c>
      <c r="E36" s="64">
        <f t="shared" si="3"/>
        <v>34409.9</v>
      </c>
      <c r="F36" s="33">
        <f t="shared" si="4"/>
        <v>0</v>
      </c>
      <c r="G36" s="50">
        <v>34409.9</v>
      </c>
      <c r="H36" s="51">
        <v>34409.9</v>
      </c>
      <c r="I36" s="35">
        <f t="shared" si="0"/>
        <v>0</v>
      </c>
      <c r="J36" s="52"/>
      <c r="K36" s="51"/>
      <c r="L36" s="36">
        <f t="shared" si="1"/>
        <v>0</v>
      </c>
      <c r="M36" s="52"/>
      <c r="N36" s="51"/>
      <c r="O36" s="36">
        <f t="shared" si="5"/>
        <v>0</v>
      </c>
      <c r="P36" s="52"/>
      <c r="Q36" s="48"/>
      <c r="R36" s="36">
        <f t="shared" si="6"/>
        <v>0</v>
      </c>
      <c r="S36" s="49"/>
      <c r="T36" s="49"/>
      <c r="U36" s="36">
        <f t="shared" si="7"/>
        <v>0</v>
      </c>
      <c r="V36" s="49">
        <f t="shared" si="8"/>
        <v>34573.7</v>
      </c>
      <c r="W36" s="48">
        <f t="shared" si="9"/>
        <v>34544.5</v>
      </c>
      <c r="X36" s="35">
        <f t="shared" si="10"/>
        <v>29.19999999999709</v>
      </c>
      <c r="Y36" s="61">
        <v>33134.1</v>
      </c>
      <c r="Z36" s="65">
        <v>33104.9</v>
      </c>
      <c r="AA36" s="36">
        <f t="shared" si="11"/>
        <v>29.19999999999709</v>
      </c>
      <c r="AB36" s="49">
        <v>1439.6</v>
      </c>
      <c r="AC36" s="37">
        <v>1439.6</v>
      </c>
      <c r="AD36" s="49">
        <f t="shared" si="12"/>
        <v>0</v>
      </c>
      <c r="AE36" s="49"/>
      <c r="AF36" s="48"/>
      <c r="AG36" s="36"/>
      <c r="AH36" s="49"/>
      <c r="AI36" s="37"/>
      <c r="AJ36" s="34"/>
      <c r="AK36" s="38"/>
      <c r="AN36" s="38"/>
      <c r="AO36" s="38"/>
    </row>
    <row r="37" spans="1:41" ht="14.25" customHeight="1" thickBot="1">
      <c r="A37" s="42">
        <v>17</v>
      </c>
      <c r="B37" s="62" t="s">
        <v>57</v>
      </c>
      <c r="C37" s="64">
        <v>844.8</v>
      </c>
      <c r="D37" s="64">
        <f t="shared" si="2"/>
        <v>30722.8</v>
      </c>
      <c r="E37" s="64">
        <f t="shared" si="3"/>
        <v>30722.8</v>
      </c>
      <c r="F37" s="33">
        <f t="shared" si="4"/>
        <v>0</v>
      </c>
      <c r="G37" s="50">
        <v>30722.8</v>
      </c>
      <c r="H37" s="51">
        <v>30722.8</v>
      </c>
      <c r="I37" s="35">
        <f t="shared" si="0"/>
        <v>0</v>
      </c>
      <c r="J37" s="52"/>
      <c r="K37" s="51"/>
      <c r="L37" s="36">
        <f t="shared" si="1"/>
        <v>0</v>
      </c>
      <c r="M37" s="52"/>
      <c r="N37" s="51"/>
      <c r="O37" s="36">
        <f t="shared" si="5"/>
        <v>0</v>
      </c>
      <c r="P37" s="52"/>
      <c r="Q37" s="48"/>
      <c r="R37" s="36">
        <f t="shared" si="6"/>
        <v>0</v>
      </c>
      <c r="S37" s="49"/>
      <c r="T37" s="49"/>
      <c r="U37" s="36">
        <f t="shared" si="7"/>
        <v>0</v>
      </c>
      <c r="V37" s="49">
        <f t="shared" si="8"/>
        <v>31567.6</v>
      </c>
      <c r="W37" s="48">
        <f t="shared" si="9"/>
        <v>31484.600000000002</v>
      </c>
      <c r="X37" s="35">
        <f t="shared" si="10"/>
        <v>82.99999999999636</v>
      </c>
      <c r="Y37" s="61">
        <v>30135</v>
      </c>
      <c r="Z37" s="65">
        <v>30133.9</v>
      </c>
      <c r="AA37" s="36">
        <f t="shared" si="11"/>
        <v>1.0999999999985448</v>
      </c>
      <c r="AB37" s="49">
        <v>1432.6</v>
      </c>
      <c r="AC37" s="37">
        <v>1350.7</v>
      </c>
      <c r="AD37" s="49">
        <f t="shared" si="12"/>
        <v>81.89999999999986</v>
      </c>
      <c r="AE37" s="49"/>
      <c r="AF37" s="48"/>
      <c r="AG37" s="36"/>
      <c r="AH37" s="49"/>
      <c r="AI37" s="37"/>
      <c r="AJ37" s="34"/>
      <c r="AK37" s="38"/>
      <c r="AN37" s="38"/>
      <c r="AO37" s="38"/>
    </row>
    <row r="38" spans="1:41" ht="14.25" customHeight="1" thickBot="1">
      <c r="A38" s="42">
        <v>18</v>
      </c>
      <c r="B38" s="62" t="s">
        <v>58</v>
      </c>
      <c r="C38" s="64">
        <v>10.6</v>
      </c>
      <c r="D38" s="64">
        <f t="shared" si="2"/>
        <v>49152.7</v>
      </c>
      <c r="E38" s="64">
        <f t="shared" si="3"/>
        <v>49152.7</v>
      </c>
      <c r="F38" s="33">
        <f t="shared" si="4"/>
        <v>0</v>
      </c>
      <c r="G38" s="50">
        <v>49152.7</v>
      </c>
      <c r="H38" s="51">
        <v>49152.7</v>
      </c>
      <c r="I38" s="35">
        <f t="shared" si="0"/>
        <v>0</v>
      </c>
      <c r="J38" s="52"/>
      <c r="K38" s="51"/>
      <c r="L38" s="36">
        <f t="shared" si="1"/>
        <v>0</v>
      </c>
      <c r="M38" s="52"/>
      <c r="N38" s="51"/>
      <c r="O38" s="36">
        <f t="shared" si="5"/>
        <v>0</v>
      </c>
      <c r="P38" s="52"/>
      <c r="Q38" s="48"/>
      <c r="R38" s="36">
        <f t="shared" si="6"/>
        <v>0</v>
      </c>
      <c r="S38" s="49"/>
      <c r="T38" s="49"/>
      <c r="U38" s="36">
        <f t="shared" si="7"/>
        <v>0</v>
      </c>
      <c r="V38" s="49">
        <f t="shared" si="8"/>
        <v>49163.3</v>
      </c>
      <c r="W38" s="48">
        <f t="shared" si="9"/>
        <v>48589.8</v>
      </c>
      <c r="X38" s="35">
        <f t="shared" si="10"/>
        <v>573.5</v>
      </c>
      <c r="Y38" s="61">
        <v>46208.4</v>
      </c>
      <c r="Z38" s="65">
        <v>46303.8</v>
      </c>
      <c r="AA38" s="36">
        <f t="shared" si="11"/>
        <v>-95.40000000000146</v>
      </c>
      <c r="AB38" s="49">
        <v>2954.9</v>
      </c>
      <c r="AC38" s="37">
        <v>2286</v>
      </c>
      <c r="AD38" s="49">
        <f t="shared" si="12"/>
        <v>668.9000000000001</v>
      </c>
      <c r="AE38" s="49"/>
      <c r="AF38" s="48"/>
      <c r="AG38" s="36"/>
      <c r="AH38" s="49"/>
      <c r="AI38" s="37"/>
      <c r="AJ38" s="34"/>
      <c r="AK38" s="38"/>
      <c r="AN38" s="38"/>
      <c r="AO38" s="38"/>
    </row>
    <row r="39" spans="1:41" ht="14.25" customHeight="1" thickBot="1">
      <c r="A39" s="42">
        <v>19</v>
      </c>
      <c r="B39" s="62" t="s">
        <v>59</v>
      </c>
      <c r="C39" s="64">
        <v>429.1</v>
      </c>
      <c r="D39" s="64">
        <f t="shared" si="2"/>
        <v>24297</v>
      </c>
      <c r="E39" s="64">
        <f t="shared" si="3"/>
        <v>24208</v>
      </c>
      <c r="F39" s="33">
        <f t="shared" si="4"/>
        <v>89</v>
      </c>
      <c r="G39" s="50">
        <v>24297</v>
      </c>
      <c r="H39" s="51">
        <v>24202</v>
      </c>
      <c r="I39" s="35">
        <f t="shared" si="0"/>
        <v>95</v>
      </c>
      <c r="J39" s="52"/>
      <c r="K39" s="51">
        <v>6</v>
      </c>
      <c r="L39" s="36">
        <f t="shared" si="1"/>
        <v>-6</v>
      </c>
      <c r="M39" s="52"/>
      <c r="N39" s="51"/>
      <c r="O39" s="36">
        <f t="shared" si="5"/>
        <v>0</v>
      </c>
      <c r="P39" s="52"/>
      <c r="Q39" s="48"/>
      <c r="R39" s="36">
        <f t="shared" si="6"/>
        <v>0</v>
      </c>
      <c r="S39" s="49"/>
      <c r="T39" s="49"/>
      <c r="U39" s="36">
        <f t="shared" si="7"/>
        <v>0</v>
      </c>
      <c r="V39" s="49">
        <f t="shared" si="8"/>
        <v>24726.1</v>
      </c>
      <c r="W39" s="48">
        <f t="shared" si="9"/>
        <v>24616.5</v>
      </c>
      <c r="X39" s="35">
        <f t="shared" si="10"/>
        <v>109.59999999999854</v>
      </c>
      <c r="Y39" s="61">
        <v>23966.3</v>
      </c>
      <c r="Z39" s="65">
        <v>23902.5</v>
      </c>
      <c r="AA39" s="36">
        <f t="shared" si="11"/>
        <v>63.79999999999927</v>
      </c>
      <c r="AB39" s="49">
        <v>759.8</v>
      </c>
      <c r="AC39" s="37">
        <v>714</v>
      </c>
      <c r="AD39" s="49">
        <f t="shared" si="12"/>
        <v>45.799999999999955</v>
      </c>
      <c r="AE39" s="49"/>
      <c r="AF39" s="48"/>
      <c r="AG39" s="36"/>
      <c r="AH39" s="49"/>
      <c r="AI39" s="37"/>
      <c r="AJ39" s="34"/>
      <c r="AK39" s="38"/>
      <c r="AN39" s="38"/>
      <c r="AO39" s="38"/>
    </row>
    <row r="40" spans="1:41" ht="14.25" customHeight="1" thickBot="1">
      <c r="A40" s="42">
        <v>20</v>
      </c>
      <c r="B40" s="62" t="s">
        <v>60</v>
      </c>
      <c r="C40" s="64">
        <v>146.1</v>
      </c>
      <c r="D40" s="64">
        <f t="shared" si="2"/>
        <v>33191.8</v>
      </c>
      <c r="E40" s="64">
        <f t="shared" si="3"/>
        <v>33194.8</v>
      </c>
      <c r="F40" s="33">
        <f t="shared" si="4"/>
        <v>-3</v>
      </c>
      <c r="G40" s="50">
        <v>33191.8</v>
      </c>
      <c r="H40" s="51">
        <v>33191.8</v>
      </c>
      <c r="I40" s="35">
        <f t="shared" si="0"/>
        <v>0</v>
      </c>
      <c r="J40" s="52"/>
      <c r="K40" s="51">
        <v>3</v>
      </c>
      <c r="L40" s="36">
        <f t="shared" si="1"/>
        <v>-3</v>
      </c>
      <c r="M40" s="52"/>
      <c r="N40" s="51"/>
      <c r="O40" s="36">
        <f t="shared" si="5"/>
        <v>0</v>
      </c>
      <c r="P40" s="52"/>
      <c r="Q40" s="48"/>
      <c r="R40" s="36">
        <f t="shared" si="6"/>
        <v>0</v>
      </c>
      <c r="S40" s="49"/>
      <c r="T40" s="49"/>
      <c r="U40" s="36">
        <f t="shared" si="7"/>
        <v>0</v>
      </c>
      <c r="V40" s="49">
        <f t="shared" si="8"/>
        <v>33337.9</v>
      </c>
      <c r="W40" s="48">
        <f t="shared" si="9"/>
        <v>33250.5</v>
      </c>
      <c r="X40" s="35">
        <f t="shared" si="10"/>
        <v>87.40000000000146</v>
      </c>
      <c r="Y40" s="61">
        <v>31532.8</v>
      </c>
      <c r="Z40" s="65">
        <v>31457.5</v>
      </c>
      <c r="AA40" s="36">
        <f t="shared" si="11"/>
        <v>75.29999999999927</v>
      </c>
      <c r="AB40" s="49">
        <v>1805.1</v>
      </c>
      <c r="AC40" s="37">
        <v>1793</v>
      </c>
      <c r="AD40" s="49">
        <f t="shared" si="12"/>
        <v>12.099999999999909</v>
      </c>
      <c r="AE40" s="49"/>
      <c r="AF40" s="48"/>
      <c r="AG40" s="36"/>
      <c r="AH40" s="49"/>
      <c r="AI40" s="37"/>
      <c r="AJ40" s="34"/>
      <c r="AK40" s="38"/>
      <c r="AN40" s="38"/>
      <c r="AO40" s="38"/>
    </row>
    <row r="41" spans="1:41" s="100" customFormat="1" ht="14.25" customHeight="1" thickBot="1">
      <c r="A41" s="84">
        <v>21</v>
      </c>
      <c r="B41" s="85" t="s">
        <v>61</v>
      </c>
      <c r="C41" s="86">
        <v>967.5</v>
      </c>
      <c r="D41" s="64">
        <f t="shared" si="2"/>
        <v>49119.9</v>
      </c>
      <c r="E41" s="64">
        <f t="shared" si="3"/>
        <v>49004.9</v>
      </c>
      <c r="F41" s="87">
        <f t="shared" si="4"/>
        <v>115</v>
      </c>
      <c r="G41" s="88">
        <v>49119.9</v>
      </c>
      <c r="H41" s="89">
        <v>49004.9</v>
      </c>
      <c r="I41" s="90">
        <f t="shared" si="0"/>
        <v>115</v>
      </c>
      <c r="J41" s="91"/>
      <c r="K41" s="89"/>
      <c r="L41" s="92">
        <f t="shared" si="1"/>
        <v>0</v>
      </c>
      <c r="M41" s="91"/>
      <c r="N41" s="89"/>
      <c r="O41" s="92">
        <f t="shared" si="5"/>
        <v>0</v>
      </c>
      <c r="P41" s="91"/>
      <c r="Q41" s="93"/>
      <c r="R41" s="92">
        <f t="shared" si="6"/>
        <v>0</v>
      </c>
      <c r="S41" s="94"/>
      <c r="T41" s="94"/>
      <c r="U41" s="92">
        <f t="shared" si="7"/>
        <v>0</v>
      </c>
      <c r="V41" s="49">
        <f t="shared" si="8"/>
        <v>50087.4</v>
      </c>
      <c r="W41" s="48">
        <f t="shared" si="9"/>
        <v>48944.2</v>
      </c>
      <c r="X41" s="90">
        <f t="shared" si="10"/>
        <v>1143.2000000000044</v>
      </c>
      <c r="Y41" s="95">
        <v>47416.5</v>
      </c>
      <c r="Z41" s="96">
        <v>46538.6</v>
      </c>
      <c r="AA41" s="92">
        <f t="shared" si="11"/>
        <v>877.9000000000015</v>
      </c>
      <c r="AB41" s="94">
        <v>2670.9</v>
      </c>
      <c r="AC41" s="97">
        <v>2405.6</v>
      </c>
      <c r="AD41" s="94">
        <f t="shared" si="12"/>
        <v>265.3000000000002</v>
      </c>
      <c r="AE41" s="94"/>
      <c r="AF41" s="93"/>
      <c r="AG41" s="92"/>
      <c r="AH41" s="94"/>
      <c r="AI41" s="97"/>
      <c r="AJ41" s="98"/>
      <c r="AK41" s="99"/>
      <c r="AN41" s="99"/>
      <c r="AO41" s="99"/>
    </row>
    <row r="42" spans="1:41" ht="14.25" customHeight="1" thickBot="1">
      <c r="A42" s="42">
        <v>22</v>
      </c>
      <c r="B42" s="62" t="s">
        <v>62</v>
      </c>
      <c r="C42" s="64">
        <v>1210.6</v>
      </c>
      <c r="D42" s="64">
        <f t="shared" si="2"/>
        <v>25811.6</v>
      </c>
      <c r="E42" s="64">
        <f t="shared" si="3"/>
        <v>25811.6</v>
      </c>
      <c r="F42" s="33">
        <f t="shared" si="4"/>
        <v>0</v>
      </c>
      <c r="G42" s="50">
        <v>25811.6</v>
      </c>
      <c r="H42" s="51">
        <v>25811.6</v>
      </c>
      <c r="I42" s="35">
        <f t="shared" si="0"/>
        <v>0</v>
      </c>
      <c r="J42" s="52"/>
      <c r="K42" s="51"/>
      <c r="L42" s="36">
        <f t="shared" si="1"/>
        <v>0</v>
      </c>
      <c r="M42" s="52"/>
      <c r="N42" s="51"/>
      <c r="O42" s="36">
        <f t="shared" si="5"/>
        <v>0</v>
      </c>
      <c r="P42" s="52"/>
      <c r="Q42" s="48"/>
      <c r="R42" s="36">
        <f t="shared" si="6"/>
        <v>0</v>
      </c>
      <c r="S42" s="49"/>
      <c r="T42" s="49"/>
      <c r="U42" s="36">
        <f t="shared" si="7"/>
        <v>0</v>
      </c>
      <c r="V42" s="49">
        <f t="shared" si="8"/>
        <v>27022.2</v>
      </c>
      <c r="W42" s="48">
        <f t="shared" si="9"/>
        <v>26668.800000000003</v>
      </c>
      <c r="X42" s="35">
        <f t="shared" si="10"/>
        <v>353.3999999999978</v>
      </c>
      <c r="Y42" s="61">
        <v>25077.8</v>
      </c>
      <c r="Z42" s="65">
        <v>24807.4</v>
      </c>
      <c r="AA42" s="36">
        <f t="shared" si="11"/>
        <v>270.3999999999978</v>
      </c>
      <c r="AB42" s="49">
        <v>1944.4</v>
      </c>
      <c r="AC42" s="37">
        <v>1861.4</v>
      </c>
      <c r="AD42" s="49">
        <f t="shared" si="12"/>
        <v>83</v>
      </c>
      <c r="AE42" s="49"/>
      <c r="AF42" s="48"/>
      <c r="AG42" s="36"/>
      <c r="AH42" s="49"/>
      <c r="AI42" s="37"/>
      <c r="AJ42" s="34"/>
      <c r="AK42" s="38"/>
      <c r="AN42" s="38"/>
      <c r="AO42" s="38"/>
    </row>
    <row r="43" spans="1:41" ht="14.25" customHeight="1" thickBot="1">
      <c r="A43" s="42">
        <v>23</v>
      </c>
      <c r="B43" s="62" t="s">
        <v>63</v>
      </c>
      <c r="C43" s="64">
        <v>425.1</v>
      </c>
      <c r="D43" s="64">
        <f t="shared" si="2"/>
        <v>19440.9</v>
      </c>
      <c r="E43" s="64">
        <f t="shared" si="3"/>
        <v>19440.9</v>
      </c>
      <c r="F43" s="33">
        <f t="shared" si="4"/>
        <v>0</v>
      </c>
      <c r="G43" s="50">
        <v>19440.9</v>
      </c>
      <c r="H43" s="51">
        <v>19440.9</v>
      </c>
      <c r="I43" s="35">
        <f t="shared" si="0"/>
        <v>0</v>
      </c>
      <c r="J43" s="52"/>
      <c r="K43" s="51"/>
      <c r="L43" s="36">
        <f t="shared" si="1"/>
        <v>0</v>
      </c>
      <c r="M43" s="52"/>
      <c r="N43" s="51"/>
      <c r="O43" s="36">
        <f t="shared" si="5"/>
        <v>0</v>
      </c>
      <c r="P43" s="52"/>
      <c r="Q43" s="48"/>
      <c r="R43" s="36">
        <f t="shared" si="6"/>
        <v>0</v>
      </c>
      <c r="S43" s="49"/>
      <c r="T43" s="49"/>
      <c r="U43" s="36">
        <f t="shared" si="7"/>
        <v>0</v>
      </c>
      <c r="V43" s="49">
        <f t="shared" si="8"/>
        <v>19866</v>
      </c>
      <c r="W43" s="48">
        <f t="shared" si="9"/>
        <v>19481.399999999998</v>
      </c>
      <c r="X43" s="35">
        <f t="shared" si="10"/>
        <v>384.6000000000022</v>
      </c>
      <c r="Y43" s="61">
        <v>18828.7</v>
      </c>
      <c r="Z43" s="65">
        <v>18642.8</v>
      </c>
      <c r="AA43" s="36">
        <f t="shared" si="11"/>
        <v>185.90000000000146</v>
      </c>
      <c r="AB43" s="49">
        <v>1037.3</v>
      </c>
      <c r="AC43" s="37">
        <v>838.6</v>
      </c>
      <c r="AD43" s="49">
        <f t="shared" si="12"/>
        <v>198.69999999999993</v>
      </c>
      <c r="AE43" s="49"/>
      <c r="AF43" s="48"/>
      <c r="AG43" s="36"/>
      <c r="AH43" s="49"/>
      <c r="AI43" s="37"/>
      <c r="AJ43" s="34"/>
      <c r="AK43" s="38"/>
      <c r="AN43" s="38"/>
      <c r="AO43" s="38"/>
    </row>
    <row r="44" spans="1:41" ht="14.25" customHeight="1" thickBot="1">
      <c r="A44" s="42">
        <v>24</v>
      </c>
      <c r="B44" s="62" t="s">
        <v>64</v>
      </c>
      <c r="C44" s="64">
        <v>726.2</v>
      </c>
      <c r="D44" s="64">
        <f t="shared" si="2"/>
        <v>15057.6</v>
      </c>
      <c r="E44" s="64">
        <f t="shared" si="3"/>
        <v>15057.6</v>
      </c>
      <c r="F44" s="33">
        <f t="shared" si="4"/>
        <v>0</v>
      </c>
      <c r="G44" s="50">
        <v>15057.6</v>
      </c>
      <c r="H44" s="51">
        <v>15057.6</v>
      </c>
      <c r="I44" s="35">
        <f t="shared" si="0"/>
        <v>0</v>
      </c>
      <c r="J44" s="52"/>
      <c r="K44" s="51"/>
      <c r="L44" s="36">
        <f t="shared" si="1"/>
        <v>0</v>
      </c>
      <c r="M44" s="52"/>
      <c r="N44" s="51"/>
      <c r="O44" s="36">
        <f t="shared" si="5"/>
        <v>0</v>
      </c>
      <c r="P44" s="52"/>
      <c r="Q44" s="48"/>
      <c r="R44" s="36">
        <f t="shared" si="6"/>
        <v>0</v>
      </c>
      <c r="S44" s="49"/>
      <c r="T44" s="49"/>
      <c r="U44" s="36">
        <f t="shared" si="7"/>
        <v>0</v>
      </c>
      <c r="V44" s="49">
        <f t="shared" si="8"/>
        <v>15783.8</v>
      </c>
      <c r="W44" s="48">
        <f t="shared" si="9"/>
        <v>15777</v>
      </c>
      <c r="X44" s="35">
        <f t="shared" si="10"/>
        <v>6.799999999999272</v>
      </c>
      <c r="Y44" s="61">
        <v>14682.8</v>
      </c>
      <c r="Z44" s="65">
        <v>14678.8</v>
      </c>
      <c r="AA44" s="36">
        <f t="shared" si="11"/>
        <v>4</v>
      </c>
      <c r="AB44" s="49">
        <v>1101</v>
      </c>
      <c r="AC44" s="37">
        <v>1098.2</v>
      </c>
      <c r="AD44" s="49">
        <f t="shared" si="12"/>
        <v>2.7999999999999545</v>
      </c>
      <c r="AE44" s="49"/>
      <c r="AF44" s="48"/>
      <c r="AG44" s="36"/>
      <c r="AH44" s="49"/>
      <c r="AI44" s="37"/>
      <c r="AJ44" s="34"/>
      <c r="AK44" s="38"/>
      <c r="AN44" s="38"/>
      <c r="AO44" s="38"/>
    </row>
    <row r="45" spans="1:41" ht="14.25" customHeight="1" thickBot="1">
      <c r="A45" s="42">
        <v>25</v>
      </c>
      <c r="B45" s="62" t="s">
        <v>65</v>
      </c>
      <c r="C45" s="64">
        <v>367.1</v>
      </c>
      <c r="D45" s="64">
        <f t="shared" si="2"/>
        <v>22963.4</v>
      </c>
      <c r="E45" s="64">
        <f t="shared" si="3"/>
        <v>22963.4</v>
      </c>
      <c r="F45" s="33">
        <f t="shared" si="4"/>
        <v>0</v>
      </c>
      <c r="G45" s="50">
        <v>22963.4</v>
      </c>
      <c r="H45" s="51">
        <v>22963.4</v>
      </c>
      <c r="I45" s="35">
        <f t="shared" si="0"/>
        <v>0</v>
      </c>
      <c r="J45" s="52"/>
      <c r="K45" s="51"/>
      <c r="L45" s="36">
        <f t="shared" si="1"/>
        <v>0</v>
      </c>
      <c r="M45" s="52"/>
      <c r="N45" s="51"/>
      <c r="O45" s="36">
        <f t="shared" si="5"/>
        <v>0</v>
      </c>
      <c r="P45" s="52"/>
      <c r="Q45" s="48"/>
      <c r="R45" s="36">
        <f t="shared" si="6"/>
        <v>0</v>
      </c>
      <c r="S45" s="49"/>
      <c r="T45" s="49"/>
      <c r="U45" s="36">
        <f t="shared" si="7"/>
        <v>0</v>
      </c>
      <c r="V45" s="49">
        <f t="shared" si="8"/>
        <v>23330.5</v>
      </c>
      <c r="W45" s="48">
        <f t="shared" si="9"/>
        <v>23185.199999999997</v>
      </c>
      <c r="X45" s="35">
        <f t="shared" si="10"/>
        <v>145.3000000000029</v>
      </c>
      <c r="Y45" s="61">
        <v>22350</v>
      </c>
      <c r="Z45" s="65">
        <v>22316.1</v>
      </c>
      <c r="AA45" s="36">
        <f t="shared" si="11"/>
        <v>33.900000000001455</v>
      </c>
      <c r="AB45" s="49">
        <v>980.5</v>
      </c>
      <c r="AC45" s="37">
        <v>869.1</v>
      </c>
      <c r="AD45" s="49">
        <f t="shared" si="12"/>
        <v>111.39999999999998</v>
      </c>
      <c r="AE45" s="49"/>
      <c r="AF45" s="48"/>
      <c r="AG45" s="36"/>
      <c r="AH45" s="49"/>
      <c r="AI45" s="37"/>
      <c r="AJ45" s="34"/>
      <c r="AK45" s="38"/>
      <c r="AN45" s="38"/>
      <c r="AO45" s="38"/>
    </row>
    <row r="46" spans="1:41" ht="14.25" customHeight="1" thickBot="1">
      <c r="A46" s="42">
        <v>26</v>
      </c>
      <c r="B46" s="62" t="s">
        <v>66</v>
      </c>
      <c r="C46" s="64">
        <v>345.7</v>
      </c>
      <c r="D46" s="64">
        <f t="shared" si="2"/>
        <v>26964.2</v>
      </c>
      <c r="E46" s="64">
        <f t="shared" si="3"/>
        <v>26964.2</v>
      </c>
      <c r="F46" s="33">
        <f t="shared" si="4"/>
        <v>0</v>
      </c>
      <c r="G46" s="50">
        <v>26964.2</v>
      </c>
      <c r="H46" s="51">
        <v>26964.2</v>
      </c>
      <c r="I46" s="35">
        <f t="shared" si="0"/>
        <v>0</v>
      </c>
      <c r="J46" s="52"/>
      <c r="K46" s="51"/>
      <c r="L46" s="36">
        <f t="shared" si="1"/>
        <v>0</v>
      </c>
      <c r="M46" s="52"/>
      <c r="N46" s="51"/>
      <c r="O46" s="36">
        <f t="shared" si="5"/>
        <v>0</v>
      </c>
      <c r="P46" s="52"/>
      <c r="Q46" s="48"/>
      <c r="R46" s="36">
        <f t="shared" si="6"/>
        <v>0</v>
      </c>
      <c r="S46" s="49"/>
      <c r="T46" s="49"/>
      <c r="U46" s="36">
        <f t="shared" si="7"/>
        <v>0</v>
      </c>
      <c r="V46" s="49">
        <f t="shared" si="8"/>
        <v>27309.9</v>
      </c>
      <c r="W46" s="48">
        <f t="shared" si="9"/>
        <v>27257.4</v>
      </c>
      <c r="X46" s="35">
        <f t="shared" si="10"/>
        <v>52.5</v>
      </c>
      <c r="Y46" s="61">
        <v>25970.5</v>
      </c>
      <c r="Z46" s="65">
        <v>25931</v>
      </c>
      <c r="AA46" s="36">
        <f t="shared" si="11"/>
        <v>39.5</v>
      </c>
      <c r="AB46" s="49">
        <v>1339.4</v>
      </c>
      <c r="AC46" s="37">
        <v>1326.4</v>
      </c>
      <c r="AD46" s="49">
        <f t="shared" si="12"/>
        <v>13</v>
      </c>
      <c r="AE46" s="49"/>
      <c r="AF46" s="48"/>
      <c r="AG46" s="36"/>
      <c r="AH46" s="49"/>
      <c r="AI46" s="37"/>
      <c r="AJ46" s="34"/>
      <c r="AK46" s="38"/>
      <c r="AN46" s="38"/>
      <c r="AO46" s="38"/>
    </row>
    <row r="47" spans="1:41" ht="14.25" customHeight="1" thickBot="1">
      <c r="A47" s="42">
        <v>27</v>
      </c>
      <c r="B47" s="62" t="s">
        <v>67</v>
      </c>
      <c r="C47" s="64">
        <v>257.2</v>
      </c>
      <c r="D47" s="64">
        <f t="shared" si="2"/>
        <v>29410.2</v>
      </c>
      <c r="E47" s="64">
        <f t="shared" si="3"/>
        <v>29410.2</v>
      </c>
      <c r="F47" s="33">
        <f t="shared" si="4"/>
        <v>0</v>
      </c>
      <c r="G47" s="50">
        <v>29410.2</v>
      </c>
      <c r="H47" s="51">
        <v>29410.2</v>
      </c>
      <c r="I47" s="35">
        <f t="shared" si="0"/>
        <v>0</v>
      </c>
      <c r="J47" s="52"/>
      <c r="K47" s="51"/>
      <c r="L47" s="36">
        <f t="shared" si="1"/>
        <v>0</v>
      </c>
      <c r="M47" s="52"/>
      <c r="N47" s="51"/>
      <c r="O47" s="36">
        <f t="shared" si="5"/>
        <v>0</v>
      </c>
      <c r="P47" s="52"/>
      <c r="Q47" s="48"/>
      <c r="R47" s="36">
        <f t="shared" si="6"/>
        <v>0</v>
      </c>
      <c r="S47" s="49"/>
      <c r="T47" s="49"/>
      <c r="U47" s="36">
        <f t="shared" si="7"/>
        <v>0</v>
      </c>
      <c r="V47" s="49">
        <f t="shared" si="8"/>
        <v>29667.4</v>
      </c>
      <c r="W47" s="48">
        <f t="shared" si="9"/>
        <v>29107.1</v>
      </c>
      <c r="X47" s="35">
        <f t="shared" si="10"/>
        <v>560.3000000000029</v>
      </c>
      <c r="Y47" s="61">
        <v>28399.2</v>
      </c>
      <c r="Z47" s="65">
        <v>27991.1</v>
      </c>
      <c r="AA47" s="36">
        <f t="shared" si="11"/>
        <v>408.1000000000022</v>
      </c>
      <c r="AB47" s="49">
        <v>1268.2</v>
      </c>
      <c r="AC47" s="37">
        <v>1116</v>
      </c>
      <c r="AD47" s="49">
        <f t="shared" si="12"/>
        <v>152.20000000000005</v>
      </c>
      <c r="AE47" s="49"/>
      <c r="AF47" s="48"/>
      <c r="AG47" s="36"/>
      <c r="AH47" s="49"/>
      <c r="AI47" s="37"/>
      <c r="AJ47" s="34"/>
      <c r="AK47" s="38"/>
      <c r="AN47" s="38"/>
      <c r="AO47" s="38"/>
    </row>
    <row r="48" spans="1:41" ht="14.25" customHeight="1" thickBot="1">
      <c r="A48" s="42">
        <v>28</v>
      </c>
      <c r="B48" s="62" t="s">
        <v>68</v>
      </c>
      <c r="C48" s="64">
        <v>1080.4</v>
      </c>
      <c r="D48" s="64">
        <f t="shared" si="2"/>
        <v>113445.8</v>
      </c>
      <c r="E48" s="64">
        <f t="shared" si="3"/>
        <v>113225.8</v>
      </c>
      <c r="F48" s="33">
        <f t="shared" si="4"/>
        <v>220</v>
      </c>
      <c r="G48" s="50">
        <v>113445.8</v>
      </c>
      <c r="H48" s="51">
        <v>113205.8</v>
      </c>
      <c r="I48" s="35">
        <f t="shared" si="0"/>
        <v>240</v>
      </c>
      <c r="J48" s="52"/>
      <c r="K48" s="51">
        <v>20</v>
      </c>
      <c r="L48" s="36">
        <f t="shared" si="1"/>
        <v>-20</v>
      </c>
      <c r="M48" s="52"/>
      <c r="N48" s="51"/>
      <c r="O48" s="36">
        <f t="shared" si="5"/>
        <v>0</v>
      </c>
      <c r="P48" s="52"/>
      <c r="Q48" s="48"/>
      <c r="R48" s="36">
        <f t="shared" si="6"/>
        <v>0</v>
      </c>
      <c r="S48" s="49"/>
      <c r="T48" s="49"/>
      <c r="U48" s="36">
        <f t="shared" si="7"/>
        <v>0</v>
      </c>
      <c r="V48" s="49">
        <f t="shared" si="8"/>
        <v>114526.20000000001</v>
      </c>
      <c r="W48" s="48">
        <f t="shared" si="9"/>
        <v>114040.70000000001</v>
      </c>
      <c r="X48" s="35">
        <f t="shared" si="10"/>
        <v>485.5</v>
      </c>
      <c r="Y48" s="61">
        <v>102553.6</v>
      </c>
      <c r="Z48" s="65">
        <v>102171.6</v>
      </c>
      <c r="AA48" s="36">
        <f t="shared" si="11"/>
        <v>382</v>
      </c>
      <c r="AB48" s="49">
        <v>11972.6</v>
      </c>
      <c r="AC48" s="37">
        <v>11869.1</v>
      </c>
      <c r="AD48" s="49">
        <f t="shared" si="12"/>
        <v>103.5</v>
      </c>
      <c r="AE48" s="49"/>
      <c r="AF48" s="48"/>
      <c r="AG48" s="36"/>
      <c r="AH48" s="49"/>
      <c r="AI48" s="37"/>
      <c r="AJ48" s="34"/>
      <c r="AK48" s="38"/>
      <c r="AN48" s="38"/>
      <c r="AO48" s="38"/>
    </row>
    <row r="49" spans="1:41" ht="14.25" customHeight="1" thickBot="1">
      <c r="A49" s="42">
        <v>29</v>
      </c>
      <c r="B49" s="62" t="s">
        <v>69</v>
      </c>
      <c r="C49" s="64">
        <v>2510.6</v>
      </c>
      <c r="D49" s="64">
        <f t="shared" si="2"/>
        <v>74318</v>
      </c>
      <c r="E49" s="64">
        <f t="shared" si="3"/>
        <v>74318</v>
      </c>
      <c r="F49" s="33">
        <f t="shared" si="4"/>
        <v>0</v>
      </c>
      <c r="G49" s="50">
        <v>74318</v>
      </c>
      <c r="H49" s="51">
        <v>74318</v>
      </c>
      <c r="I49" s="35">
        <f t="shared" si="0"/>
        <v>0</v>
      </c>
      <c r="J49" s="52"/>
      <c r="K49" s="51"/>
      <c r="L49" s="36">
        <f t="shared" si="1"/>
        <v>0</v>
      </c>
      <c r="M49" s="52"/>
      <c r="N49" s="51"/>
      <c r="O49" s="36">
        <f t="shared" si="5"/>
        <v>0</v>
      </c>
      <c r="P49" s="52"/>
      <c r="Q49" s="48"/>
      <c r="R49" s="36">
        <f t="shared" si="6"/>
        <v>0</v>
      </c>
      <c r="S49" s="49"/>
      <c r="T49" s="49"/>
      <c r="U49" s="36">
        <f t="shared" si="7"/>
        <v>0</v>
      </c>
      <c r="V49" s="49">
        <f t="shared" si="8"/>
        <v>76828.6</v>
      </c>
      <c r="W49" s="48">
        <f t="shared" si="9"/>
        <v>73881.90000000001</v>
      </c>
      <c r="X49" s="35">
        <f t="shared" si="10"/>
        <v>2946.699999999997</v>
      </c>
      <c r="Y49" s="61">
        <v>70279.5</v>
      </c>
      <c r="Z49" s="65">
        <v>68838.8</v>
      </c>
      <c r="AA49" s="36">
        <f t="shared" si="11"/>
        <v>1440.699999999997</v>
      </c>
      <c r="AB49" s="49">
        <v>6549.1</v>
      </c>
      <c r="AC49" s="37">
        <v>5043.1</v>
      </c>
      <c r="AD49" s="49">
        <f t="shared" si="12"/>
        <v>1506</v>
      </c>
      <c r="AE49" s="49"/>
      <c r="AF49" s="48"/>
      <c r="AG49" s="36"/>
      <c r="AH49" s="49"/>
      <c r="AI49" s="37"/>
      <c r="AJ49" s="34"/>
      <c r="AK49" s="38"/>
      <c r="AN49" s="38"/>
      <c r="AO49" s="38"/>
    </row>
    <row r="50" spans="1:41" ht="14.25" customHeight="1" thickBot="1">
      <c r="A50" s="42">
        <v>30</v>
      </c>
      <c r="B50" s="62" t="s">
        <v>70</v>
      </c>
      <c r="C50" s="64">
        <v>2481.5</v>
      </c>
      <c r="D50" s="64">
        <f t="shared" si="2"/>
        <v>65045.7</v>
      </c>
      <c r="E50" s="64">
        <f t="shared" si="3"/>
        <v>65055.799999999996</v>
      </c>
      <c r="F50" s="33">
        <f t="shared" si="4"/>
        <v>-10.099999999998545</v>
      </c>
      <c r="G50" s="50">
        <v>65045.7</v>
      </c>
      <c r="H50" s="51">
        <v>65005.7</v>
      </c>
      <c r="I50" s="35">
        <f t="shared" si="0"/>
        <v>40</v>
      </c>
      <c r="J50" s="52"/>
      <c r="K50" s="51">
        <v>50.1</v>
      </c>
      <c r="L50" s="36">
        <f t="shared" si="1"/>
        <v>-50.1</v>
      </c>
      <c r="M50" s="52"/>
      <c r="N50" s="51"/>
      <c r="O50" s="36">
        <f t="shared" si="5"/>
        <v>0</v>
      </c>
      <c r="P50" s="52"/>
      <c r="Q50" s="48"/>
      <c r="R50" s="36">
        <f t="shared" si="6"/>
        <v>0</v>
      </c>
      <c r="S50" s="49"/>
      <c r="T50" s="49"/>
      <c r="U50" s="36">
        <f t="shared" si="7"/>
        <v>0</v>
      </c>
      <c r="V50" s="49">
        <f t="shared" si="8"/>
        <v>67527.2</v>
      </c>
      <c r="W50" s="48">
        <f t="shared" si="9"/>
        <v>66975.9</v>
      </c>
      <c r="X50" s="35">
        <f t="shared" si="10"/>
        <v>551.3000000000029</v>
      </c>
      <c r="Y50" s="61">
        <v>62090.9</v>
      </c>
      <c r="Z50" s="65">
        <v>61717.6</v>
      </c>
      <c r="AA50" s="36">
        <f t="shared" si="11"/>
        <v>373.3000000000029</v>
      </c>
      <c r="AB50" s="49">
        <v>5436.3</v>
      </c>
      <c r="AC50" s="37">
        <v>5258.3</v>
      </c>
      <c r="AD50" s="49">
        <f t="shared" si="12"/>
        <v>178</v>
      </c>
      <c r="AE50" s="49"/>
      <c r="AF50" s="48"/>
      <c r="AG50" s="36"/>
      <c r="AH50" s="49"/>
      <c r="AI50" s="37"/>
      <c r="AJ50" s="34"/>
      <c r="AK50" s="38"/>
      <c r="AN50" s="38"/>
      <c r="AO50" s="38"/>
    </row>
    <row r="51" spans="1:41" ht="14.25" customHeight="1" thickBot="1">
      <c r="A51" s="42">
        <v>31</v>
      </c>
      <c r="B51" s="62" t="s">
        <v>71</v>
      </c>
      <c r="C51" s="64">
        <v>1150</v>
      </c>
      <c r="D51" s="64">
        <f t="shared" si="2"/>
        <v>42433.9</v>
      </c>
      <c r="E51" s="64">
        <f t="shared" si="3"/>
        <v>42408.9</v>
      </c>
      <c r="F51" s="33">
        <f t="shared" si="4"/>
        <v>25</v>
      </c>
      <c r="G51" s="50">
        <v>42433.9</v>
      </c>
      <c r="H51" s="51">
        <v>42408.9</v>
      </c>
      <c r="I51" s="35">
        <f t="shared" si="0"/>
        <v>25</v>
      </c>
      <c r="J51" s="52"/>
      <c r="K51" s="51"/>
      <c r="L51" s="36">
        <f t="shared" si="1"/>
        <v>0</v>
      </c>
      <c r="M51" s="52"/>
      <c r="N51" s="51"/>
      <c r="O51" s="36">
        <f t="shared" si="5"/>
        <v>0</v>
      </c>
      <c r="P51" s="52"/>
      <c r="Q51" s="48"/>
      <c r="R51" s="36">
        <f t="shared" si="6"/>
        <v>0</v>
      </c>
      <c r="S51" s="49"/>
      <c r="T51" s="49"/>
      <c r="U51" s="36">
        <f t="shared" si="7"/>
        <v>0</v>
      </c>
      <c r="V51" s="49">
        <f t="shared" si="8"/>
        <v>43583.9</v>
      </c>
      <c r="W51" s="48">
        <f t="shared" si="9"/>
        <v>41937.8</v>
      </c>
      <c r="X51" s="35">
        <f t="shared" si="10"/>
        <v>1646.0999999999985</v>
      </c>
      <c r="Y51" s="61">
        <v>38062.3</v>
      </c>
      <c r="Z51" s="65">
        <v>38018.4</v>
      </c>
      <c r="AA51" s="36">
        <f t="shared" si="11"/>
        <v>43.900000000001455</v>
      </c>
      <c r="AB51" s="49">
        <v>5521.6</v>
      </c>
      <c r="AC51" s="37">
        <v>3919.4</v>
      </c>
      <c r="AD51" s="49">
        <f t="shared" si="12"/>
        <v>1602.2000000000003</v>
      </c>
      <c r="AE51" s="49"/>
      <c r="AF51" s="48"/>
      <c r="AG51" s="36"/>
      <c r="AH51" s="49"/>
      <c r="AI51" s="37"/>
      <c r="AJ51" s="34"/>
      <c r="AK51" s="38"/>
      <c r="AN51" s="38"/>
      <c r="AO51" s="38"/>
    </row>
    <row r="52" spans="1:41" ht="14.25" customHeight="1" thickBot="1">
      <c r="A52" s="42">
        <v>32</v>
      </c>
      <c r="B52" s="62" t="s">
        <v>72</v>
      </c>
      <c r="C52" s="64">
        <v>2766.4</v>
      </c>
      <c r="D52" s="64">
        <f t="shared" si="2"/>
        <v>97126</v>
      </c>
      <c r="E52" s="64">
        <f t="shared" si="3"/>
        <v>96970</v>
      </c>
      <c r="F52" s="33">
        <f t="shared" si="4"/>
        <v>156</v>
      </c>
      <c r="G52" s="50">
        <v>97126</v>
      </c>
      <c r="H52" s="51">
        <v>96961</v>
      </c>
      <c r="I52" s="35">
        <f t="shared" si="0"/>
        <v>165</v>
      </c>
      <c r="J52" s="52"/>
      <c r="K52" s="51">
        <v>9</v>
      </c>
      <c r="L52" s="36">
        <f t="shared" si="1"/>
        <v>-9</v>
      </c>
      <c r="M52" s="52"/>
      <c r="N52" s="51"/>
      <c r="O52" s="36">
        <f t="shared" si="5"/>
        <v>0</v>
      </c>
      <c r="P52" s="52"/>
      <c r="Q52" s="48"/>
      <c r="R52" s="36">
        <f t="shared" si="6"/>
        <v>0</v>
      </c>
      <c r="S52" s="49"/>
      <c r="T52" s="49"/>
      <c r="U52" s="36">
        <f t="shared" si="7"/>
        <v>0</v>
      </c>
      <c r="V52" s="49">
        <f t="shared" si="8"/>
        <v>99892.4</v>
      </c>
      <c r="W52" s="48">
        <f t="shared" si="9"/>
        <v>98279</v>
      </c>
      <c r="X52" s="35">
        <f t="shared" si="10"/>
        <v>1613.3999999999942</v>
      </c>
      <c r="Y52" s="61">
        <v>92500</v>
      </c>
      <c r="Z52" s="65">
        <v>91457.8</v>
      </c>
      <c r="AA52" s="36">
        <f t="shared" si="11"/>
        <v>1042.199999999997</v>
      </c>
      <c r="AB52" s="49">
        <v>7392.4</v>
      </c>
      <c r="AC52" s="37">
        <v>6821.2</v>
      </c>
      <c r="AD52" s="49">
        <f t="shared" si="12"/>
        <v>571.1999999999998</v>
      </c>
      <c r="AE52" s="49"/>
      <c r="AF52" s="48"/>
      <c r="AG52" s="36"/>
      <c r="AH52" s="49"/>
      <c r="AI52" s="37"/>
      <c r="AJ52" s="34"/>
      <c r="AK52" s="38"/>
      <c r="AN52" s="38"/>
      <c r="AO52" s="38"/>
    </row>
    <row r="53" spans="1:41" s="100" customFormat="1" ht="15" customHeight="1" thickBot="1">
      <c r="A53" s="84">
        <v>33</v>
      </c>
      <c r="B53" s="85" t="s">
        <v>73</v>
      </c>
      <c r="C53" s="86">
        <v>1760.5</v>
      </c>
      <c r="D53" s="64">
        <f t="shared" si="2"/>
        <v>59912.2</v>
      </c>
      <c r="E53" s="64">
        <f t="shared" si="3"/>
        <v>59915.399999999994</v>
      </c>
      <c r="F53" s="87">
        <f t="shared" si="4"/>
        <v>-3.1999999999970896</v>
      </c>
      <c r="G53" s="88">
        <v>59912.2</v>
      </c>
      <c r="H53" s="89">
        <v>59912.2</v>
      </c>
      <c r="I53" s="90">
        <f t="shared" si="0"/>
        <v>0</v>
      </c>
      <c r="J53" s="91"/>
      <c r="K53" s="89">
        <v>3.2</v>
      </c>
      <c r="L53" s="92">
        <f aca="true" t="shared" si="13" ref="L53:L84">J53-K53</f>
        <v>-3.2</v>
      </c>
      <c r="M53" s="91"/>
      <c r="N53" s="89"/>
      <c r="O53" s="92">
        <f t="shared" si="5"/>
        <v>0</v>
      </c>
      <c r="P53" s="91"/>
      <c r="Q53" s="93"/>
      <c r="R53" s="92">
        <f t="shared" si="6"/>
        <v>0</v>
      </c>
      <c r="S53" s="94"/>
      <c r="T53" s="94"/>
      <c r="U53" s="92">
        <f t="shared" si="7"/>
        <v>0</v>
      </c>
      <c r="V53" s="49">
        <f t="shared" si="8"/>
        <v>61672.700000000004</v>
      </c>
      <c r="W53" s="48">
        <f t="shared" si="9"/>
        <v>61193.5</v>
      </c>
      <c r="X53" s="90">
        <f t="shared" si="10"/>
        <v>479.20000000000437</v>
      </c>
      <c r="Y53" s="95">
        <v>56864.9</v>
      </c>
      <c r="Z53" s="96">
        <v>56687</v>
      </c>
      <c r="AA53" s="92">
        <f t="shared" si="11"/>
        <v>177.90000000000146</v>
      </c>
      <c r="AB53" s="94">
        <v>4807.8</v>
      </c>
      <c r="AC53" s="97">
        <v>4506.5</v>
      </c>
      <c r="AD53" s="94">
        <f t="shared" si="12"/>
        <v>301.3000000000002</v>
      </c>
      <c r="AE53" s="94"/>
      <c r="AF53" s="93"/>
      <c r="AG53" s="92"/>
      <c r="AH53" s="94"/>
      <c r="AI53" s="97"/>
      <c r="AJ53" s="98"/>
      <c r="AK53" s="99"/>
      <c r="AN53" s="99"/>
      <c r="AO53" s="99"/>
    </row>
    <row r="54" spans="1:41" s="100" customFormat="1" ht="14.25" customHeight="1" thickBot="1">
      <c r="A54" s="84">
        <v>34</v>
      </c>
      <c r="B54" s="85" t="s">
        <v>74</v>
      </c>
      <c r="C54" s="86">
        <v>5096.1</v>
      </c>
      <c r="D54" s="64">
        <f t="shared" si="2"/>
        <v>40066.3</v>
      </c>
      <c r="E54" s="64">
        <f t="shared" si="3"/>
        <v>40066.3</v>
      </c>
      <c r="F54" s="87">
        <f t="shared" si="4"/>
        <v>0</v>
      </c>
      <c r="G54" s="88">
        <v>40066.3</v>
      </c>
      <c r="H54" s="89">
        <v>40066.3</v>
      </c>
      <c r="I54" s="90">
        <f t="shared" si="0"/>
        <v>0</v>
      </c>
      <c r="J54" s="91"/>
      <c r="K54" s="89"/>
      <c r="L54" s="92">
        <f t="shared" si="13"/>
        <v>0</v>
      </c>
      <c r="M54" s="91"/>
      <c r="N54" s="89"/>
      <c r="O54" s="92">
        <f t="shared" si="5"/>
        <v>0</v>
      </c>
      <c r="P54" s="91"/>
      <c r="Q54" s="93"/>
      <c r="R54" s="92">
        <f t="shared" si="6"/>
        <v>0</v>
      </c>
      <c r="S54" s="94"/>
      <c r="T54" s="94"/>
      <c r="U54" s="92">
        <f t="shared" si="7"/>
        <v>0</v>
      </c>
      <c r="V54" s="49">
        <f t="shared" si="8"/>
        <v>45162.4</v>
      </c>
      <c r="W54" s="48">
        <f t="shared" si="9"/>
        <v>40802.5</v>
      </c>
      <c r="X54" s="90">
        <f t="shared" si="10"/>
        <v>4359.9000000000015</v>
      </c>
      <c r="Y54" s="95">
        <v>42822.5</v>
      </c>
      <c r="Z54" s="96">
        <v>39161.9</v>
      </c>
      <c r="AA54" s="92">
        <f t="shared" si="11"/>
        <v>3660.5999999999985</v>
      </c>
      <c r="AB54" s="94">
        <v>2339.9</v>
      </c>
      <c r="AC54" s="97">
        <v>1640.6</v>
      </c>
      <c r="AD54" s="94">
        <f t="shared" si="12"/>
        <v>699.3000000000002</v>
      </c>
      <c r="AE54" s="94"/>
      <c r="AF54" s="93"/>
      <c r="AG54" s="92"/>
      <c r="AH54" s="94"/>
      <c r="AI54" s="97"/>
      <c r="AJ54" s="98"/>
      <c r="AK54" s="99"/>
      <c r="AN54" s="99"/>
      <c r="AO54" s="99"/>
    </row>
    <row r="55" spans="1:41" s="81" customFormat="1" ht="14.25" customHeight="1" thickBot="1">
      <c r="A55" s="42">
        <v>35</v>
      </c>
      <c r="B55" s="67" t="s">
        <v>75</v>
      </c>
      <c r="C55" s="64">
        <v>424.7</v>
      </c>
      <c r="D55" s="64">
        <f t="shared" si="2"/>
        <v>19187.8</v>
      </c>
      <c r="E55" s="64">
        <f t="shared" si="3"/>
        <v>19187.8</v>
      </c>
      <c r="F55" s="68">
        <f t="shared" si="4"/>
        <v>0</v>
      </c>
      <c r="G55" s="69">
        <v>19187.8</v>
      </c>
      <c r="H55" s="70">
        <v>19187.8</v>
      </c>
      <c r="I55" s="71">
        <f t="shared" si="0"/>
        <v>0</v>
      </c>
      <c r="J55" s="72"/>
      <c r="K55" s="70"/>
      <c r="L55" s="73">
        <f t="shared" si="13"/>
        <v>0</v>
      </c>
      <c r="M55" s="72"/>
      <c r="N55" s="70"/>
      <c r="O55" s="73">
        <f t="shared" si="5"/>
        <v>0</v>
      </c>
      <c r="P55" s="72"/>
      <c r="Q55" s="74"/>
      <c r="R55" s="73">
        <f t="shared" si="6"/>
        <v>0</v>
      </c>
      <c r="S55" s="75"/>
      <c r="T55" s="75"/>
      <c r="U55" s="73">
        <f t="shared" si="7"/>
        <v>0</v>
      </c>
      <c r="V55" s="49">
        <f t="shared" si="8"/>
        <v>19612.5</v>
      </c>
      <c r="W55" s="48">
        <f t="shared" si="9"/>
        <v>19589.9</v>
      </c>
      <c r="X55" s="71">
        <f t="shared" si="10"/>
        <v>22.599999999998545</v>
      </c>
      <c r="Y55" s="76">
        <v>18333.5</v>
      </c>
      <c r="Z55" s="77">
        <v>18324.7</v>
      </c>
      <c r="AA55" s="73">
        <f t="shared" si="11"/>
        <v>8.799999999999272</v>
      </c>
      <c r="AB55" s="75">
        <v>1279</v>
      </c>
      <c r="AC55" s="78">
        <v>1265.2</v>
      </c>
      <c r="AD55" s="75">
        <f t="shared" si="12"/>
        <v>13.799999999999955</v>
      </c>
      <c r="AE55" s="49"/>
      <c r="AF55" s="74"/>
      <c r="AG55" s="73"/>
      <c r="AH55" s="75"/>
      <c r="AI55" s="78"/>
      <c r="AJ55" s="79"/>
      <c r="AK55" s="80"/>
      <c r="AN55" s="80"/>
      <c r="AO55" s="80"/>
    </row>
    <row r="56" spans="1:41" s="81" customFormat="1" ht="14.25" customHeight="1" thickBot="1">
      <c r="A56" s="42">
        <v>36</v>
      </c>
      <c r="B56" s="67" t="s">
        <v>76</v>
      </c>
      <c r="C56" s="64">
        <v>793.1</v>
      </c>
      <c r="D56" s="64">
        <f t="shared" si="2"/>
        <v>50530</v>
      </c>
      <c r="E56" s="64">
        <f t="shared" si="3"/>
        <v>50530</v>
      </c>
      <c r="F56" s="68">
        <f t="shared" si="4"/>
        <v>0</v>
      </c>
      <c r="G56" s="69">
        <v>50530</v>
      </c>
      <c r="H56" s="70">
        <v>50530</v>
      </c>
      <c r="I56" s="71">
        <f t="shared" si="0"/>
        <v>0</v>
      </c>
      <c r="J56" s="72"/>
      <c r="K56" s="70"/>
      <c r="L56" s="73">
        <f t="shared" si="13"/>
        <v>0</v>
      </c>
      <c r="M56" s="72"/>
      <c r="N56" s="70"/>
      <c r="O56" s="73">
        <f t="shared" si="5"/>
        <v>0</v>
      </c>
      <c r="P56" s="72"/>
      <c r="Q56" s="74"/>
      <c r="R56" s="73">
        <f t="shared" si="6"/>
        <v>0</v>
      </c>
      <c r="S56" s="75"/>
      <c r="T56" s="75"/>
      <c r="U56" s="73">
        <f t="shared" si="7"/>
        <v>0</v>
      </c>
      <c r="V56" s="49">
        <f t="shared" si="8"/>
        <v>51323.1</v>
      </c>
      <c r="W56" s="48">
        <f t="shared" si="9"/>
        <v>50346.200000000004</v>
      </c>
      <c r="X56" s="71">
        <f t="shared" si="10"/>
        <v>976.8999999999942</v>
      </c>
      <c r="Y56" s="76">
        <v>47077.2</v>
      </c>
      <c r="Z56" s="77">
        <v>46355.3</v>
      </c>
      <c r="AA56" s="73">
        <f t="shared" si="11"/>
        <v>721.8999999999942</v>
      </c>
      <c r="AB56" s="75">
        <v>4245.9</v>
      </c>
      <c r="AC56" s="78">
        <v>3990.9</v>
      </c>
      <c r="AD56" s="75">
        <f t="shared" si="12"/>
        <v>254.99999999999955</v>
      </c>
      <c r="AE56" s="49"/>
      <c r="AF56" s="74"/>
      <c r="AG56" s="73"/>
      <c r="AH56" s="75"/>
      <c r="AI56" s="78"/>
      <c r="AJ56" s="79"/>
      <c r="AK56" s="80"/>
      <c r="AN56" s="80"/>
      <c r="AO56" s="80"/>
    </row>
    <row r="57" spans="1:41" s="81" customFormat="1" ht="14.25" customHeight="1" thickBot="1">
      <c r="A57" s="42">
        <v>37</v>
      </c>
      <c r="B57" s="67" t="s">
        <v>77</v>
      </c>
      <c r="C57" s="64">
        <v>941.3</v>
      </c>
      <c r="D57" s="64">
        <f t="shared" si="2"/>
        <v>70133.2</v>
      </c>
      <c r="E57" s="64">
        <f t="shared" si="3"/>
        <v>70114.2</v>
      </c>
      <c r="F57" s="68">
        <f t="shared" si="4"/>
        <v>19</v>
      </c>
      <c r="G57" s="69">
        <v>70133.2</v>
      </c>
      <c r="H57" s="70">
        <v>70038.2</v>
      </c>
      <c r="I57" s="71">
        <f t="shared" si="0"/>
        <v>95</v>
      </c>
      <c r="J57" s="72"/>
      <c r="K57" s="70">
        <v>76</v>
      </c>
      <c r="L57" s="73">
        <f t="shared" si="13"/>
        <v>-76</v>
      </c>
      <c r="M57" s="72"/>
      <c r="N57" s="70"/>
      <c r="O57" s="73">
        <f t="shared" si="5"/>
        <v>0</v>
      </c>
      <c r="P57" s="72"/>
      <c r="Q57" s="74"/>
      <c r="R57" s="73">
        <f t="shared" si="6"/>
        <v>0</v>
      </c>
      <c r="S57" s="75"/>
      <c r="T57" s="75"/>
      <c r="U57" s="73">
        <f t="shared" si="7"/>
        <v>0</v>
      </c>
      <c r="V57" s="49">
        <f t="shared" si="8"/>
        <v>71074.5</v>
      </c>
      <c r="W57" s="48">
        <f t="shared" si="9"/>
        <v>69472.2</v>
      </c>
      <c r="X57" s="71">
        <f t="shared" si="10"/>
        <v>1602.300000000003</v>
      </c>
      <c r="Y57" s="76">
        <v>66222.2</v>
      </c>
      <c r="Z57" s="77">
        <v>65052.5</v>
      </c>
      <c r="AA57" s="73">
        <f t="shared" si="11"/>
        <v>1169.699999999997</v>
      </c>
      <c r="AB57" s="75">
        <v>4852.3</v>
      </c>
      <c r="AC57" s="78">
        <v>4419.7</v>
      </c>
      <c r="AD57" s="75">
        <f t="shared" si="12"/>
        <v>432.60000000000036</v>
      </c>
      <c r="AE57" s="49"/>
      <c r="AF57" s="74"/>
      <c r="AG57" s="73"/>
      <c r="AH57" s="75"/>
      <c r="AI57" s="78"/>
      <c r="AJ57" s="79"/>
      <c r="AK57" s="80"/>
      <c r="AN57" s="80"/>
      <c r="AO57" s="80"/>
    </row>
    <row r="58" spans="1:41" s="81" customFormat="1" ht="14.25" customHeight="1" thickBot="1">
      <c r="A58" s="42">
        <v>38</v>
      </c>
      <c r="B58" s="67" t="s">
        <v>78</v>
      </c>
      <c r="C58" s="64">
        <v>176.5</v>
      </c>
      <c r="D58" s="64">
        <f t="shared" si="2"/>
        <v>37154.4</v>
      </c>
      <c r="E58" s="64">
        <f t="shared" si="3"/>
        <v>37128.4</v>
      </c>
      <c r="F58" s="68">
        <f t="shared" si="4"/>
        <v>26</v>
      </c>
      <c r="G58" s="69">
        <v>37154.4</v>
      </c>
      <c r="H58" s="70">
        <v>37044.4</v>
      </c>
      <c r="I58" s="71">
        <f t="shared" si="0"/>
        <v>110</v>
      </c>
      <c r="J58" s="72"/>
      <c r="K58" s="70">
        <v>84</v>
      </c>
      <c r="L58" s="73">
        <f t="shared" si="13"/>
        <v>-84</v>
      </c>
      <c r="M58" s="72"/>
      <c r="N58" s="70"/>
      <c r="O58" s="73">
        <f t="shared" si="5"/>
        <v>0</v>
      </c>
      <c r="P58" s="72"/>
      <c r="Q58" s="74"/>
      <c r="R58" s="73">
        <f t="shared" si="6"/>
        <v>0</v>
      </c>
      <c r="S58" s="75"/>
      <c r="T58" s="75"/>
      <c r="U58" s="73">
        <f t="shared" si="7"/>
        <v>0</v>
      </c>
      <c r="V58" s="49">
        <f t="shared" si="8"/>
        <v>37330.9</v>
      </c>
      <c r="W58" s="48">
        <f t="shared" si="9"/>
        <v>36844</v>
      </c>
      <c r="X58" s="71">
        <f t="shared" si="10"/>
        <v>486.90000000000146</v>
      </c>
      <c r="Y58" s="76">
        <v>34851.6</v>
      </c>
      <c r="Z58" s="77">
        <v>34461.8</v>
      </c>
      <c r="AA58" s="73">
        <f t="shared" si="11"/>
        <v>389.79999999999563</v>
      </c>
      <c r="AB58" s="75">
        <v>2479.3</v>
      </c>
      <c r="AC58" s="78">
        <v>2382.2</v>
      </c>
      <c r="AD58" s="75">
        <f t="shared" si="12"/>
        <v>97.10000000000036</v>
      </c>
      <c r="AE58" s="49"/>
      <c r="AF58" s="74"/>
      <c r="AG58" s="73"/>
      <c r="AH58" s="75"/>
      <c r="AI58" s="78"/>
      <c r="AJ58" s="79"/>
      <c r="AK58" s="80"/>
      <c r="AN58" s="80"/>
      <c r="AO58" s="80"/>
    </row>
    <row r="59" spans="1:41" s="81" customFormat="1" ht="14.25" customHeight="1" thickBot="1">
      <c r="A59" s="42">
        <v>39</v>
      </c>
      <c r="B59" s="67" t="s">
        <v>79</v>
      </c>
      <c r="C59" s="64">
        <v>49.7</v>
      </c>
      <c r="D59" s="64">
        <f t="shared" si="2"/>
        <v>29438.1</v>
      </c>
      <c r="E59" s="64">
        <f t="shared" si="3"/>
        <v>29438.1</v>
      </c>
      <c r="F59" s="68">
        <f t="shared" si="4"/>
        <v>0</v>
      </c>
      <c r="G59" s="69">
        <v>29438.1</v>
      </c>
      <c r="H59" s="70">
        <v>29438.1</v>
      </c>
      <c r="I59" s="71">
        <f t="shared" si="0"/>
        <v>0</v>
      </c>
      <c r="J59" s="72"/>
      <c r="K59" s="70"/>
      <c r="L59" s="73">
        <f t="shared" si="13"/>
        <v>0</v>
      </c>
      <c r="M59" s="72"/>
      <c r="N59" s="70"/>
      <c r="O59" s="73">
        <f t="shared" si="5"/>
        <v>0</v>
      </c>
      <c r="P59" s="72"/>
      <c r="Q59" s="74"/>
      <c r="R59" s="73">
        <f t="shared" si="6"/>
        <v>0</v>
      </c>
      <c r="S59" s="75"/>
      <c r="T59" s="75"/>
      <c r="U59" s="73">
        <f t="shared" si="7"/>
        <v>0</v>
      </c>
      <c r="V59" s="49">
        <f t="shared" si="8"/>
        <v>29487.8</v>
      </c>
      <c r="W59" s="48">
        <f t="shared" si="9"/>
        <v>29007.3</v>
      </c>
      <c r="X59" s="71">
        <f t="shared" si="10"/>
        <v>480.5</v>
      </c>
      <c r="Y59" s="76">
        <v>27719.7</v>
      </c>
      <c r="Z59" s="77">
        <v>27366.5</v>
      </c>
      <c r="AA59" s="73">
        <f t="shared" si="11"/>
        <v>353.2000000000007</v>
      </c>
      <c r="AB59" s="75">
        <v>1768.1</v>
      </c>
      <c r="AC59" s="78">
        <v>1640.8</v>
      </c>
      <c r="AD59" s="75">
        <f t="shared" si="12"/>
        <v>127.29999999999995</v>
      </c>
      <c r="AE59" s="49"/>
      <c r="AF59" s="74"/>
      <c r="AG59" s="73"/>
      <c r="AH59" s="75"/>
      <c r="AI59" s="78"/>
      <c r="AJ59" s="79"/>
      <c r="AK59" s="80"/>
      <c r="AN59" s="80"/>
      <c r="AO59" s="80"/>
    </row>
    <row r="60" spans="1:41" s="81" customFormat="1" ht="14.25" customHeight="1" thickBot="1">
      <c r="A60" s="42">
        <v>40</v>
      </c>
      <c r="B60" s="67" t="s">
        <v>80</v>
      </c>
      <c r="C60" s="64">
        <v>5129.1</v>
      </c>
      <c r="D60" s="64">
        <f t="shared" si="2"/>
        <v>53058.2</v>
      </c>
      <c r="E60" s="64">
        <f t="shared" si="3"/>
        <v>53082.299999999996</v>
      </c>
      <c r="F60" s="68">
        <f t="shared" si="4"/>
        <v>-24.099999999998545</v>
      </c>
      <c r="G60" s="69">
        <v>53058.2</v>
      </c>
      <c r="H60" s="70">
        <v>53058.2</v>
      </c>
      <c r="I60" s="71">
        <f t="shared" si="0"/>
        <v>0</v>
      </c>
      <c r="J60" s="72"/>
      <c r="K60" s="70">
        <v>24.1</v>
      </c>
      <c r="L60" s="73">
        <f t="shared" si="13"/>
        <v>-24.1</v>
      </c>
      <c r="M60" s="72"/>
      <c r="N60" s="70"/>
      <c r="O60" s="73">
        <f t="shared" si="5"/>
        <v>0</v>
      </c>
      <c r="P60" s="72"/>
      <c r="Q60" s="74"/>
      <c r="R60" s="73">
        <f t="shared" si="6"/>
        <v>0</v>
      </c>
      <c r="S60" s="75"/>
      <c r="T60" s="75"/>
      <c r="U60" s="73">
        <f t="shared" si="7"/>
        <v>0</v>
      </c>
      <c r="V60" s="49">
        <f t="shared" si="8"/>
        <v>58187.3</v>
      </c>
      <c r="W60" s="48">
        <f t="shared" si="9"/>
        <v>55831.9</v>
      </c>
      <c r="X60" s="71">
        <f t="shared" si="10"/>
        <v>2355.4000000000015</v>
      </c>
      <c r="Y60" s="76">
        <v>55548.3</v>
      </c>
      <c r="Z60" s="77">
        <v>53402.3</v>
      </c>
      <c r="AA60" s="73">
        <f t="shared" si="11"/>
        <v>2146</v>
      </c>
      <c r="AB60" s="75">
        <v>2639</v>
      </c>
      <c r="AC60" s="78">
        <v>2429.6</v>
      </c>
      <c r="AD60" s="75">
        <f t="shared" si="12"/>
        <v>209.4000000000001</v>
      </c>
      <c r="AE60" s="49"/>
      <c r="AF60" s="74"/>
      <c r="AG60" s="73"/>
      <c r="AH60" s="75"/>
      <c r="AI60" s="78"/>
      <c r="AJ60" s="79"/>
      <c r="AK60" s="80"/>
      <c r="AN60" s="80"/>
      <c r="AO60" s="80"/>
    </row>
    <row r="61" spans="1:41" s="81" customFormat="1" ht="14.25" customHeight="1" thickBot="1">
      <c r="A61" s="42">
        <v>41</v>
      </c>
      <c r="B61" s="67" t="s">
        <v>81</v>
      </c>
      <c r="C61" s="64">
        <v>339</v>
      </c>
      <c r="D61" s="64">
        <f t="shared" si="2"/>
        <v>34159.5</v>
      </c>
      <c r="E61" s="64">
        <f t="shared" si="3"/>
        <v>34159.5</v>
      </c>
      <c r="F61" s="68">
        <f t="shared" si="4"/>
        <v>0</v>
      </c>
      <c r="G61" s="69">
        <v>34159.5</v>
      </c>
      <c r="H61" s="70">
        <v>34159.5</v>
      </c>
      <c r="I61" s="71">
        <f t="shared" si="0"/>
        <v>0</v>
      </c>
      <c r="J61" s="72"/>
      <c r="K61" s="70"/>
      <c r="L61" s="73">
        <f t="shared" si="13"/>
        <v>0</v>
      </c>
      <c r="M61" s="72"/>
      <c r="N61" s="70"/>
      <c r="O61" s="73">
        <f t="shared" si="5"/>
        <v>0</v>
      </c>
      <c r="P61" s="72"/>
      <c r="Q61" s="74"/>
      <c r="R61" s="73">
        <f t="shared" si="6"/>
        <v>0</v>
      </c>
      <c r="S61" s="75"/>
      <c r="T61" s="75"/>
      <c r="U61" s="73">
        <f t="shared" si="7"/>
        <v>0</v>
      </c>
      <c r="V61" s="49">
        <f t="shared" si="8"/>
        <v>34498.5</v>
      </c>
      <c r="W61" s="48">
        <f t="shared" si="9"/>
        <v>34298</v>
      </c>
      <c r="X61" s="71">
        <f t="shared" si="10"/>
        <v>200.5</v>
      </c>
      <c r="Y61" s="76">
        <v>32542</v>
      </c>
      <c r="Z61" s="77">
        <v>32358.9</v>
      </c>
      <c r="AA61" s="73">
        <f t="shared" si="11"/>
        <v>183.09999999999854</v>
      </c>
      <c r="AB61" s="75">
        <v>1956.5</v>
      </c>
      <c r="AC61" s="78">
        <v>1939.1</v>
      </c>
      <c r="AD61" s="75">
        <f t="shared" si="12"/>
        <v>17.40000000000009</v>
      </c>
      <c r="AE61" s="49"/>
      <c r="AF61" s="74"/>
      <c r="AG61" s="73"/>
      <c r="AH61" s="75"/>
      <c r="AI61" s="78"/>
      <c r="AJ61" s="79"/>
      <c r="AK61" s="80"/>
      <c r="AN61" s="80"/>
      <c r="AO61" s="80"/>
    </row>
    <row r="62" spans="1:41" s="100" customFormat="1" ht="14.25" customHeight="1" thickBot="1">
      <c r="A62" s="84">
        <v>42</v>
      </c>
      <c r="B62" s="85" t="s">
        <v>82</v>
      </c>
      <c r="C62" s="86">
        <v>98.7</v>
      </c>
      <c r="D62" s="64">
        <f t="shared" si="2"/>
        <v>19763.1</v>
      </c>
      <c r="E62" s="64">
        <f t="shared" si="3"/>
        <v>19763.1</v>
      </c>
      <c r="F62" s="87">
        <f t="shared" si="4"/>
        <v>0</v>
      </c>
      <c r="G62" s="88">
        <v>19763.1</v>
      </c>
      <c r="H62" s="89">
        <v>19763.1</v>
      </c>
      <c r="I62" s="90">
        <f t="shared" si="0"/>
        <v>0</v>
      </c>
      <c r="J62" s="91"/>
      <c r="K62" s="89"/>
      <c r="L62" s="92">
        <f t="shared" si="13"/>
        <v>0</v>
      </c>
      <c r="M62" s="91"/>
      <c r="N62" s="89"/>
      <c r="O62" s="92">
        <f t="shared" si="5"/>
        <v>0</v>
      </c>
      <c r="P62" s="91"/>
      <c r="Q62" s="93"/>
      <c r="R62" s="92">
        <f t="shared" si="6"/>
        <v>0</v>
      </c>
      <c r="S62" s="94"/>
      <c r="T62" s="94"/>
      <c r="U62" s="92">
        <f t="shared" si="7"/>
        <v>0</v>
      </c>
      <c r="V62" s="49">
        <f t="shared" si="8"/>
        <v>19861.800000000003</v>
      </c>
      <c r="W62" s="48">
        <f t="shared" si="9"/>
        <v>19801</v>
      </c>
      <c r="X62" s="90">
        <f t="shared" si="10"/>
        <v>60.80000000000291</v>
      </c>
      <c r="Y62" s="95">
        <v>18975.9</v>
      </c>
      <c r="Z62" s="96">
        <v>18915.1</v>
      </c>
      <c r="AA62" s="92">
        <f t="shared" si="11"/>
        <v>60.80000000000291</v>
      </c>
      <c r="AB62" s="94">
        <v>885.9</v>
      </c>
      <c r="AC62" s="97">
        <v>885.9</v>
      </c>
      <c r="AD62" s="94">
        <f t="shared" si="12"/>
        <v>0</v>
      </c>
      <c r="AE62" s="94"/>
      <c r="AF62" s="93"/>
      <c r="AG62" s="92"/>
      <c r="AH62" s="94"/>
      <c r="AI62" s="97"/>
      <c r="AJ62" s="98"/>
      <c r="AK62" s="99"/>
      <c r="AN62" s="99"/>
      <c r="AO62" s="99"/>
    </row>
    <row r="63" spans="1:41" s="81" customFormat="1" ht="14.25" customHeight="1" thickBot="1">
      <c r="A63" s="42">
        <v>43</v>
      </c>
      <c r="B63" s="67" t="s">
        <v>83</v>
      </c>
      <c r="C63" s="64">
        <v>220.2</v>
      </c>
      <c r="D63" s="64">
        <f t="shared" si="2"/>
        <v>44990.4</v>
      </c>
      <c r="E63" s="64">
        <f t="shared" si="3"/>
        <v>44990.4</v>
      </c>
      <c r="F63" s="68">
        <f t="shared" si="4"/>
        <v>0</v>
      </c>
      <c r="G63" s="69">
        <v>44990.4</v>
      </c>
      <c r="H63" s="70">
        <v>44990.4</v>
      </c>
      <c r="I63" s="71">
        <f t="shared" si="0"/>
        <v>0</v>
      </c>
      <c r="J63" s="72"/>
      <c r="K63" s="70"/>
      <c r="L63" s="73">
        <f t="shared" si="13"/>
        <v>0</v>
      </c>
      <c r="M63" s="72"/>
      <c r="N63" s="70"/>
      <c r="O63" s="73">
        <f t="shared" si="5"/>
        <v>0</v>
      </c>
      <c r="P63" s="72"/>
      <c r="Q63" s="74"/>
      <c r="R63" s="73">
        <f t="shared" si="6"/>
        <v>0</v>
      </c>
      <c r="S63" s="75"/>
      <c r="T63" s="75"/>
      <c r="U63" s="73">
        <f t="shared" si="7"/>
        <v>0</v>
      </c>
      <c r="V63" s="49">
        <f t="shared" si="8"/>
        <v>45210.600000000006</v>
      </c>
      <c r="W63" s="48">
        <f t="shared" si="9"/>
        <v>45105.7</v>
      </c>
      <c r="X63" s="71">
        <f t="shared" si="10"/>
        <v>104.90000000000873</v>
      </c>
      <c r="Y63" s="76">
        <v>43086.3</v>
      </c>
      <c r="Z63" s="77">
        <v>43025.1</v>
      </c>
      <c r="AA63" s="73">
        <f t="shared" si="11"/>
        <v>61.200000000004366</v>
      </c>
      <c r="AB63" s="75">
        <v>2124.3</v>
      </c>
      <c r="AC63" s="78">
        <v>2080.6</v>
      </c>
      <c r="AD63" s="75">
        <f t="shared" si="12"/>
        <v>43.70000000000027</v>
      </c>
      <c r="AE63" s="49"/>
      <c r="AF63" s="74"/>
      <c r="AG63" s="73"/>
      <c r="AH63" s="75"/>
      <c r="AI63" s="78"/>
      <c r="AJ63" s="79"/>
      <c r="AK63" s="80"/>
      <c r="AN63" s="80"/>
      <c r="AO63" s="80"/>
    </row>
    <row r="64" spans="1:41" s="81" customFormat="1" ht="14.25" customHeight="1" thickBot="1">
      <c r="A64" s="42">
        <v>44</v>
      </c>
      <c r="B64" s="67" t="s">
        <v>84</v>
      </c>
      <c r="C64" s="64">
        <v>411.9</v>
      </c>
      <c r="D64" s="64">
        <f t="shared" si="2"/>
        <v>27425.8</v>
      </c>
      <c r="E64" s="64">
        <f t="shared" si="3"/>
        <v>27425.8</v>
      </c>
      <c r="F64" s="68">
        <f t="shared" si="4"/>
        <v>0</v>
      </c>
      <c r="G64" s="69">
        <v>27425.8</v>
      </c>
      <c r="H64" s="70">
        <v>27425.8</v>
      </c>
      <c r="I64" s="71">
        <f t="shared" si="0"/>
        <v>0</v>
      </c>
      <c r="J64" s="72"/>
      <c r="K64" s="70"/>
      <c r="L64" s="73">
        <f t="shared" si="13"/>
        <v>0</v>
      </c>
      <c r="M64" s="72"/>
      <c r="N64" s="70"/>
      <c r="O64" s="73">
        <f t="shared" si="5"/>
        <v>0</v>
      </c>
      <c r="P64" s="72"/>
      <c r="Q64" s="74"/>
      <c r="R64" s="73">
        <f t="shared" si="6"/>
        <v>0</v>
      </c>
      <c r="S64" s="75"/>
      <c r="T64" s="75"/>
      <c r="U64" s="73">
        <f t="shared" si="7"/>
        <v>0</v>
      </c>
      <c r="V64" s="49">
        <f t="shared" si="8"/>
        <v>27837.7</v>
      </c>
      <c r="W64" s="48">
        <f t="shared" si="9"/>
        <v>27670.9</v>
      </c>
      <c r="X64" s="71">
        <f t="shared" si="10"/>
        <v>166.79999999999927</v>
      </c>
      <c r="Y64" s="76">
        <v>26586.7</v>
      </c>
      <c r="Z64" s="77">
        <v>26420.5</v>
      </c>
      <c r="AA64" s="73">
        <f t="shared" si="11"/>
        <v>166.20000000000073</v>
      </c>
      <c r="AB64" s="75">
        <v>1251</v>
      </c>
      <c r="AC64" s="78">
        <v>1250.4</v>
      </c>
      <c r="AD64" s="75">
        <f t="shared" si="12"/>
        <v>0.599999999999909</v>
      </c>
      <c r="AE64" s="49"/>
      <c r="AF64" s="74"/>
      <c r="AG64" s="73"/>
      <c r="AH64" s="75"/>
      <c r="AI64" s="78"/>
      <c r="AJ64" s="79"/>
      <c r="AK64" s="80"/>
      <c r="AN64" s="80"/>
      <c r="AO64" s="80"/>
    </row>
    <row r="65" spans="1:41" s="81" customFormat="1" ht="14.25" customHeight="1" thickBot="1">
      <c r="A65" s="42">
        <v>45</v>
      </c>
      <c r="B65" s="67" t="s">
        <v>85</v>
      </c>
      <c r="C65" s="64">
        <v>464.4</v>
      </c>
      <c r="D65" s="64">
        <f t="shared" si="2"/>
        <v>46213.2</v>
      </c>
      <c r="E65" s="64">
        <f t="shared" si="3"/>
        <v>46192.2</v>
      </c>
      <c r="F65" s="68">
        <f t="shared" si="4"/>
        <v>21</v>
      </c>
      <c r="G65" s="69">
        <v>46213.2</v>
      </c>
      <c r="H65" s="70">
        <v>46183.2</v>
      </c>
      <c r="I65" s="71">
        <f t="shared" si="0"/>
        <v>30</v>
      </c>
      <c r="J65" s="72"/>
      <c r="K65" s="70">
        <v>9</v>
      </c>
      <c r="L65" s="73">
        <f t="shared" si="13"/>
        <v>-9</v>
      </c>
      <c r="M65" s="72"/>
      <c r="N65" s="70"/>
      <c r="O65" s="73">
        <f t="shared" si="5"/>
        <v>0</v>
      </c>
      <c r="P65" s="72"/>
      <c r="Q65" s="74"/>
      <c r="R65" s="73">
        <f t="shared" si="6"/>
        <v>0</v>
      </c>
      <c r="S65" s="75"/>
      <c r="T65" s="75"/>
      <c r="U65" s="73">
        <f t="shared" si="7"/>
        <v>0</v>
      </c>
      <c r="V65" s="49">
        <f t="shared" si="8"/>
        <v>46677.6</v>
      </c>
      <c r="W65" s="48">
        <f t="shared" si="9"/>
        <v>46331.200000000004</v>
      </c>
      <c r="X65" s="71">
        <f t="shared" si="10"/>
        <v>346.3999999999942</v>
      </c>
      <c r="Y65" s="76">
        <v>44546.7</v>
      </c>
      <c r="Z65" s="77">
        <v>44356.4</v>
      </c>
      <c r="AA65" s="73">
        <f t="shared" si="11"/>
        <v>190.29999999999563</v>
      </c>
      <c r="AB65" s="75">
        <v>2130.9</v>
      </c>
      <c r="AC65" s="78">
        <v>1974.8</v>
      </c>
      <c r="AD65" s="75">
        <f t="shared" si="12"/>
        <v>156.10000000000014</v>
      </c>
      <c r="AE65" s="49"/>
      <c r="AF65" s="74"/>
      <c r="AG65" s="73"/>
      <c r="AH65" s="75"/>
      <c r="AI65" s="78"/>
      <c r="AJ65" s="79"/>
      <c r="AK65" s="80"/>
      <c r="AN65" s="80"/>
      <c r="AO65" s="80"/>
    </row>
    <row r="66" spans="1:41" s="81" customFormat="1" ht="14.25" customHeight="1" thickBot="1">
      <c r="A66" s="42">
        <v>46</v>
      </c>
      <c r="B66" s="67" t="s">
        <v>86</v>
      </c>
      <c r="C66" s="64">
        <v>993.3</v>
      </c>
      <c r="D66" s="64">
        <f t="shared" si="2"/>
        <v>32451.7</v>
      </c>
      <c r="E66" s="64">
        <f t="shared" si="3"/>
        <v>32451.7</v>
      </c>
      <c r="F66" s="68">
        <f t="shared" si="4"/>
        <v>0</v>
      </c>
      <c r="G66" s="69">
        <v>32451.7</v>
      </c>
      <c r="H66" s="70">
        <v>32451.7</v>
      </c>
      <c r="I66" s="71">
        <f t="shared" si="0"/>
        <v>0</v>
      </c>
      <c r="J66" s="72"/>
      <c r="K66" s="70"/>
      <c r="L66" s="73">
        <f t="shared" si="13"/>
        <v>0</v>
      </c>
      <c r="M66" s="72"/>
      <c r="N66" s="70"/>
      <c r="O66" s="73">
        <f t="shared" si="5"/>
        <v>0</v>
      </c>
      <c r="P66" s="72"/>
      <c r="Q66" s="74"/>
      <c r="R66" s="73">
        <f t="shared" si="6"/>
        <v>0</v>
      </c>
      <c r="S66" s="75"/>
      <c r="T66" s="75"/>
      <c r="U66" s="73">
        <f t="shared" si="7"/>
        <v>0</v>
      </c>
      <c r="V66" s="49">
        <f t="shared" si="8"/>
        <v>33445</v>
      </c>
      <c r="W66" s="48">
        <f t="shared" si="9"/>
        <v>33441.6</v>
      </c>
      <c r="X66" s="71">
        <f t="shared" si="10"/>
        <v>3.400000000001455</v>
      </c>
      <c r="Y66" s="76">
        <v>31555.4</v>
      </c>
      <c r="Z66" s="77">
        <v>31553.1</v>
      </c>
      <c r="AA66" s="73">
        <f t="shared" si="11"/>
        <v>2.3000000000029104</v>
      </c>
      <c r="AB66" s="75">
        <v>1889.6</v>
      </c>
      <c r="AC66" s="78">
        <v>1888.5</v>
      </c>
      <c r="AD66" s="75">
        <f t="shared" si="12"/>
        <v>1.099999999999909</v>
      </c>
      <c r="AE66" s="49"/>
      <c r="AF66" s="74"/>
      <c r="AG66" s="73"/>
      <c r="AH66" s="75"/>
      <c r="AI66" s="78"/>
      <c r="AJ66" s="79"/>
      <c r="AK66" s="80"/>
      <c r="AN66" s="80"/>
      <c r="AO66" s="80"/>
    </row>
    <row r="67" spans="1:41" s="81" customFormat="1" ht="14.25" customHeight="1" thickBot="1">
      <c r="A67" s="42">
        <v>47</v>
      </c>
      <c r="B67" s="67" t="s">
        <v>87</v>
      </c>
      <c r="C67" s="64">
        <v>20.9</v>
      </c>
      <c r="D67" s="64">
        <f t="shared" si="2"/>
        <v>50938</v>
      </c>
      <c r="E67" s="64">
        <f t="shared" si="3"/>
        <v>50938</v>
      </c>
      <c r="F67" s="68">
        <f t="shared" si="4"/>
        <v>0</v>
      </c>
      <c r="G67" s="69">
        <v>50938</v>
      </c>
      <c r="H67" s="70">
        <v>50938</v>
      </c>
      <c r="I67" s="71">
        <f t="shared" si="0"/>
        <v>0</v>
      </c>
      <c r="J67" s="72"/>
      <c r="K67" s="70"/>
      <c r="L67" s="73">
        <f t="shared" si="13"/>
        <v>0</v>
      </c>
      <c r="M67" s="72"/>
      <c r="N67" s="70"/>
      <c r="O67" s="73">
        <f t="shared" si="5"/>
        <v>0</v>
      </c>
      <c r="P67" s="72"/>
      <c r="Q67" s="74"/>
      <c r="R67" s="73">
        <f t="shared" si="6"/>
        <v>0</v>
      </c>
      <c r="S67" s="75"/>
      <c r="T67" s="75"/>
      <c r="U67" s="73">
        <f t="shared" si="7"/>
        <v>0</v>
      </c>
      <c r="V67" s="49">
        <f t="shared" si="8"/>
        <v>50958.9</v>
      </c>
      <c r="W67" s="48">
        <f t="shared" si="9"/>
        <v>50937.8</v>
      </c>
      <c r="X67" s="71">
        <f t="shared" si="10"/>
        <v>21.099999999998545</v>
      </c>
      <c r="Y67" s="76">
        <v>48509.1</v>
      </c>
      <c r="Z67" s="77">
        <v>48506.3</v>
      </c>
      <c r="AA67" s="73">
        <f t="shared" si="11"/>
        <v>2.7999999999956344</v>
      </c>
      <c r="AB67" s="75">
        <v>2449.8</v>
      </c>
      <c r="AC67" s="78">
        <v>2431.5</v>
      </c>
      <c r="AD67" s="75">
        <f t="shared" si="12"/>
        <v>18.300000000000182</v>
      </c>
      <c r="AE67" s="49"/>
      <c r="AF67" s="74"/>
      <c r="AG67" s="73"/>
      <c r="AH67" s="75"/>
      <c r="AI67" s="78"/>
      <c r="AJ67" s="79"/>
      <c r="AK67" s="80"/>
      <c r="AN67" s="80"/>
      <c r="AO67" s="80"/>
    </row>
    <row r="68" spans="1:41" s="81" customFormat="1" ht="14.25" customHeight="1" thickBot="1">
      <c r="A68" s="42">
        <v>48</v>
      </c>
      <c r="B68" s="67" t="s">
        <v>88</v>
      </c>
      <c r="C68" s="64">
        <v>407.9</v>
      </c>
      <c r="D68" s="64">
        <f t="shared" si="2"/>
        <v>49512.8</v>
      </c>
      <c r="E68" s="64">
        <f t="shared" si="3"/>
        <v>49518.8</v>
      </c>
      <c r="F68" s="68">
        <f t="shared" si="4"/>
        <v>-6</v>
      </c>
      <c r="G68" s="69">
        <v>49512.8</v>
      </c>
      <c r="H68" s="70">
        <v>49512.8</v>
      </c>
      <c r="I68" s="71">
        <f t="shared" si="0"/>
        <v>0</v>
      </c>
      <c r="J68" s="72"/>
      <c r="K68" s="70">
        <v>6</v>
      </c>
      <c r="L68" s="73">
        <f t="shared" si="13"/>
        <v>-6</v>
      </c>
      <c r="M68" s="72"/>
      <c r="N68" s="70"/>
      <c r="O68" s="73">
        <f t="shared" si="5"/>
        <v>0</v>
      </c>
      <c r="P68" s="72"/>
      <c r="Q68" s="74"/>
      <c r="R68" s="73">
        <f t="shared" si="6"/>
        <v>0</v>
      </c>
      <c r="S68" s="75"/>
      <c r="T68" s="75"/>
      <c r="U68" s="73">
        <f t="shared" si="7"/>
        <v>0</v>
      </c>
      <c r="V68" s="49">
        <f t="shared" si="8"/>
        <v>49920.7</v>
      </c>
      <c r="W68" s="48">
        <f t="shared" si="9"/>
        <v>49075.299999999996</v>
      </c>
      <c r="X68" s="71">
        <f t="shared" si="10"/>
        <v>845.4000000000015</v>
      </c>
      <c r="Y68" s="76">
        <v>47582</v>
      </c>
      <c r="Z68" s="77">
        <v>47340.6</v>
      </c>
      <c r="AA68" s="73">
        <f t="shared" si="11"/>
        <v>241.40000000000146</v>
      </c>
      <c r="AB68" s="75">
        <v>2338.7</v>
      </c>
      <c r="AC68" s="78">
        <v>1734.7</v>
      </c>
      <c r="AD68" s="75">
        <f t="shared" si="12"/>
        <v>603.9999999999998</v>
      </c>
      <c r="AE68" s="49"/>
      <c r="AF68" s="74"/>
      <c r="AG68" s="73"/>
      <c r="AH68" s="75"/>
      <c r="AI68" s="78"/>
      <c r="AJ68" s="79"/>
      <c r="AK68" s="80"/>
      <c r="AN68" s="80"/>
      <c r="AO68" s="80"/>
    </row>
    <row r="69" spans="1:41" s="81" customFormat="1" ht="14.25" customHeight="1" thickBot="1">
      <c r="A69" s="42">
        <v>49</v>
      </c>
      <c r="B69" s="67" t="s">
        <v>89</v>
      </c>
      <c r="C69" s="64">
        <v>258.4</v>
      </c>
      <c r="D69" s="64">
        <f t="shared" si="2"/>
        <v>36296.5</v>
      </c>
      <c r="E69" s="64">
        <f t="shared" si="3"/>
        <v>36296.5</v>
      </c>
      <c r="F69" s="68">
        <f t="shared" si="4"/>
        <v>0</v>
      </c>
      <c r="G69" s="69">
        <v>36296.5</v>
      </c>
      <c r="H69" s="70">
        <v>36296.5</v>
      </c>
      <c r="I69" s="71">
        <f t="shared" si="0"/>
        <v>0</v>
      </c>
      <c r="J69" s="72"/>
      <c r="K69" s="70"/>
      <c r="L69" s="73">
        <f t="shared" si="13"/>
        <v>0</v>
      </c>
      <c r="M69" s="72"/>
      <c r="N69" s="70"/>
      <c r="O69" s="73">
        <f t="shared" si="5"/>
        <v>0</v>
      </c>
      <c r="P69" s="72"/>
      <c r="Q69" s="74"/>
      <c r="R69" s="73">
        <f t="shared" si="6"/>
        <v>0</v>
      </c>
      <c r="S69" s="75"/>
      <c r="T69" s="75"/>
      <c r="U69" s="73">
        <f t="shared" si="7"/>
        <v>0</v>
      </c>
      <c r="V69" s="49">
        <f t="shared" si="8"/>
        <v>36554.9</v>
      </c>
      <c r="W69" s="48">
        <f t="shared" si="9"/>
        <v>36137.3</v>
      </c>
      <c r="X69" s="71">
        <f t="shared" si="10"/>
        <v>417.59999999999854</v>
      </c>
      <c r="Y69" s="76">
        <v>33905.6</v>
      </c>
      <c r="Z69" s="77">
        <v>33604.9</v>
      </c>
      <c r="AA69" s="73">
        <f t="shared" si="11"/>
        <v>300.6999999999971</v>
      </c>
      <c r="AB69" s="75">
        <v>2649.3</v>
      </c>
      <c r="AC69" s="78">
        <v>2532.4</v>
      </c>
      <c r="AD69" s="75">
        <f t="shared" si="12"/>
        <v>116.90000000000009</v>
      </c>
      <c r="AE69" s="49"/>
      <c r="AF69" s="74"/>
      <c r="AG69" s="73"/>
      <c r="AH69" s="75"/>
      <c r="AI69" s="78"/>
      <c r="AJ69" s="79"/>
      <c r="AK69" s="80"/>
      <c r="AN69" s="80"/>
      <c r="AO69" s="80"/>
    </row>
    <row r="70" spans="1:41" s="100" customFormat="1" ht="14.25" customHeight="1" thickBot="1">
      <c r="A70" s="84">
        <v>50</v>
      </c>
      <c r="B70" s="85" t="s">
        <v>117</v>
      </c>
      <c r="C70" s="86">
        <v>1160.2</v>
      </c>
      <c r="D70" s="64">
        <f t="shared" si="2"/>
        <v>52360.8</v>
      </c>
      <c r="E70" s="64">
        <f t="shared" si="3"/>
        <v>52331.9</v>
      </c>
      <c r="F70" s="87">
        <f t="shared" si="4"/>
        <v>28.900000000001455</v>
      </c>
      <c r="G70" s="88">
        <v>52360.8</v>
      </c>
      <c r="H70" s="89">
        <v>52325.8</v>
      </c>
      <c r="I70" s="90">
        <f t="shared" si="0"/>
        <v>35</v>
      </c>
      <c r="J70" s="91"/>
      <c r="K70" s="89">
        <v>6.1</v>
      </c>
      <c r="L70" s="92">
        <f t="shared" si="13"/>
        <v>-6.1</v>
      </c>
      <c r="M70" s="91"/>
      <c r="N70" s="89"/>
      <c r="O70" s="92">
        <f t="shared" si="5"/>
        <v>0</v>
      </c>
      <c r="P70" s="91"/>
      <c r="Q70" s="93"/>
      <c r="R70" s="92">
        <f t="shared" si="6"/>
        <v>0</v>
      </c>
      <c r="S70" s="94"/>
      <c r="T70" s="94"/>
      <c r="U70" s="92">
        <f t="shared" si="7"/>
        <v>0</v>
      </c>
      <c r="V70" s="49">
        <f t="shared" si="8"/>
        <v>53521</v>
      </c>
      <c r="W70" s="48">
        <f t="shared" si="9"/>
        <v>52639.8</v>
      </c>
      <c r="X70" s="90">
        <f t="shared" si="10"/>
        <v>881.1999999999971</v>
      </c>
      <c r="Y70" s="95">
        <v>49708.6</v>
      </c>
      <c r="Z70" s="96">
        <v>49020.5</v>
      </c>
      <c r="AA70" s="92">
        <f t="shared" si="11"/>
        <v>688.0999999999985</v>
      </c>
      <c r="AB70" s="94">
        <v>3812.4</v>
      </c>
      <c r="AC70" s="97">
        <v>3619.3</v>
      </c>
      <c r="AD70" s="94">
        <f t="shared" si="12"/>
        <v>193.0999999999999</v>
      </c>
      <c r="AE70" s="94"/>
      <c r="AF70" s="93"/>
      <c r="AG70" s="92"/>
      <c r="AH70" s="94"/>
      <c r="AI70" s="97"/>
      <c r="AJ70" s="98"/>
      <c r="AK70" s="99"/>
      <c r="AN70" s="99"/>
      <c r="AO70" s="99"/>
    </row>
    <row r="71" spans="1:41" s="81" customFormat="1" ht="14.25" customHeight="1" thickBot="1">
      <c r="A71" s="42">
        <v>51</v>
      </c>
      <c r="B71" s="67" t="s">
        <v>90</v>
      </c>
      <c r="C71" s="64">
        <v>4.3</v>
      </c>
      <c r="D71" s="64">
        <f t="shared" si="2"/>
        <v>28352.9</v>
      </c>
      <c r="E71" s="64">
        <f t="shared" si="3"/>
        <v>28433</v>
      </c>
      <c r="F71" s="68">
        <f t="shared" si="4"/>
        <v>-80.09999999999854</v>
      </c>
      <c r="G71" s="69">
        <v>28352.9</v>
      </c>
      <c r="H71" s="70">
        <v>28352.9</v>
      </c>
      <c r="I71" s="71">
        <f t="shared" si="0"/>
        <v>0</v>
      </c>
      <c r="J71" s="72"/>
      <c r="K71" s="70">
        <v>80.1</v>
      </c>
      <c r="L71" s="73">
        <f t="shared" si="13"/>
        <v>-80.1</v>
      </c>
      <c r="M71" s="72"/>
      <c r="N71" s="70"/>
      <c r="O71" s="73">
        <f t="shared" si="5"/>
        <v>0</v>
      </c>
      <c r="P71" s="72"/>
      <c r="Q71" s="74"/>
      <c r="R71" s="73">
        <f t="shared" si="6"/>
        <v>0</v>
      </c>
      <c r="S71" s="75"/>
      <c r="T71" s="75"/>
      <c r="U71" s="73">
        <f t="shared" si="7"/>
        <v>0</v>
      </c>
      <c r="V71" s="49">
        <f t="shared" si="8"/>
        <v>28357.199999999997</v>
      </c>
      <c r="W71" s="48">
        <f t="shared" si="9"/>
        <v>28437.3</v>
      </c>
      <c r="X71" s="71">
        <f t="shared" si="10"/>
        <v>-80.10000000000218</v>
      </c>
      <c r="Y71" s="76">
        <v>27145.6</v>
      </c>
      <c r="Z71" s="77">
        <v>27149</v>
      </c>
      <c r="AA71" s="73">
        <f t="shared" si="11"/>
        <v>-3.400000000001455</v>
      </c>
      <c r="AB71" s="75">
        <v>1211.6</v>
      </c>
      <c r="AC71" s="78">
        <v>1288.3</v>
      </c>
      <c r="AD71" s="75">
        <f t="shared" si="12"/>
        <v>-76.70000000000005</v>
      </c>
      <c r="AE71" s="49"/>
      <c r="AF71" s="74"/>
      <c r="AG71" s="73"/>
      <c r="AH71" s="75"/>
      <c r="AI71" s="78"/>
      <c r="AJ71" s="79"/>
      <c r="AK71" s="80"/>
      <c r="AN71" s="80"/>
      <c r="AO71" s="80"/>
    </row>
    <row r="72" spans="1:41" s="81" customFormat="1" ht="14.25" customHeight="1" thickBot="1">
      <c r="A72" s="42">
        <v>52</v>
      </c>
      <c r="B72" s="67" t="s">
        <v>91</v>
      </c>
      <c r="C72" s="64">
        <v>602.4</v>
      </c>
      <c r="D72" s="64">
        <f t="shared" si="2"/>
        <v>45692.1</v>
      </c>
      <c r="E72" s="64">
        <f t="shared" si="3"/>
        <v>45692.1</v>
      </c>
      <c r="F72" s="68">
        <f t="shared" si="4"/>
        <v>0</v>
      </c>
      <c r="G72" s="69">
        <v>45692.1</v>
      </c>
      <c r="H72" s="70">
        <v>45692.1</v>
      </c>
      <c r="I72" s="71">
        <f t="shared" si="0"/>
        <v>0</v>
      </c>
      <c r="J72" s="72"/>
      <c r="K72" s="70"/>
      <c r="L72" s="73">
        <f t="shared" si="13"/>
        <v>0</v>
      </c>
      <c r="M72" s="72"/>
      <c r="N72" s="70"/>
      <c r="O72" s="73">
        <f t="shared" si="5"/>
        <v>0</v>
      </c>
      <c r="P72" s="72"/>
      <c r="Q72" s="74"/>
      <c r="R72" s="73">
        <f t="shared" si="6"/>
        <v>0</v>
      </c>
      <c r="S72" s="75"/>
      <c r="T72" s="75"/>
      <c r="U72" s="73">
        <f t="shared" si="7"/>
        <v>0</v>
      </c>
      <c r="V72" s="49">
        <f t="shared" si="8"/>
        <v>46294.5</v>
      </c>
      <c r="W72" s="48">
        <f t="shared" si="9"/>
        <v>45726.399999999994</v>
      </c>
      <c r="X72" s="71">
        <f t="shared" si="10"/>
        <v>568.1000000000058</v>
      </c>
      <c r="Y72" s="76">
        <v>43560.3</v>
      </c>
      <c r="Z72" s="77">
        <v>43358.7</v>
      </c>
      <c r="AA72" s="73">
        <f t="shared" si="11"/>
        <v>201.60000000000582</v>
      </c>
      <c r="AB72" s="75">
        <v>2734.2</v>
      </c>
      <c r="AC72" s="78">
        <v>2367.7</v>
      </c>
      <c r="AD72" s="75">
        <f t="shared" si="12"/>
        <v>366.5</v>
      </c>
      <c r="AE72" s="49"/>
      <c r="AF72" s="74"/>
      <c r="AG72" s="73"/>
      <c r="AH72" s="75"/>
      <c r="AI72" s="78"/>
      <c r="AJ72" s="79"/>
      <c r="AK72" s="80"/>
      <c r="AN72" s="80"/>
      <c r="AO72" s="80"/>
    </row>
    <row r="73" spans="1:41" s="81" customFormat="1" ht="14.25" customHeight="1" thickBot="1">
      <c r="A73" s="42">
        <v>53</v>
      </c>
      <c r="B73" s="67" t="s">
        <v>92</v>
      </c>
      <c r="C73" s="64">
        <v>1936</v>
      </c>
      <c r="D73" s="64">
        <f t="shared" si="2"/>
        <v>54476</v>
      </c>
      <c r="E73" s="64">
        <f t="shared" si="3"/>
        <v>54462.9</v>
      </c>
      <c r="F73" s="68">
        <f t="shared" si="4"/>
        <v>13.099999999998545</v>
      </c>
      <c r="G73" s="69">
        <v>54476</v>
      </c>
      <c r="H73" s="70">
        <v>54456</v>
      </c>
      <c r="I73" s="71">
        <f t="shared" si="0"/>
        <v>20</v>
      </c>
      <c r="J73" s="72"/>
      <c r="K73" s="70">
        <v>6.9</v>
      </c>
      <c r="L73" s="73">
        <f t="shared" si="13"/>
        <v>-6.9</v>
      </c>
      <c r="M73" s="72"/>
      <c r="N73" s="70"/>
      <c r="O73" s="73">
        <f t="shared" si="5"/>
        <v>0</v>
      </c>
      <c r="P73" s="72"/>
      <c r="Q73" s="74"/>
      <c r="R73" s="73">
        <f t="shared" si="6"/>
        <v>0</v>
      </c>
      <c r="S73" s="75"/>
      <c r="T73" s="75"/>
      <c r="U73" s="73">
        <f t="shared" si="7"/>
        <v>0</v>
      </c>
      <c r="V73" s="49">
        <f t="shared" si="8"/>
        <v>56412</v>
      </c>
      <c r="W73" s="48">
        <f t="shared" si="9"/>
        <v>55927.1</v>
      </c>
      <c r="X73" s="71">
        <f t="shared" si="10"/>
        <v>484.90000000000146</v>
      </c>
      <c r="Y73" s="76">
        <v>53208.3</v>
      </c>
      <c r="Z73" s="77">
        <v>52955.7</v>
      </c>
      <c r="AA73" s="73">
        <f t="shared" si="11"/>
        <v>252.60000000000582</v>
      </c>
      <c r="AB73" s="75">
        <v>3203.7</v>
      </c>
      <c r="AC73" s="78">
        <v>2971.4</v>
      </c>
      <c r="AD73" s="75">
        <f t="shared" si="12"/>
        <v>232.29999999999973</v>
      </c>
      <c r="AE73" s="49"/>
      <c r="AF73" s="74"/>
      <c r="AG73" s="73"/>
      <c r="AH73" s="75"/>
      <c r="AI73" s="78"/>
      <c r="AJ73" s="79"/>
      <c r="AK73" s="80"/>
      <c r="AN73" s="80"/>
      <c r="AO73" s="80"/>
    </row>
    <row r="74" spans="1:41" s="81" customFormat="1" ht="14.25" customHeight="1" thickBot="1">
      <c r="A74" s="42">
        <v>54</v>
      </c>
      <c r="B74" s="67" t="s">
        <v>93</v>
      </c>
      <c r="C74" s="64">
        <v>124.3</v>
      </c>
      <c r="D74" s="64">
        <f t="shared" si="2"/>
        <v>35115</v>
      </c>
      <c r="E74" s="64">
        <f t="shared" si="3"/>
        <v>35115</v>
      </c>
      <c r="F74" s="68">
        <f t="shared" si="4"/>
        <v>0</v>
      </c>
      <c r="G74" s="69">
        <v>35115</v>
      </c>
      <c r="H74" s="70">
        <v>35115</v>
      </c>
      <c r="I74" s="71">
        <f t="shared" si="0"/>
        <v>0</v>
      </c>
      <c r="J74" s="72"/>
      <c r="K74" s="70"/>
      <c r="L74" s="73">
        <f t="shared" si="13"/>
        <v>0</v>
      </c>
      <c r="M74" s="72"/>
      <c r="N74" s="70"/>
      <c r="O74" s="73">
        <f t="shared" si="5"/>
        <v>0</v>
      </c>
      <c r="P74" s="72"/>
      <c r="Q74" s="74"/>
      <c r="R74" s="73">
        <f t="shared" si="6"/>
        <v>0</v>
      </c>
      <c r="S74" s="75"/>
      <c r="T74" s="75"/>
      <c r="U74" s="73">
        <f t="shared" si="7"/>
        <v>0</v>
      </c>
      <c r="V74" s="49">
        <f t="shared" si="8"/>
        <v>35239.299999999996</v>
      </c>
      <c r="W74" s="48">
        <f t="shared" si="9"/>
        <v>35053.5</v>
      </c>
      <c r="X74" s="71">
        <f t="shared" si="10"/>
        <v>185.79999999999563</v>
      </c>
      <c r="Y74" s="76">
        <v>32948.1</v>
      </c>
      <c r="Z74" s="77">
        <v>32938.6</v>
      </c>
      <c r="AA74" s="73">
        <f t="shared" si="11"/>
        <v>9.5</v>
      </c>
      <c r="AB74" s="75">
        <v>2291.2</v>
      </c>
      <c r="AC74" s="78">
        <v>2114.9</v>
      </c>
      <c r="AD74" s="75">
        <f t="shared" si="12"/>
        <v>176.29999999999973</v>
      </c>
      <c r="AE74" s="49"/>
      <c r="AF74" s="74"/>
      <c r="AG74" s="73"/>
      <c r="AH74" s="75"/>
      <c r="AI74" s="78"/>
      <c r="AJ74" s="79"/>
      <c r="AK74" s="80"/>
      <c r="AN74" s="80"/>
      <c r="AO74" s="80"/>
    </row>
    <row r="75" spans="1:41" s="81" customFormat="1" ht="14.25" customHeight="1" thickBot="1">
      <c r="A75" s="42">
        <v>55</v>
      </c>
      <c r="B75" s="67" t="s">
        <v>94</v>
      </c>
      <c r="C75" s="64">
        <v>359.1</v>
      </c>
      <c r="D75" s="64">
        <f t="shared" si="2"/>
        <v>45692.5</v>
      </c>
      <c r="E75" s="64">
        <f t="shared" si="3"/>
        <v>45692.5</v>
      </c>
      <c r="F75" s="68">
        <f t="shared" si="4"/>
        <v>0</v>
      </c>
      <c r="G75" s="69">
        <v>45692.5</v>
      </c>
      <c r="H75" s="70">
        <v>45692.5</v>
      </c>
      <c r="I75" s="71">
        <f t="shared" si="0"/>
        <v>0</v>
      </c>
      <c r="J75" s="72"/>
      <c r="K75" s="70"/>
      <c r="L75" s="73">
        <f t="shared" si="13"/>
        <v>0</v>
      </c>
      <c r="M75" s="72"/>
      <c r="N75" s="70"/>
      <c r="O75" s="73">
        <f t="shared" si="5"/>
        <v>0</v>
      </c>
      <c r="P75" s="72"/>
      <c r="Q75" s="74"/>
      <c r="R75" s="73">
        <f t="shared" si="6"/>
        <v>0</v>
      </c>
      <c r="S75" s="75"/>
      <c r="T75" s="75"/>
      <c r="U75" s="73">
        <f t="shared" si="7"/>
        <v>0</v>
      </c>
      <c r="V75" s="49">
        <f t="shared" si="8"/>
        <v>46051.6</v>
      </c>
      <c r="W75" s="48">
        <f t="shared" si="9"/>
        <v>45686.1</v>
      </c>
      <c r="X75" s="71">
        <f t="shared" si="10"/>
        <v>365.5</v>
      </c>
      <c r="Y75" s="76">
        <v>44004.7</v>
      </c>
      <c r="Z75" s="77">
        <v>43805.7</v>
      </c>
      <c r="AA75" s="73">
        <f t="shared" si="11"/>
        <v>199</v>
      </c>
      <c r="AB75" s="75">
        <v>2046.9</v>
      </c>
      <c r="AC75" s="78">
        <v>1880.4</v>
      </c>
      <c r="AD75" s="75">
        <f t="shared" si="12"/>
        <v>166.5</v>
      </c>
      <c r="AE75" s="49"/>
      <c r="AF75" s="74"/>
      <c r="AG75" s="73"/>
      <c r="AH75" s="75"/>
      <c r="AI75" s="78"/>
      <c r="AJ75" s="79"/>
      <c r="AK75" s="80"/>
      <c r="AN75" s="80"/>
      <c r="AO75" s="80"/>
    </row>
    <row r="76" spans="1:41" s="81" customFormat="1" ht="14.25" customHeight="1" thickBot="1">
      <c r="A76" s="42">
        <v>56</v>
      </c>
      <c r="B76" s="67" t="s">
        <v>95</v>
      </c>
      <c r="C76" s="64">
        <v>549.1</v>
      </c>
      <c r="D76" s="64">
        <f t="shared" si="2"/>
        <v>37906.2</v>
      </c>
      <c r="E76" s="64">
        <f t="shared" si="3"/>
        <v>37915.6</v>
      </c>
      <c r="F76" s="68">
        <f t="shared" si="4"/>
        <v>-9.400000000001455</v>
      </c>
      <c r="G76" s="69">
        <v>37906.2</v>
      </c>
      <c r="H76" s="70">
        <v>37906.2</v>
      </c>
      <c r="I76" s="71">
        <f t="shared" si="0"/>
        <v>0</v>
      </c>
      <c r="J76" s="72"/>
      <c r="K76" s="70">
        <v>9.4</v>
      </c>
      <c r="L76" s="73">
        <f t="shared" si="13"/>
        <v>-9.4</v>
      </c>
      <c r="M76" s="72"/>
      <c r="N76" s="70"/>
      <c r="O76" s="73">
        <f t="shared" si="5"/>
        <v>0</v>
      </c>
      <c r="P76" s="72"/>
      <c r="Q76" s="74"/>
      <c r="R76" s="73">
        <f t="shared" si="6"/>
        <v>0</v>
      </c>
      <c r="S76" s="75"/>
      <c r="T76" s="75"/>
      <c r="U76" s="73">
        <f t="shared" si="7"/>
        <v>0</v>
      </c>
      <c r="V76" s="49">
        <f t="shared" si="8"/>
        <v>38455.299999999996</v>
      </c>
      <c r="W76" s="48">
        <f t="shared" si="9"/>
        <v>37218.600000000006</v>
      </c>
      <c r="X76" s="71">
        <f t="shared" si="10"/>
        <v>1236.6999999999898</v>
      </c>
      <c r="Y76" s="76">
        <v>36649.7</v>
      </c>
      <c r="Z76" s="77">
        <v>35664.3</v>
      </c>
      <c r="AA76" s="73">
        <f t="shared" si="11"/>
        <v>985.3999999999942</v>
      </c>
      <c r="AB76" s="75">
        <v>1805.6</v>
      </c>
      <c r="AC76" s="78">
        <v>1554.3</v>
      </c>
      <c r="AD76" s="75">
        <f t="shared" si="12"/>
        <v>251.29999999999995</v>
      </c>
      <c r="AE76" s="49"/>
      <c r="AF76" s="74"/>
      <c r="AG76" s="73"/>
      <c r="AH76" s="75"/>
      <c r="AI76" s="78"/>
      <c r="AJ76" s="79"/>
      <c r="AK76" s="80"/>
      <c r="AN76" s="80"/>
      <c r="AO76" s="80"/>
    </row>
    <row r="77" spans="1:41" s="81" customFormat="1" ht="14.25" customHeight="1" thickBot="1">
      <c r="A77" s="42">
        <v>57</v>
      </c>
      <c r="B77" s="67" t="s">
        <v>96</v>
      </c>
      <c r="C77" s="64">
        <v>1973</v>
      </c>
      <c r="D77" s="64">
        <f t="shared" si="2"/>
        <v>83805.2</v>
      </c>
      <c r="E77" s="64">
        <f t="shared" si="3"/>
        <v>83420.2</v>
      </c>
      <c r="F77" s="68">
        <f t="shared" si="4"/>
        <v>385</v>
      </c>
      <c r="G77" s="69">
        <v>83805.2</v>
      </c>
      <c r="H77" s="70">
        <v>83420.2</v>
      </c>
      <c r="I77" s="71">
        <f t="shared" si="0"/>
        <v>385</v>
      </c>
      <c r="J77" s="72"/>
      <c r="K77" s="70"/>
      <c r="L77" s="73">
        <f t="shared" si="13"/>
        <v>0</v>
      </c>
      <c r="M77" s="72"/>
      <c r="N77" s="70"/>
      <c r="O77" s="73">
        <f t="shared" si="5"/>
        <v>0</v>
      </c>
      <c r="P77" s="72"/>
      <c r="Q77" s="74"/>
      <c r="R77" s="73">
        <f t="shared" si="6"/>
        <v>0</v>
      </c>
      <c r="S77" s="75"/>
      <c r="T77" s="75"/>
      <c r="U77" s="73">
        <f t="shared" si="7"/>
        <v>0</v>
      </c>
      <c r="V77" s="49">
        <f t="shared" si="8"/>
        <v>85778.2</v>
      </c>
      <c r="W77" s="48">
        <f t="shared" si="9"/>
        <v>83989.1</v>
      </c>
      <c r="X77" s="71">
        <f t="shared" si="10"/>
        <v>1789.0999999999913</v>
      </c>
      <c r="Y77" s="76">
        <v>79020</v>
      </c>
      <c r="Z77" s="77">
        <v>77978</v>
      </c>
      <c r="AA77" s="73">
        <f t="shared" si="11"/>
        <v>1042</v>
      </c>
      <c r="AB77" s="75">
        <v>6758.2</v>
      </c>
      <c r="AC77" s="78">
        <v>6011.1</v>
      </c>
      <c r="AD77" s="75">
        <f t="shared" si="12"/>
        <v>747.0999999999995</v>
      </c>
      <c r="AE77" s="49"/>
      <c r="AF77" s="74"/>
      <c r="AG77" s="73"/>
      <c r="AH77" s="75"/>
      <c r="AI77" s="78"/>
      <c r="AJ77" s="79"/>
      <c r="AK77" s="80"/>
      <c r="AN77" s="80"/>
      <c r="AO77" s="80"/>
    </row>
    <row r="78" spans="1:41" s="81" customFormat="1" ht="14.25" customHeight="1" thickBot="1">
      <c r="A78" s="42">
        <v>58</v>
      </c>
      <c r="B78" s="67" t="s">
        <v>97</v>
      </c>
      <c r="C78" s="64">
        <v>7129.8</v>
      </c>
      <c r="D78" s="64">
        <f t="shared" si="2"/>
        <v>54860.4</v>
      </c>
      <c r="E78" s="64">
        <f t="shared" si="3"/>
        <v>54904.200000000004</v>
      </c>
      <c r="F78" s="68">
        <f t="shared" si="4"/>
        <v>-43.80000000000291</v>
      </c>
      <c r="G78" s="69">
        <v>54860.4</v>
      </c>
      <c r="H78" s="70">
        <v>54860.4</v>
      </c>
      <c r="I78" s="71">
        <f t="shared" si="0"/>
        <v>0</v>
      </c>
      <c r="J78" s="72"/>
      <c r="K78" s="70">
        <v>43.8</v>
      </c>
      <c r="L78" s="73">
        <f t="shared" si="13"/>
        <v>-43.8</v>
      </c>
      <c r="M78" s="72"/>
      <c r="N78" s="70"/>
      <c r="O78" s="73">
        <f t="shared" si="5"/>
        <v>0</v>
      </c>
      <c r="P78" s="72"/>
      <c r="Q78" s="74"/>
      <c r="R78" s="73">
        <f t="shared" si="6"/>
        <v>0</v>
      </c>
      <c r="S78" s="75"/>
      <c r="T78" s="75"/>
      <c r="U78" s="73">
        <f t="shared" si="7"/>
        <v>0</v>
      </c>
      <c r="V78" s="49">
        <f t="shared" si="8"/>
        <v>61990.2</v>
      </c>
      <c r="W78" s="48">
        <f t="shared" si="9"/>
        <v>56777.399999999994</v>
      </c>
      <c r="X78" s="71">
        <f t="shared" si="10"/>
        <v>5212.800000000003</v>
      </c>
      <c r="Y78" s="76">
        <v>56988.1</v>
      </c>
      <c r="Z78" s="77">
        <v>54296.7</v>
      </c>
      <c r="AA78" s="73">
        <f t="shared" si="11"/>
        <v>2691.4000000000015</v>
      </c>
      <c r="AB78" s="75">
        <v>5002.1</v>
      </c>
      <c r="AC78" s="78">
        <v>2480.7</v>
      </c>
      <c r="AD78" s="75">
        <f t="shared" si="12"/>
        <v>2521.4000000000005</v>
      </c>
      <c r="AE78" s="49"/>
      <c r="AF78" s="74"/>
      <c r="AG78" s="73"/>
      <c r="AH78" s="75"/>
      <c r="AI78" s="78"/>
      <c r="AJ78" s="79"/>
      <c r="AK78" s="80"/>
      <c r="AN78" s="80"/>
      <c r="AO78" s="80"/>
    </row>
    <row r="79" spans="1:41" s="100" customFormat="1" ht="14.25" customHeight="1" thickBot="1">
      <c r="A79" s="84">
        <v>59</v>
      </c>
      <c r="B79" s="85" t="s">
        <v>98</v>
      </c>
      <c r="C79" s="86">
        <v>568.8</v>
      </c>
      <c r="D79" s="64">
        <f t="shared" si="2"/>
        <v>34603.2</v>
      </c>
      <c r="E79" s="64">
        <f t="shared" si="3"/>
        <v>34606.2</v>
      </c>
      <c r="F79" s="87">
        <f t="shared" si="4"/>
        <v>-3</v>
      </c>
      <c r="G79" s="88">
        <v>34603.2</v>
      </c>
      <c r="H79" s="89">
        <v>34603.2</v>
      </c>
      <c r="I79" s="90">
        <f t="shared" si="0"/>
        <v>0</v>
      </c>
      <c r="J79" s="91"/>
      <c r="K79" s="89">
        <v>3</v>
      </c>
      <c r="L79" s="92">
        <f t="shared" si="13"/>
        <v>-3</v>
      </c>
      <c r="M79" s="91"/>
      <c r="N79" s="89"/>
      <c r="O79" s="92">
        <f t="shared" si="5"/>
        <v>0</v>
      </c>
      <c r="P79" s="91"/>
      <c r="Q79" s="93"/>
      <c r="R79" s="92">
        <f t="shared" si="6"/>
        <v>0</v>
      </c>
      <c r="S79" s="94"/>
      <c r="T79" s="94"/>
      <c r="U79" s="92">
        <f t="shared" si="7"/>
        <v>0</v>
      </c>
      <c r="V79" s="49">
        <f t="shared" si="8"/>
        <v>35172</v>
      </c>
      <c r="W79" s="48">
        <f t="shared" si="9"/>
        <v>34086.1</v>
      </c>
      <c r="X79" s="90">
        <f t="shared" si="10"/>
        <v>1085.9000000000015</v>
      </c>
      <c r="Y79" s="95">
        <v>33459.3</v>
      </c>
      <c r="Z79" s="96">
        <v>32681.7</v>
      </c>
      <c r="AA79" s="92">
        <f t="shared" si="11"/>
        <v>777.6000000000022</v>
      </c>
      <c r="AB79" s="94">
        <v>1712.7</v>
      </c>
      <c r="AC79" s="97">
        <v>1404.4</v>
      </c>
      <c r="AD79" s="94">
        <f t="shared" si="12"/>
        <v>308.29999999999995</v>
      </c>
      <c r="AE79" s="94"/>
      <c r="AF79" s="93"/>
      <c r="AG79" s="92"/>
      <c r="AH79" s="94"/>
      <c r="AI79" s="97"/>
      <c r="AJ79" s="98"/>
      <c r="AK79" s="99"/>
      <c r="AN79" s="99"/>
      <c r="AO79" s="99"/>
    </row>
    <row r="80" spans="1:41" s="81" customFormat="1" ht="14.25" customHeight="1" thickBot="1">
      <c r="A80" s="42">
        <v>60</v>
      </c>
      <c r="B80" s="67" t="s">
        <v>99</v>
      </c>
      <c r="C80" s="64">
        <v>3988.5</v>
      </c>
      <c r="D80" s="64">
        <f t="shared" si="2"/>
        <v>57977.1</v>
      </c>
      <c r="E80" s="64">
        <f t="shared" si="3"/>
        <v>57986.4</v>
      </c>
      <c r="F80" s="68">
        <f t="shared" si="4"/>
        <v>-9.30000000000291</v>
      </c>
      <c r="G80" s="69">
        <v>57977.1</v>
      </c>
      <c r="H80" s="70">
        <v>57977.1</v>
      </c>
      <c r="I80" s="71">
        <f t="shared" si="0"/>
        <v>0</v>
      </c>
      <c r="J80" s="72"/>
      <c r="K80" s="70">
        <v>9.3</v>
      </c>
      <c r="L80" s="73">
        <f t="shared" si="13"/>
        <v>-9.3</v>
      </c>
      <c r="M80" s="72"/>
      <c r="N80" s="70"/>
      <c r="O80" s="73">
        <f t="shared" si="5"/>
        <v>0</v>
      </c>
      <c r="P80" s="72"/>
      <c r="Q80" s="74"/>
      <c r="R80" s="73">
        <f t="shared" si="6"/>
        <v>0</v>
      </c>
      <c r="S80" s="75"/>
      <c r="T80" s="75"/>
      <c r="U80" s="73">
        <f t="shared" si="7"/>
        <v>0</v>
      </c>
      <c r="V80" s="49">
        <f t="shared" si="8"/>
        <v>61965.6</v>
      </c>
      <c r="W80" s="48">
        <f t="shared" si="9"/>
        <v>58281.1</v>
      </c>
      <c r="X80" s="71">
        <f t="shared" si="10"/>
        <v>3684.5</v>
      </c>
      <c r="Y80" s="76">
        <v>58704.9</v>
      </c>
      <c r="Z80" s="77">
        <v>55662.5</v>
      </c>
      <c r="AA80" s="73">
        <f t="shared" si="11"/>
        <v>3042.4000000000015</v>
      </c>
      <c r="AB80" s="75">
        <v>3260.7</v>
      </c>
      <c r="AC80" s="78">
        <v>2618.6</v>
      </c>
      <c r="AD80" s="75">
        <f t="shared" si="12"/>
        <v>642.0999999999999</v>
      </c>
      <c r="AE80" s="49"/>
      <c r="AF80" s="74"/>
      <c r="AG80" s="73"/>
      <c r="AH80" s="75"/>
      <c r="AI80" s="78"/>
      <c r="AJ80" s="79"/>
      <c r="AK80" s="80"/>
      <c r="AN80" s="80"/>
      <c r="AO80" s="80"/>
    </row>
    <row r="81" spans="1:41" s="81" customFormat="1" ht="14.25" customHeight="1" thickBot="1">
      <c r="A81" s="42">
        <v>61</v>
      </c>
      <c r="B81" s="67" t="s">
        <v>100</v>
      </c>
      <c r="C81" s="64">
        <v>2211.9</v>
      </c>
      <c r="D81" s="64">
        <f t="shared" si="2"/>
        <v>51095.8</v>
      </c>
      <c r="E81" s="64">
        <f t="shared" si="3"/>
        <v>51004.8</v>
      </c>
      <c r="F81" s="68">
        <f t="shared" si="4"/>
        <v>91</v>
      </c>
      <c r="G81" s="69">
        <v>51095.8</v>
      </c>
      <c r="H81" s="70">
        <v>50995.8</v>
      </c>
      <c r="I81" s="71">
        <f t="shared" si="0"/>
        <v>100</v>
      </c>
      <c r="J81" s="72"/>
      <c r="K81" s="70">
        <v>9</v>
      </c>
      <c r="L81" s="73">
        <f t="shared" si="13"/>
        <v>-9</v>
      </c>
      <c r="M81" s="72"/>
      <c r="N81" s="70"/>
      <c r="O81" s="73">
        <f t="shared" si="5"/>
        <v>0</v>
      </c>
      <c r="P81" s="72"/>
      <c r="Q81" s="74"/>
      <c r="R81" s="73">
        <f t="shared" si="6"/>
        <v>0</v>
      </c>
      <c r="S81" s="75"/>
      <c r="T81" s="75"/>
      <c r="U81" s="73">
        <f t="shared" si="7"/>
        <v>0</v>
      </c>
      <c r="V81" s="49">
        <f t="shared" si="8"/>
        <v>53307.700000000004</v>
      </c>
      <c r="W81" s="48">
        <f t="shared" si="9"/>
        <v>51573.700000000004</v>
      </c>
      <c r="X81" s="71">
        <f t="shared" si="10"/>
        <v>1734</v>
      </c>
      <c r="Y81" s="76">
        <v>51187.8</v>
      </c>
      <c r="Z81" s="77">
        <v>49502.3</v>
      </c>
      <c r="AA81" s="73">
        <f t="shared" si="11"/>
        <v>1685.5</v>
      </c>
      <c r="AB81" s="75">
        <v>2119.9</v>
      </c>
      <c r="AC81" s="78">
        <v>2071.4</v>
      </c>
      <c r="AD81" s="75">
        <f t="shared" si="12"/>
        <v>48.5</v>
      </c>
      <c r="AE81" s="49"/>
      <c r="AF81" s="74"/>
      <c r="AG81" s="73"/>
      <c r="AH81" s="75"/>
      <c r="AI81" s="78"/>
      <c r="AJ81" s="79"/>
      <c r="AK81" s="80"/>
      <c r="AN81" s="80"/>
      <c r="AO81" s="80"/>
    </row>
    <row r="82" spans="1:41" s="100" customFormat="1" ht="14.25" customHeight="1" thickBot="1">
      <c r="A82" s="84">
        <v>62</v>
      </c>
      <c r="B82" s="85" t="s">
        <v>101</v>
      </c>
      <c r="C82" s="86">
        <v>1581.6</v>
      </c>
      <c r="D82" s="64">
        <f t="shared" si="2"/>
        <v>29227.7</v>
      </c>
      <c r="E82" s="64">
        <f t="shared" si="3"/>
        <v>29205.9</v>
      </c>
      <c r="F82" s="87">
        <f t="shared" si="4"/>
        <v>21.799999999999272</v>
      </c>
      <c r="G82" s="88">
        <v>29227.7</v>
      </c>
      <c r="H82" s="89">
        <v>29202.7</v>
      </c>
      <c r="I82" s="90">
        <f t="shared" si="0"/>
        <v>25</v>
      </c>
      <c r="J82" s="91"/>
      <c r="K82" s="89">
        <v>3.2</v>
      </c>
      <c r="L82" s="92">
        <f t="shared" si="13"/>
        <v>-3.2</v>
      </c>
      <c r="M82" s="91"/>
      <c r="N82" s="89"/>
      <c r="O82" s="92">
        <f t="shared" si="5"/>
        <v>0</v>
      </c>
      <c r="P82" s="91"/>
      <c r="Q82" s="93"/>
      <c r="R82" s="92">
        <f t="shared" si="6"/>
        <v>0</v>
      </c>
      <c r="S82" s="94"/>
      <c r="T82" s="94"/>
      <c r="U82" s="92">
        <f t="shared" si="7"/>
        <v>0</v>
      </c>
      <c r="V82" s="49">
        <f t="shared" si="8"/>
        <v>30809.3</v>
      </c>
      <c r="W82" s="48">
        <f t="shared" si="9"/>
        <v>28479</v>
      </c>
      <c r="X82" s="90">
        <f t="shared" si="10"/>
        <v>2330.2999999999993</v>
      </c>
      <c r="Y82" s="95">
        <v>28313.6</v>
      </c>
      <c r="Z82" s="96">
        <v>27515.7</v>
      </c>
      <c r="AA82" s="92">
        <f t="shared" si="11"/>
        <v>797.8999999999978</v>
      </c>
      <c r="AB82" s="94">
        <v>2495.7</v>
      </c>
      <c r="AC82" s="97">
        <v>963.3</v>
      </c>
      <c r="AD82" s="94">
        <f t="shared" si="12"/>
        <v>1532.3999999999999</v>
      </c>
      <c r="AE82" s="94"/>
      <c r="AF82" s="93"/>
      <c r="AG82" s="92"/>
      <c r="AH82" s="94"/>
      <c r="AI82" s="97"/>
      <c r="AJ82" s="98"/>
      <c r="AK82" s="99"/>
      <c r="AN82" s="99"/>
      <c r="AO82" s="99"/>
    </row>
    <row r="83" spans="1:41" s="100" customFormat="1" ht="14.25" customHeight="1" thickBot="1">
      <c r="A83" s="84">
        <v>63</v>
      </c>
      <c r="B83" s="85" t="s">
        <v>102</v>
      </c>
      <c r="C83" s="86">
        <v>835.9</v>
      </c>
      <c r="D83" s="64">
        <f t="shared" si="2"/>
        <v>20663.9</v>
      </c>
      <c r="E83" s="64">
        <f t="shared" si="3"/>
        <v>20663.9</v>
      </c>
      <c r="F83" s="87">
        <f t="shared" si="4"/>
        <v>0</v>
      </c>
      <c r="G83" s="88">
        <v>20663.9</v>
      </c>
      <c r="H83" s="89">
        <v>20663.9</v>
      </c>
      <c r="I83" s="90">
        <f t="shared" si="0"/>
        <v>0</v>
      </c>
      <c r="J83" s="91"/>
      <c r="K83" s="89"/>
      <c r="L83" s="92">
        <f t="shared" si="13"/>
        <v>0</v>
      </c>
      <c r="M83" s="91"/>
      <c r="N83" s="89"/>
      <c r="O83" s="92">
        <f t="shared" si="5"/>
        <v>0</v>
      </c>
      <c r="P83" s="91"/>
      <c r="Q83" s="93"/>
      <c r="R83" s="92">
        <f t="shared" si="6"/>
        <v>0</v>
      </c>
      <c r="S83" s="94"/>
      <c r="T83" s="94"/>
      <c r="U83" s="92">
        <f t="shared" si="7"/>
        <v>0</v>
      </c>
      <c r="V83" s="49">
        <f t="shared" si="8"/>
        <v>21499.8</v>
      </c>
      <c r="W83" s="48">
        <f t="shared" si="9"/>
        <v>21143.899999999998</v>
      </c>
      <c r="X83" s="90">
        <f t="shared" si="10"/>
        <v>355.90000000000146</v>
      </c>
      <c r="Y83" s="95">
        <v>20138.3</v>
      </c>
      <c r="Z83" s="96">
        <v>19976.8</v>
      </c>
      <c r="AA83" s="92">
        <f t="shared" si="11"/>
        <v>161.5</v>
      </c>
      <c r="AB83" s="94">
        <v>1361.5</v>
      </c>
      <c r="AC83" s="97">
        <v>1167.1</v>
      </c>
      <c r="AD83" s="94">
        <f t="shared" si="12"/>
        <v>194.4000000000001</v>
      </c>
      <c r="AE83" s="94"/>
      <c r="AF83" s="93"/>
      <c r="AG83" s="92"/>
      <c r="AH83" s="94"/>
      <c r="AI83" s="97"/>
      <c r="AJ83" s="98"/>
      <c r="AK83" s="99"/>
      <c r="AN83" s="99"/>
      <c r="AO83" s="99"/>
    </row>
    <row r="84" spans="1:41" s="81" customFormat="1" ht="14.25" customHeight="1" thickBot="1">
      <c r="A84" s="42">
        <v>64</v>
      </c>
      <c r="B84" s="67" t="s">
        <v>103</v>
      </c>
      <c r="C84" s="64">
        <v>15244.5</v>
      </c>
      <c r="D84" s="64">
        <f t="shared" si="2"/>
        <v>57892.5</v>
      </c>
      <c r="E84" s="64">
        <f t="shared" si="3"/>
        <v>57796.1</v>
      </c>
      <c r="F84" s="68">
        <f t="shared" si="4"/>
        <v>96.40000000000146</v>
      </c>
      <c r="G84" s="69">
        <v>57892.5</v>
      </c>
      <c r="H84" s="70">
        <v>57792.5</v>
      </c>
      <c r="I84" s="71">
        <f t="shared" si="0"/>
        <v>100</v>
      </c>
      <c r="J84" s="72"/>
      <c r="K84" s="70">
        <v>3.6</v>
      </c>
      <c r="L84" s="73">
        <f t="shared" si="13"/>
        <v>-3.6</v>
      </c>
      <c r="M84" s="72"/>
      <c r="N84" s="70"/>
      <c r="O84" s="73">
        <f t="shared" si="5"/>
        <v>0</v>
      </c>
      <c r="P84" s="72"/>
      <c r="Q84" s="74"/>
      <c r="R84" s="73">
        <f t="shared" si="6"/>
        <v>0</v>
      </c>
      <c r="S84" s="75"/>
      <c r="T84" s="75"/>
      <c r="U84" s="73">
        <f t="shared" si="7"/>
        <v>0</v>
      </c>
      <c r="V84" s="49">
        <f t="shared" si="8"/>
        <v>73137</v>
      </c>
      <c r="W84" s="48">
        <f t="shared" si="9"/>
        <v>67174.4</v>
      </c>
      <c r="X84" s="71">
        <f t="shared" si="10"/>
        <v>5962.600000000006</v>
      </c>
      <c r="Y84" s="76">
        <v>52946.5</v>
      </c>
      <c r="Z84" s="77">
        <v>50452.3</v>
      </c>
      <c r="AA84" s="73">
        <f t="shared" si="11"/>
        <v>2494.199999999997</v>
      </c>
      <c r="AB84" s="75">
        <v>20190.5</v>
      </c>
      <c r="AC84" s="78">
        <v>16722.1</v>
      </c>
      <c r="AD84" s="75">
        <f t="shared" si="12"/>
        <v>3468.4000000000015</v>
      </c>
      <c r="AE84" s="49"/>
      <c r="AF84" s="74"/>
      <c r="AG84" s="73"/>
      <c r="AH84" s="75"/>
      <c r="AI84" s="78"/>
      <c r="AJ84" s="79"/>
      <c r="AK84" s="80"/>
      <c r="AN84" s="80"/>
      <c r="AO84" s="80"/>
    </row>
    <row r="85" spans="1:41" s="81" customFormat="1" ht="14.25" customHeight="1" thickBot="1">
      <c r="A85" s="42">
        <v>65</v>
      </c>
      <c r="B85" s="67" t="s">
        <v>104</v>
      </c>
      <c r="C85" s="64">
        <v>2100.8</v>
      </c>
      <c r="D85" s="64">
        <f t="shared" si="2"/>
        <v>81073.9</v>
      </c>
      <c r="E85" s="64">
        <f t="shared" si="3"/>
        <v>81208.79999999999</v>
      </c>
      <c r="F85" s="68">
        <f t="shared" si="4"/>
        <v>-134.89999999999418</v>
      </c>
      <c r="G85" s="69">
        <v>81073.9</v>
      </c>
      <c r="H85" s="70">
        <v>81038.9</v>
      </c>
      <c r="I85" s="71">
        <f t="shared" si="0"/>
        <v>35</v>
      </c>
      <c r="J85" s="72"/>
      <c r="K85" s="70">
        <v>169.9</v>
      </c>
      <c r="L85" s="73">
        <f aca="true" t="shared" si="14" ref="L85:L97">J85-K85</f>
        <v>-169.9</v>
      </c>
      <c r="M85" s="72"/>
      <c r="N85" s="70"/>
      <c r="O85" s="73">
        <f t="shared" si="5"/>
        <v>0</v>
      </c>
      <c r="P85" s="72"/>
      <c r="Q85" s="74"/>
      <c r="R85" s="73">
        <f t="shared" si="6"/>
        <v>0</v>
      </c>
      <c r="S85" s="75"/>
      <c r="T85" s="75"/>
      <c r="U85" s="73">
        <f t="shared" si="7"/>
        <v>0</v>
      </c>
      <c r="V85" s="49">
        <f t="shared" si="8"/>
        <v>83174.7</v>
      </c>
      <c r="W85" s="48">
        <f t="shared" si="9"/>
        <v>80382.7</v>
      </c>
      <c r="X85" s="71">
        <f t="shared" si="10"/>
        <v>2792</v>
      </c>
      <c r="Y85" s="76">
        <v>78693.7</v>
      </c>
      <c r="Z85" s="77">
        <v>77221.5</v>
      </c>
      <c r="AA85" s="73">
        <f t="shared" si="11"/>
        <v>1472.199999999997</v>
      </c>
      <c r="AB85" s="75">
        <v>4481</v>
      </c>
      <c r="AC85" s="78">
        <v>3161.2</v>
      </c>
      <c r="AD85" s="75">
        <f t="shared" si="12"/>
        <v>1319.8000000000002</v>
      </c>
      <c r="AE85" s="49"/>
      <c r="AF85" s="74"/>
      <c r="AG85" s="73"/>
      <c r="AH85" s="75"/>
      <c r="AI85" s="78"/>
      <c r="AJ85" s="79"/>
      <c r="AK85" s="80"/>
      <c r="AN85" s="80"/>
      <c r="AO85" s="80"/>
    </row>
    <row r="86" spans="1:41" s="81" customFormat="1" ht="14.25" customHeight="1" thickBot="1">
      <c r="A86" s="42">
        <v>66</v>
      </c>
      <c r="B86" s="67" t="s">
        <v>105</v>
      </c>
      <c r="C86" s="64">
        <v>247.3</v>
      </c>
      <c r="D86" s="64">
        <f aca="true" t="shared" si="15" ref="D86:D97">G86+J86+M86+P86+S86</f>
        <v>41235</v>
      </c>
      <c r="E86" s="64">
        <f aca="true" t="shared" si="16" ref="E86:E97">H86+K86+N86+Q86+T86</f>
        <v>41235</v>
      </c>
      <c r="F86" s="68">
        <f aca="true" t="shared" si="17" ref="F86:F95">D86-E86</f>
        <v>0</v>
      </c>
      <c r="G86" s="69">
        <v>41235</v>
      </c>
      <c r="H86" s="70">
        <v>41235</v>
      </c>
      <c r="I86" s="71">
        <f>G86-H86</f>
        <v>0</v>
      </c>
      <c r="J86" s="72"/>
      <c r="K86" s="70"/>
      <c r="L86" s="73">
        <f t="shared" si="14"/>
        <v>0</v>
      </c>
      <c r="M86" s="72"/>
      <c r="N86" s="70"/>
      <c r="O86" s="73">
        <f>M86-N86</f>
        <v>0</v>
      </c>
      <c r="P86" s="72"/>
      <c r="Q86" s="74"/>
      <c r="R86" s="73">
        <f>P86-Q86</f>
        <v>0</v>
      </c>
      <c r="S86" s="75"/>
      <c r="T86" s="75"/>
      <c r="U86" s="73">
        <f>S86-T86</f>
        <v>0</v>
      </c>
      <c r="V86" s="49">
        <f aca="true" t="shared" si="18" ref="V86:V97">Y86+AB86</f>
        <v>41482.3</v>
      </c>
      <c r="W86" s="48">
        <f aca="true" t="shared" si="19" ref="W86:W97">Z86+AC86</f>
        <v>41016</v>
      </c>
      <c r="X86" s="71">
        <f aca="true" t="shared" si="20" ref="X86:X97">V86-W86</f>
        <v>466.3000000000029</v>
      </c>
      <c r="Y86" s="76">
        <v>40095.4</v>
      </c>
      <c r="Z86" s="77">
        <v>39702.4</v>
      </c>
      <c r="AA86" s="73">
        <f>Y86-Z86</f>
        <v>393</v>
      </c>
      <c r="AB86" s="75">
        <v>1386.9</v>
      </c>
      <c r="AC86" s="78">
        <v>1313.6</v>
      </c>
      <c r="AD86" s="75">
        <f aca="true" t="shared" si="21" ref="AD86:AD97">AB86-AC86</f>
        <v>73.30000000000018</v>
      </c>
      <c r="AE86" s="49"/>
      <c r="AF86" s="74"/>
      <c r="AG86" s="73"/>
      <c r="AH86" s="75"/>
      <c r="AI86" s="78"/>
      <c r="AJ86" s="79"/>
      <c r="AK86" s="80"/>
      <c r="AN86" s="80"/>
      <c r="AO86" s="80"/>
    </row>
    <row r="87" spans="1:41" s="81" customFormat="1" ht="14.25" customHeight="1" thickBot="1">
      <c r="A87" s="42">
        <v>67</v>
      </c>
      <c r="B87" s="67" t="s">
        <v>106</v>
      </c>
      <c r="C87" s="64">
        <v>152.9</v>
      </c>
      <c r="D87" s="64">
        <f t="shared" si="15"/>
        <v>42956.7</v>
      </c>
      <c r="E87" s="64">
        <f t="shared" si="16"/>
        <v>42965.7</v>
      </c>
      <c r="F87" s="68">
        <f t="shared" si="17"/>
        <v>-9</v>
      </c>
      <c r="G87" s="69">
        <v>42956.7</v>
      </c>
      <c r="H87" s="70">
        <v>42956.7</v>
      </c>
      <c r="I87" s="71">
        <f>G87-H87</f>
        <v>0</v>
      </c>
      <c r="J87" s="72"/>
      <c r="K87" s="70">
        <v>9</v>
      </c>
      <c r="L87" s="73">
        <f t="shared" si="14"/>
        <v>-9</v>
      </c>
      <c r="M87" s="72"/>
      <c r="N87" s="70"/>
      <c r="O87" s="73">
        <f>M87-N87</f>
        <v>0</v>
      </c>
      <c r="P87" s="72"/>
      <c r="Q87" s="74"/>
      <c r="R87" s="73">
        <f>P87-Q87</f>
        <v>0</v>
      </c>
      <c r="S87" s="75"/>
      <c r="T87" s="75"/>
      <c r="U87" s="73">
        <f>S87-T87</f>
        <v>0</v>
      </c>
      <c r="V87" s="49">
        <f t="shared" si="18"/>
        <v>43109.6</v>
      </c>
      <c r="W87" s="48">
        <f t="shared" si="19"/>
        <v>43102.9</v>
      </c>
      <c r="X87" s="71">
        <f t="shared" si="20"/>
        <v>6.69999999999709</v>
      </c>
      <c r="Y87" s="76">
        <v>41563.7</v>
      </c>
      <c r="Z87" s="77">
        <v>41579.8</v>
      </c>
      <c r="AA87" s="73">
        <f>Y87-Z87</f>
        <v>-16.10000000000582</v>
      </c>
      <c r="AB87" s="75">
        <v>1545.9</v>
      </c>
      <c r="AC87" s="78">
        <v>1523.1</v>
      </c>
      <c r="AD87" s="75">
        <f t="shared" si="21"/>
        <v>22.800000000000182</v>
      </c>
      <c r="AE87" s="49"/>
      <c r="AF87" s="74"/>
      <c r="AG87" s="73"/>
      <c r="AH87" s="75"/>
      <c r="AI87" s="78"/>
      <c r="AJ87" s="79"/>
      <c r="AK87" s="80"/>
      <c r="AN87" s="80"/>
      <c r="AO87" s="80"/>
    </row>
    <row r="88" spans="1:41" s="81" customFormat="1" ht="16.5" customHeight="1" thickBot="1">
      <c r="A88" s="42">
        <v>68</v>
      </c>
      <c r="B88" s="67" t="s">
        <v>107</v>
      </c>
      <c r="C88" s="64">
        <v>2050.1</v>
      </c>
      <c r="D88" s="64">
        <f t="shared" si="15"/>
        <v>52485.8</v>
      </c>
      <c r="E88" s="64">
        <f t="shared" si="16"/>
        <v>52485.9</v>
      </c>
      <c r="F88" s="68">
        <f t="shared" si="17"/>
        <v>-0.09999999999854481</v>
      </c>
      <c r="G88" s="69">
        <v>52485.8</v>
      </c>
      <c r="H88" s="70">
        <v>52485.8</v>
      </c>
      <c r="I88" s="71">
        <f>G88-H88</f>
        <v>0</v>
      </c>
      <c r="J88" s="72"/>
      <c r="K88" s="70">
        <v>0.1</v>
      </c>
      <c r="L88" s="73">
        <f t="shared" si="14"/>
        <v>-0.1</v>
      </c>
      <c r="M88" s="72"/>
      <c r="N88" s="70"/>
      <c r="O88" s="73">
        <f>M88-N88</f>
        <v>0</v>
      </c>
      <c r="P88" s="72"/>
      <c r="Q88" s="74"/>
      <c r="R88" s="73">
        <f>P88-Q88</f>
        <v>0</v>
      </c>
      <c r="S88" s="75"/>
      <c r="T88" s="75"/>
      <c r="U88" s="73">
        <f>S88-T88</f>
        <v>0</v>
      </c>
      <c r="V88" s="49">
        <f t="shared" si="18"/>
        <v>54535.9</v>
      </c>
      <c r="W88" s="48">
        <f t="shared" si="19"/>
        <v>54038.799999999996</v>
      </c>
      <c r="X88" s="71">
        <f t="shared" si="20"/>
        <v>497.1000000000058</v>
      </c>
      <c r="Y88" s="76">
        <v>50311.4</v>
      </c>
      <c r="Z88" s="77">
        <v>49955.2</v>
      </c>
      <c r="AA88" s="73">
        <f>Y88-Z88</f>
        <v>356.20000000000437</v>
      </c>
      <c r="AB88" s="75">
        <v>4224.5</v>
      </c>
      <c r="AC88" s="78">
        <v>4083.6</v>
      </c>
      <c r="AD88" s="75">
        <f t="shared" si="21"/>
        <v>140.9000000000001</v>
      </c>
      <c r="AE88" s="49"/>
      <c r="AF88" s="74"/>
      <c r="AG88" s="73"/>
      <c r="AH88" s="75"/>
      <c r="AI88" s="78"/>
      <c r="AJ88" s="79"/>
      <c r="AK88" s="80"/>
      <c r="AN88" s="80"/>
      <c r="AO88" s="80"/>
    </row>
    <row r="89" spans="1:41" s="100" customFormat="1" ht="14.25" customHeight="1" thickBot="1">
      <c r="A89" s="102">
        <v>69</v>
      </c>
      <c r="B89" s="85" t="s">
        <v>108</v>
      </c>
      <c r="C89" s="86">
        <v>1576.5</v>
      </c>
      <c r="D89" s="64">
        <f t="shared" si="15"/>
        <v>42923.7</v>
      </c>
      <c r="E89" s="64">
        <f t="shared" si="16"/>
        <v>42923.7</v>
      </c>
      <c r="F89" s="87">
        <f t="shared" si="17"/>
        <v>0</v>
      </c>
      <c r="G89" s="103">
        <v>42923.7</v>
      </c>
      <c r="H89" s="97">
        <v>42923.7</v>
      </c>
      <c r="I89" s="92">
        <f>G89-H89</f>
        <v>0</v>
      </c>
      <c r="J89" s="104"/>
      <c r="K89" s="97"/>
      <c r="L89" s="92">
        <f t="shared" si="14"/>
        <v>0</v>
      </c>
      <c r="M89" s="104"/>
      <c r="N89" s="97"/>
      <c r="O89" s="92">
        <f>M89-N89</f>
        <v>0</v>
      </c>
      <c r="P89" s="104"/>
      <c r="Q89" s="93"/>
      <c r="R89" s="92">
        <f>P89-Q89</f>
        <v>0</v>
      </c>
      <c r="S89" s="94"/>
      <c r="T89" s="94"/>
      <c r="U89" s="92">
        <f>S89-T89</f>
        <v>0</v>
      </c>
      <c r="V89" s="49">
        <f t="shared" si="18"/>
        <v>44500.2</v>
      </c>
      <c r="W89" s="48">
        <f t="shared" si="19"/>
        <v>43237.6</v>
      </c>
      <c r="X89" s="90">
        <f t="shared" si="20"/>
        <v>1262.5999999999985</v>
      </c>
      <c r="Y89" s="95">
        <v>42254.1</v>
      </c>
      <c r="Z89" s="96">
        <v>41055.9</v>
      </c>
      <c r="AA89" s="92">
        <f>Y89-Z89</f>
        <v>1198.199999999997</v>
      </c>
      <c r="AB89" s="94">
        <v>2246.1</v>
      </c>
      <c r="AC89" s="97">
        <v>2181.7</v>
      </c>
      <c r="AD89" s="94">
        <f t="shared" si="21"/>
        <v>64.40000000000009</v>
      </c>
      <c r="AE89" s="94"/>
      <c r="AF89" s="93"/>
      <c r="AG89" s="92"/>
      <c r="AH89" s="94"/>
      <c r="AI89" s="97"/>
      <c r="AJ89" s="98"/>
      <c r="AK89" s="99"/>
      <c r="AN89" s="99"/>
      <c r="AO89" s="99"/>
    </row>
    <row r="90" spans="1:41" s="100" customFormat="1" ht="14.25" customHeight="1" thickBot="1">
      <c r="A90" s="102">
        <v>70</v>
      </c>
      <c r="B90" s="85" t="s">
        <v>109</v>
      </c>
      <c r="C90" s="86">
        <v>1585.7</v>
      </c>
      <c r="D90" s="64">
        <f t="shared" si="15"/>
        <v>45195.2</v>
      </c>
      <c r="E90" s="64">
        <f t="shared" si="16"/>
        <v>45195.299999999996</v>
      </c>
      <c r="F90" s="87">
        <f t="shared" si="17"/>
        <v>-0.09999999999854481</v>
      </c>
      <c r="G90" s="103">
        <v>45195.2</v>
      </c>
      <c r="H90" s="97">
        <v>45195.2</v>
      </c>
      <c r="I90" s="92">
        <f aca="true" t="shared" si="22" ref="I90:I97">G90-H90</f>
        <v>0</v>
      </c>
      <c r="J90" s="104"/>
      <c r="K90" s="97">
        <v>0.1</v>
      </c>
      <c r="L90" s="92">
        <f t="shared" si="14"/>
        <v>-0.1</v>
      </c>
      <c r="M90" s="104"/>
      <c r="N90" s="97"/>
      <c r="O90" s="92">
        <f aca="true" t="shared" si="23" ref="O90:O97">M90-N90</f>
        <v>0</v>
      </c>
      <c r="P90" s="104"/>
      <c r="Q90" s="93"/>
      <c r="R90" s="92">
        <f aca="true" t="shared" si="24" ref="R90:R97">P90-Q90</f>
        <v>0</v>
      </c>
      <c r="S90" s="94"/>
      <c r="T90" s="94"/>
      <c r="U90" s="92">
        <f aca="true" t="shared" si="25" ref="U90:U97">S90-T90</f>
        <v>0</v>
      </c>
      <c r="V90" s="49">
        <f t="shared" si="18"/>
        <v>46780.9</v>
      </c>
      <c r="W90" s="48">
        <f t="shared" si="19"/>
        <v>44623.6</v>
      </c>
      <c r="X90" s="90">
        <f t="shared" si="20"/>
        <v>2157.300000000003</v>
      </c>
      <c r="Y90" s="95">
        <v>44421.1</v>
      </c>
      <c r="Z90" s="96">
        <v>43166.5</v>
      </c>
      <c r="AA90" s="92">
        <f aca="true" t="shared" si="26" ref="AA90:AA97">Y90-Z90</f>
        <v>1254.5999999999985</v>
      </c>
      <c r="AB90" s="94">
        <v>2359.8</v>
      </c>
      <c r="AC90" s="97">
        <v>1457.1</v>
      </c>
      <c r="AD90" s="94">
        <f t="shared" si="21"/>
        <v>902.7000000000003</v>
      </c>
      <c r="AE90" s="94"/>
      <c r="AF90" s="93"/>
      <c r="AG90" s="92"/>
      <c r="AH90" s="94"/>
      <c r="AI90" s="97"/>
      <c r="AJ90" s="98"/>
      <c r="AK90" s="99"/>
      <c r="AN90" s="99"/>
      <c r="AO90" s="99"/>
    </row>
    <row r="91" spans="1:41" s="81" customFormat="1" ht="14.25" customHeight="1" thickBot="1">
      <c r="A91" s="43">
        <v>71</v>
      </c>
      <c r="B91" s="67" t="s">
        <v>110</v>
      </c>
      <c r="C91" s="64">
        <v>106.8</v>
      </c>
      <c r="D91" s="64">
        <f t="shared" si="15"/>
        <v>33484.4</v>
      </c>
      <c r="E91" s="64">
        <f t="shared" si="16"/>
        <v>33484.4</v>
      </c>
      <c r="F91" s="68">
        <f t="shared" si="17"/>
        <v>0</v>
      </c>
      <c r="G91" s="82">
        <v>33484.4</v>
      </c>
      <c r="H91" s="78">
        <v>33484.4</v>
      </c>
      <c r="I91" s="73">
        <f t="shared" si="22"/>
        <v>0</v>
      </c>
      <c r="J91" s="83"/>
      <c r="K91" s="78"/>
      <c r="L91" s="73">
        <f t="shared" si="14"/>
        <v>0</v>
      </c>
      <c r="M91" s="83"/>
      <c r="N91" s="78"/>
      <c r="O91" s="73">
        <f t="shared" si="23"/>
        <v>0</v>
      </c>
      <c r="P91" s="83"/>
      <c r="Q91" s="74"/>
      <c r="R91" s="73">
        <f t="shared" si="24"/>
        <v>0</v>
      </c>
      <c r="S91" s="75"/>
      <c r="T91" s="75"/>
      <c r="U91" s="73">
        <f t="shared" si="25"/>
        <v>0</v>
      </c>
      <c r="V91" s="49">
        <f t="shared" si="18"/>
        <v>33591.200000000004</v>
      </c>
      <c r="W91" s="48">
        <f t="shared" si="19"/>
        <v>33373.1</v>
      </c>
      <c r="X91" s="71">
        <f t="shared" si="20"/>
        <v>218.10000000000582</v>
      </c>
      <c r="Y91" s="76">
        <v>31918.4</v>
      </c>
      <c r="Z91" s="77">
        <v>31689</v>
      </c>
      <c r="AA91" s="73">
        <f t="shared" si="26"/>
        <v>229.40000000000146</v>
      </c>
      <c r="AB91" s="75">
        <v>1672.8</v>
      </c>
      <c r="AC91" s="78">
        <v>1684.1</v>
      </c>
      <c r="AD91" s="75">
        <f t="shared" si="21"/>
        <v>-11.299999999999955</v>
      </c>
      <c r="AE91" s="49"/>
      <c r="AF91" s="74"/>
      <c r="AG91" s="73"/>
      <c r="AH91" s="75"/>
      <c r="AI91" s="78"/>
      <c r="AJ91" s="79"/>
      <c r="AK91" s="80"/>
      <c r="AN91" s="80"/>
      <c r="AO91" s="80"/>
    </row>
    <row r="92" spans="1:41" s="81" customFormat="1" ht="14.25" customHeight="1" thickBot="1">
      <c r="A92" s="43">
        <v>72</v>
      </c>
      <c r="B92" s="67" t="s">
        <v>111</v>
      </c>
      <c r="C92" s="64">
        <v>1443.2</v>
      </c>
      <c r="D92" s="64">
        <f t="shared" si="15"/>
        <v>22901.6</v>
      </c>
      <c r="E92" s="64">
        <f t="shared" si="16"/>
        <v>22901.699999999997</v>
      </c>
      <c r="F92" s="68">
        <f t="shared" si="17"/>
        <v>-0.09999999999854481</v>
      </c>
      <c r="G92" s="82">
        <v>22901.6</v>
      </c>
      <c r="H92" s="78">
        <v>22901.6</v>
      </c>
      <c r="I92" s="73">
        <f t="shared" si="22"/>
        <v>0</v>
      </c>
      <c r="J92" s="83"/>
      <c r="K92" s="78">
        <v>0.1</v>
      </c>
      <c r="L92" s="73">
        <f t="shared" si="14"/>
        <v>-0.1</v>
      </c>
      <c r="M92" s="83"/>
      <c r="N92" s="78"/>
      <c r="O92" s="73">
        <f t="shared" si="23"/>
        <v>0</v>
      </c>
      <c r="P92" s="83"/>
      <c r="Q92" s="74"/>
      <c r="R92" s="73">
        <f t="shared" si="24"/>
        <v>0</v>
      </c>
      <c r="S92" s="75"/>
      <c r="T92" s="75"/>
      <c r="U92" s="73">
        <f t="shared" si="25"/>
        <v>0</v>
      </c>
      <c r="V92" s="49">
        <f t="shared" si="18"/>
        <v>24344.8</v>
      </c>
      <c r="W92" s="48">
        <f t="shared" si="19"/>
        <v>23887.6</v>
      </c>
      <c r="X92" s="71">
        <f t="shared" si="20"/>
        <v>457.2000000000007</v>
      </c>
      <c r="Y92" s="76">
        <v>22894.8</v>
      </c>
      <c r="Z92" s="77">
        <v>22734.6</v>
      </c>
      <c r="AA92" s="73">
        <f t="shared" si="26"/>
        <v>160.20000000000073</v>
      </c>
      <c r="AB92" s="75">
        <v>1450</v>
      </c>
      <c r="AC92" s="78">
        <v>1153</v>
      </c>
      <c r="AD92" s="75">
        <f t="shared" si="21"/>
        <v>297</v>
      </c>
      <c r="AE92" s="49"/>
      <c r="AF92" s="74"/>
      <c r="AG92" s="73"/>
      <c r="AH92" s="75"/>
      <c r="AI92" s="78"/>
      <c r="AJ92" s="79"/>
      <c r="AK92" s="80"/>
      <c r="AN92" s="80"/>
      <c r="AO92" s="80"/>
    </row>
    <row r="93" spans="1:41" ht="14.25" customHeight="1" thickBot="1">
      <c r="A93" s="43">
        <v>73</v>
      </c>
      <c r="B93" s="62" t="s">
        <v>112</v>
      </c>
      <c r="C93" s="64">
        <v>116.8</v>
      </c>
      <c r="D93" s="64">
        <f t="shared" si="15"/>
        <v>39362.6</v>
      </c>
      <c r="E93" s="64">
        <f t="shared" si="16"/>
        <v>39368.6</v>
      </c>
      <c r="F93" s="33">
        <f t="shared" si="17"/>
        <v>-6</v>
      </c>
      <c r="G93" s="54">
        <v>39362.6</v>
      </c>
      <c r="H93" s="37">
        <v>39362.6</v>
      </c>
      <c r="I93" s="36">
        <f t="shared" si="22"/>
        <v>0</v>
      </c>
      <c r="J93" s="53"/>
      <c r="K93" s="37">
        <v>6</v>
      </c>
      <c r="L93" s="36">
        <f t="shared" si="14"/>
        <v>-6</v>
      </c>
      <c r="M93" s="53"/>
      <c r="N93" s="37"/>
      <c r="O93" s="36">
        <f t="shared" si="23"/>
        <v>0</v>
      </c>
      <c r="P93" s="53"/>
      <c r="Q93" s="48"/>
      <c r="R93" s="36">
        <f t="shared" si="24"/>
        <v>0</v>
      </c>
      <c r="S93" s="49"/>
      <c r="T93" s="49"/>
      <c r="U93" s="36">
        <f t="shared" si="25"/>
        <v>0</v>
      </c>
      <c r="V93" s="49">
        <f t="shared" si="18"/>
        <v>39479.4</v>
      </c>
      <c r="W93" s="48">
        <f t="shared" si="19"/>
        <v>38760.4</v>
      </c>
      <c r="X93" s="35">
        <f t="shared" si="20"/>
        <v>719</v>
      </c>
      <c r="Y93" s="61">
        <v>37626.5</v>
      </c>
      <c r="Z93" s="65">
        <v>37014.3</v>
      </c>
      <c r="AA93" s="36">
        <f t="shared" si="26"/>
        <v>612.1999999999971</v>
      </c>
      <c r="AB93" s="49">
        <v>1852.9</v>
      </c>
      <c r="AC93" s="37">
        <v>1746.1</v>
      </c>
      <c r="AD93" s="49">
        <f t="shared" si="21"/>
        <v>106.80000000000018</v>
      </c>
      <c r="AE93" s="49"/>
      <c r="AF93" s="48"/>
      <c r="AG93" s="36"/>
      <c r="AH93" s="49"/>
      <c r="AI93" s="37"/>
      <c r="AJ93" s="34"/>
      <c r="AK93" s="38"/>
      <c r="AN93" s="38"/>
      <c r="AO93" s="38"/>
    </row>
    <row r="94" spans="1:41" ht="14.25" customHeight="1" thickBot="1">
      <c r="A94" s="43">
        <v>74</v>
      </c>
      <c r="B94" s="62" t="s">
        <v>113</v>
      </c>
      <c r="C94" s="64">
        <v>70.7</v>
      </c>
      <c r="D94" s="64">
        <f t="shared" si="15"/>
        <v>40248.8</v>
      </c>
      <c r="E94" s="64">
        <f t="shared" si="16"/>
        <v>40366</v>
      </c>
      <c r="F94" s="33">
        <f t="shared" si="17"/>
        <v>-117.19999999999709</v>
      </c>
      <c r="G94" s="54">
        <v>40248.8</v>
      </c>
      <c r="H94" s="37">
        <v>40213.8</v>
      </c>
      <c r="I94" s="36">
        <f t="shared" si="22"/>
        <v>35</v>
      </c>
      <c r="J94" s="53"/>
      <c r="K94" s="37">
        <v>152.2</v>
      </c>
      <c r="L94" s="36">
        <f t="shared" si="14"/>
        <v>-152.2</v>
      </c>
      <c r="M94" s="53"/>
      <c r="N94" s="37"/>
      <c r="O94" s="36">
        <f t="shared" si="23"/>
        <v>0</v>
      </c>
      <c r="P94" s="53"/>
      <c r="Q94" s="48"/>
      <c r="R94" s="36">
        <f t="shared" si="24"/>
        <v>0</v>
      </c>
      <c r="S94" s="49"/>
      <c r="T94" s="49"/>
      <c r="U94" s="36">
        <f t="shared" si="25"/>
        <v>0</v>
      </c>
      <c r="V94" s="49">
        <f t="shared" si="18"/>
        <v>40319.5</v>
      </c>
      <c r="W94" s="48">
        <f t="shared" si="19"/>
        <v>38513.2</v>
      </c>
      <c r="X94" s="35">
        <f t="shared" si="20"/>
        <v>1806.300000000003</v>
      </c>
      <c r="Y94" s="61">
        <v>38417.8</v>
      </c>
      <c r="Z94" s="65">
        <v>36816.5</v>
      </c>
      <c r="AA94" s="36">
        <f t="shared" si="26"/>
        <v>1601.300000000003</v>
      </c>
      <c r="AB94" s="49">
        <v>1901.7</v>
      </c>
      <c r="AC94" s="37">
        <v>1696.7</v>
      </c>
      <c r="AD94" s="49">
        <f t="shared" si="21"/>
        <v>205</v>
      </c>
      <c r="AE94" s="49"/>
      <c r="AF94" s="48"/>
      <c r="AG94" s="36"/>
      <c r="AH94" s="49"/>
      <c r="AI94" s="37"/>
      <c r="AJ94" s="34"/>
      <c r="AK94" s="38"/>
      <c r="AN94" s="38"/>
      <c r="AO94" s="38"/>
    </row>
    <row r="95" spans="1:41" ht="14.25" customHeight="1" thickBot="1">
      <c r="A95" s="43">
        <v>75</v>
      </c>
      <c r="B95" s="62" t="s">
        <v>114</v>
      </c>
      <c r="C95" s="64">
        <v>336.1</v>
      </c>
      <c r="D95" s="64">
        <f t="shared" si="15"/>
        <v>31572.4</v>
      </c>
      <c r="E95" s="64">
        <f t="shared" si="16"/>
        <v>31572.4</v>
      </c>
      <c r="F95" s="33">
        <f t="shared" si="17"/>
        <v>0</v>
      </c>
      <c r="G95" s="54">
        <v>31572.4</v>
      </c>
      <c r="H95" s="37">
        <v>31572.4</v>
      </c>
      <c r="I95" s="36">
        <f t="shared" si="22"/>
        <v>0</v>
      </c>
      <c r="J95" s="53"/>
      <c r="K95" s="37"/>
      <c r="L95" s="36">
        <f t="shared" si="14"/>
        <v>0</v>
      </c>
      <c r="M95" s="53"/>
      <c r="N95" s="37"/>
      <c r="O95" s="36">
        <f t="shared" si="23"/>
        <v>0</v>
      </c>
      <c r="P95" s="53"/>
      <c r="Q95" s="48"/>
      <c r="R95" s="36">
        <f t="shared" si="24"/>
        <v>0</v>
      </c>
      <c r="S95" s="49"/>
      <c r="T95" s="49"/>
      <c r="U95" s="36">
        <f t="shared" si="25"/>
        <v>0</v>
      </c>
      <c r="V95" s="49">
        <f t="shared" si="18"/>
        <v>31908.5</v>
      </c>
      <c r="W95" s="48">
        <f t="shared" si="19"/>
        <v>31539.2</v>
      </c>
      <c r="X95" s="35">
        <f t="shared" si="20"/>
        <v>369.2999999999993</v>
      </c>
      <c r="Y95" s="61">
        <v>30643.8</v>
      </c>
      <c r="Z95" s="65">
        <v>30340.5</v>
      </c>
      <c r="AA95" s="36">
        <f t="shared" si="26"/>
        <v>303.2999999999993</v>
      </c>
      <c r="AB95" s="49">
        <v>1264.7</v>
      </c>
      <c r="AC95" s="37">
        <v>1198.7</v>
      </c>
      <c r="AD95" s="49">
        <f t="shared" si="21"/>
        <v>66</v>
      </c>
      <c r="AE95" s="49"/>
      <c r="AF95" s="48"/>
      <c r="AG95" s="36"/>
      <c r="AH95" s="49"/>
      <c r="AI95" s="37"/>
      <c r="AJ95" s="34"/>
      <c r="AK95" s="38"/>
      <c r="AN95" s="58"/>
      <c r="AO95" s="38"/>
    </row>
    <row r="96" spans="1:41" ht="14.25" customHeight="1" thickBot="1">
      <c r="A96" s="43">
        <v>76</v>
      </c>
      <c r="B96" s="62" t="s">
        <v>115</v>
      </c>
      <c r="C96" s="64">
        <v>531.3</v>
      </c>
      <c r="D96" s="64">
        <f t="shared" si="15"/>
        <v>30419.6</v>
      </c>
      <c r="E96" s="64">
        <f t="shared" si="16"/>
        <v>30419.6</v>
      </c>
      <c r="F96" s="34">
        <f>D96-E96</f>
        <v>0</v>
      </c>
      <c r="G96" s="54">
        <v>30419.6</v>
      </c>
      <c r="H96" s="37">
        <v>30419.6</v>
      </c>
      <c r="I96" s="36">
        <f t="shared" si="22"/>
        <v>0</v>
      </c>
      <c r="J96" s="53"/>
      <c r="K96" s="37"/>
      <c r="L96" s="36">
        <f t="shared" si="14"/>
        <v>0</v>
      </c>
      <c r="M96" s="53"/>
      <c r="N96" s="37"/>
      <c r="O96" s="36">
        <f t="shared" si="23"/>
        <v>0</v>
      </c>
      <c r="P96" s="53"/>
      <c r="Q96" s="48"/>
      <c r="R96" s="36">
        <f t="shared" si="24"/>
        <v>0</v>
      </c>
      <c r="S96" s="49"/>
      <c r="T96" s="49"/>
      <c r="U96" s="36">
        <f t="shared" si="25"/>
        <v>0</v>
      </c>
      <c r="V96" s="49">
        <f t="shared" si="18"/>
        <v>30950.9</v>
      </c>
      <c r="W96" s="48">
        <f t="shared" si="19"/>
        <v>30906.7</v>
      </c>
      <c r="X96" s="35">
        <f t="shared" si="20"/>
        <v>44.20000000000073</v>
      </c>
      <c r="Y96" s="61">
        <v>29714.4</v>
      </c>
      <c r="Z96" s="65">
        <v>29673.9</v>
      </c>
      <c r="AA96" s="36">
        <f t="shared" si="26"/>
        <v>40.5</v>
      </c>
      <c r="AB96" s="49">
        <v>1236.5</v>
      </c>
      <c r="AC96" s="37">
        <v>1232.8</v>
      </c>
      <c r="AD96" s="49">
        <f t="shared" si="21"/>
        <v>3.7000000000000455</v>
      </c>
      <c r="AE96" s="49"/>
      <c r="AF96" s="48"/>
      <c r="AG96" s="36"/>
      <c r="AH96" s="49"/>
      <c r="AI96" s="37"/>
      <c r="AJ96" s="34"/>
      <c r="AK96" s="38"/>
      <c r="AM96" s="3"/>
      <c r="AN96" s="59"/>
      <c r="AO96" s="38"/>
    </row>
    <row r="97" spans="1:41" ht="14.25" customHeight="1" thickBot="1">
      <c r="A97" s="44">
        <v>77</v>
      </c>
      <c r="B97" s="63" t="s">
        <v>116</v>
      </c>
      <c r="C97" s="64">
        <v>434.6</v>
      </c>
      <c r="D97" s="64">
        <f t="shared" si="15"/>
        <v>38142.8</v>
      </c>
      <c r="E97" s="64">
        <f t="shared" si="16"/>
        <v>38142.8</v>
      </c>
      <c r="F97" s="34">
        <f>D97-E97</f>
        <v>0</v>
      </c>
      <c r="G97" s="55">
        <v>38142.8</v>
      </c>
      <c r="H97" s="46">
        <v>38142.8</v>
      </c>
      <c r="I97" s="36">
        <f t="shared" si="22"/>
        <v>0</v>
      </c>
      <c r="J97" s="46"/>
      <c r="K97" s="46"/>
      <c r="L97" s="36">
        <f t="shared" si="14"/>
        <v>0</v>
      </c>
      <c r="M97" s="46"/>
      <c r="N97" s="46"/>
      <c r="O97" s="36">
        <f t="shared" si="23"/>
        <v>0</v>
      </c>
      <c r="P97" s="56"/>
      <c r="Q97" s="48"/>
      <c r="R97" s="36">
        <f t="shared" si="24"/>
        <v>0</v>
      </c>
      <c r="S97" s="49"/>
      <c r="T97" s="49"/>
      <c r="U97" s="36">
        <f t="shared" si="25"/>
        <v>0</v>
      </c>
      <c r="V97" s="49">
        <f t="shared" si="18"/>
        <v>38577.4</v>
      </c>
      <c r="W97" s="48">
        <f t="shared" si="19"/>
        <v>37641.3</v>
      </c>
      <c r="X97" s="35">
        <f t="shared" si="20"/>
        <v>936.0999999999985</v>
      </c>
      <c r="Y97" s="61">
        <v>36840.3</v>
      </c>
      <c r="Z97" s="65">
        <v>36166.4</v>
      </c>
      <c r="AA97" s="36">
        <f t="shared" si="26"/>
        <v>673.9000000000015</v>
      </c>
      <c r="AB97" s="49">
        <v>1737.1</v>
      </c>
      <c r="AC97" s="46">
        <v>1474.9</v>
      </c>
      <c r="AD97" s="49">
        <f t="shared" si="21"/>
        <v>262.1999999999998</v>
      </c>
      <c r="AE97" s="49"/>
      <c r="AF97" s="48"/>
      <c r="AG97" s="36"/>
      <c r="AH97" s="49"/>
      <c r="AI97" s="46"/>
      <c r="AJ97" s="34"/>
      <c r="AK97" s="38"/>
      <c r="AM97" s="3"/>
      <c r="AN97" s="60"/>
      <c r="AO97" s="38"/>
    </row>
    <row r="98" spans="1:41" ht="14.25" customHeight="1" thickBot="1">
      <c r="A98" s="45"/>
      <c r="B98" s="4" t="s">
        <v>1</v>
      </c>
      <c r="C98" s="66">
        <f>SUM(C21:C97)</f>
        <v>142670.39999999997</v>
      </c>
      <c r="D98" s="66">
        <f aca="true" t="shared" si="27" ref="D98:AJ98">SUM(D21:D97)</f>
        <v>3721772</v>
      </c>
      <c r="E98" s="66">
        <f t="shared" si="27"/>
        <v>3719055</v>
      </c>
      <c r="F98" s="66">
        <f t="shared" si="27"/>
        <v>2716.9999999999964</v>
      </c>
      <c r="G98" s="66">
        <f t="shared" si="27"/>
        <v>3721772</v>
      </c>
      <c r="H98" s="66">
        <f t="shared" si="27"/>
        <v>3717987</v>
      </c>
      <c r="I98" s="66">
        <f t="shared" si="27"/>
        <v>3785</v>
      </c>
      <c r="J98" s="66">
        <f t="shared" si="27"/>
        <v>0</v>
      </c>
      <c r="K98" s="66">
        <f t="shared" si="27"/>
        <v>1068</v>
      </c>
      <c r="L98" s="66">
        <f t="shared" si="27"/>
        <v>-1068</v>
      </c>
      <c r="M98" s="66">
        <f t="shared" si="27"/>
        <v>0</v>
      </c>
      <c r="N98" s="66">
        <f t="shared" si="27"/>
        <v>0</v>
      </c>
      <c r="O98" s="66">
        <f t="shared" si="27"/>
        <v>0</v>
      </c>
      <c r="P98" s="66">
        <f t="shared" si="27"/>
        <v>0</v>
      </c>
      <c r="Q98" s="66">
        <f t="shared" si="27"/>
        <v>0</v>
      </c>
      <c r="R98" s="66">
        <f t="shared" si="27"/>
        <v>0</v>
      </c>
      <c r="S98" s="66"/>
      <c r="T98" s="66"/>
      <c r="U98" s="66">
        <f t="shared" si="27"/>
        <v>0</v>
      </c>
      <c r="V98" s="66">
        <f t="shared" si="27"/>
        <v>3864442.399999999</v>
      </c>
      <c r="W98" s="66">
        <f t="shared" si="27"/>
        <v>3761060.4</v>
      </c>
      <c r="X98" s="66">
        <f t="shared" si="27"/>
        <v>103381.99999999997</v>
      </c>
      <c r="Y98" s="66">
        <f t="shared" si="27"/>
        <v>3573769.4999999995</v>
      </c>
      <c r="Z98" s="66">
        <f t="shared" si="27"/>
        <v>3523006.7000000007</v>
      </c>
      <c r="AA98" s="66">
        <f t="shared" si="27"/>
        <v>50762.79999999997</v>
      </c>
      <c r="AB98" s="66">
        <f t="shared" si="27"/>
        <v>290672.9</v>
      </c>
      <c r="AC98" s="66">
        <f t="shared" si="27"/>
        <v>238053.70000000004</v>
      </c>
      <c r="AD98" s="66">
        <f t="shared" si="27"/>
        <v>52619.20000000003</v>
      </c>
      <c r="AE98" s="66">
        <f t="shared" si="27"/>
        <v>0</v>
      </c>
      <c r="AF98" s="66">
        <f t="shared" si="27"/>
        <v>0</v>
      </c>
      <c r="AG98" s="66">
        <f t="shared" si="27"/>
        <v>0</v>
      </c>
      <c r="AH98" s="66">
        <f t="shared" si="27"/>
        <v>0</v>
      </c>
      <c r="AI98" s="66">
        <f t="shared" si="27"/>
        <v>0</v>
      </c>
      <c r="AJ98" s="66">
        <f t="shared" si="27"/>
        <v>0</v>
      </c>
      <c r="AK98" s="38"/>
      <c r="AN98" s="58"/>
      <c r="AO98" s="38"/>
    </row>
    <row r="99" spans="6:40" ht="15.75">
      <c r="F99" s="38"/>
      <c r="L99" s="38"/>
      <c r="X99" s="101"/>
      <c r="Y99" s="101"/>
      <c r="Z99" s="101"/>
      <c r="AA99" s="101"/>
      <c r="AB99" s="101"/>
      <c r="AC99" s="101"/>
      <c r="AK99" s="3"/>
      <c r="AN99" s="8"/>
    </row>
    <row r="100" spans="24:35" ht="15.75">
      <c r="X100" s="2"/>
      <c r="Y100" s="2"/>
      <c r="Z100" s="2"/>
      <c r="AA100" s="2"/>
      <c r="AB100" s="2"/>
      <c r="AC100" s="2"/>
      <c r="AH100" s="3"/>
      <c r="AI100" s="3"/>
    </row>
    <row r="101" spans="22:35" ht="15.75">
      <c r="V101" s="38"/>
      <c r="AA101" s="3" t="s">
        <v>119</v>
      </c>
      <c r="AB101" s="3"/>
      <c r="AD101" s="3" t="s">
        <v>15</v>
      </c>
      <c r="AG101" s="7" t="s">
        <v>16</v>
      </c>
      <c r="AI101" s="1" t="s">
        <v>40</v>
      </c>
    </row>
    <row r="102" spans="22:33" ht="15.75">
      <c r="V102" s="38"/>
      <c r="W102" s="38"/>
      <c r="Z102" s="38"/>
      <c r="AA102" s="60"/>
      <c r="AB102" s="3"/>
      <c r="AF102" s="3"/>
      <c r="AG102" s="8" t="s">
        <v>17</v>
      </c>
    </row>
    <row r="103" spans="22:33" ht="15.75">
      <c r="V103" s="38"/>
      <c r="Z103" s="38"/>
      <c r="AA103" s="3"/>
      <c r="AB103" s="3"/>
      <c r="AF103" s="3"/>
      <c r="AG103" s="3"/>
    </row>
    <row r="104" spans="22:35" ht="15.75">
      <c r="V104" s="38"/>
      <c r="AA104" s="3"/>
      <c r="AB104" s="3"/>
      <c r="AC104" s="3" t="s">
        <v>37</v>
      </c>
      <c r="AG104" s="7" t="s">
        <v>16</v>
      </c>
      <c r="AI104" s="1" t="s">
        <v>39</v>
      </c>
    </row>
    <row r="105" spans="22:33" ht="15.75">
      <c r="V105" s="38"/>
      <c r="AA105" s="1" t="s">
        <v>21</v>
      </c>
      <c r="AC105" s="1" t="s">
        <v>38</v>
      </c>
      <c r="AD105" s="3"/>
      <c r="AG105" s="8" t="s">
        <v>17</v>
      </c>
    </row>
    <row r="150" ht="13.5">
      <c r="I150" s="6"/>
    </row>
    <row r="151" ht="13.5">
      <c r="I151" s="6"/>
    </row>
    <row r="152" ht="13.5">
      <c r="I152" s="6"/>
    </row>
    <row r="153" ht="13.5">
      <c r="I153" s="6"/>
    </row>
    <row r="154" spans="9:25" ht="13.5">
      <c r="I154" s="6"/>
      <c r="M154" s="6"/>
      <c r="N154" s="6"/>
      <c r="P154" s="6"/>
      <c r="Q154" s="6"/>
      <c r="S154" s="6"/>
      <c r="T154" s="6"/>
      <c r="U154" s="6"/>
      <c r="X154" s="6"/>
      <c r="Y154" s="6"/>
    </row>
    <row r="156" spans="2:18" ht="30" customHeight="1">
      <c r="B156" s="29"/>
      <c r="C156" s="30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1:18" ht="26.25" customHeight="1">
      <c r="A157" s="28"/>
      <c r="B157" s="28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19"/>
      <c r="Q157" s="19"/>
      <c r="R157" s="19"/>
    </row>
    <row r="158" spans="1:18" ht="18" customHeight="1">
      <c r="A158" s="28"/>
      <c r="B158" s="28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19"/>
      <c r="Q158" s="19"/>
      <c r="R158" s="19"/>
    </row>
    <row r="159" spans="2:21" ht="21" customHeight="1">
      <c r="B159" s="28"/>
      <c r="C159" s="28"/>
      <c r="D159" s="28"/>
      <c r="E159" s="28"/>
      <c r="F159" s="2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18" ht="20.25" customHeight="1">
      <c r="A160" s="23"/>
      <c r="B160" s="23"/>
      <c r="C160" s="27"/>
      <c r="D160" s="27"/>
      <c r="E160" s="27"/>
      <c r="F160" s="27"/>
      <c r="G160" s="23"/>
      <c r="H160" s="23"/>
      <c r="I160" s="23"/>
      <c r="J160" s="23"/>
      <c r="K160" s="23"/>
      <c r="L160" s="23"/>
      <c r="M160" s="23"/>
      <c r="N160" s="23"/>
      <c r="O160" s="23"/>
      <c r="P160" s="19"/>
      <c r="Q160" s="19"/>
      <c r="R160" s="19"/>
    </row>
    <row r="161" spans="1:18" ht="20.25" customHeight="1">
      <c r="A161" s="23"/>
      <c r="B161" s="23"/>
      <c r="C161" s="20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19"/>
      <c r="Q161" s="19"/>
      <c r="R161" s="19"/>
    </row>
    <row r="162" spans="1:18" ht="15" customHeight="1">
      <c r="A162" s="26"/>
      <c r="B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 ht="12.75" customHeight="1">
      <c r="A163" s="3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2:26" ht="15.75">
      <c r="L164" s="38"/>
      <c r="M164" s="38"/>
      <c r="N164" s="38"/>
      <c r="S164" s="3"/>
      <c r="T164" s="3"/>
      <c r="Y164" s="3"/>
      <c r="Z164" s="3"/>
    </row>
    <row r="165" spans="12:26" ht="15.75">
      <c r="L165" s="38"/>
      <c r="M165" s="38"/>
      <c r="N165" s="38"/>
      <c r="S165" s="3"/>
      <c r="T165" s="3"/>
      <c r="V165" s="3"/>
      <c r="Z165" s="7"/>
    </row>
    <row r="166" spans="12:26" ht="15.75">
      <c r="L166" s="38"/>
      <c r="M166" s="38"/>
      <c r="N166" s="38"/>
      <c r="W166" s="3"/>
      <c r="Z166" s="8"/>
    </row>
    <row r="167" spans="12:14" ht="13.5">
      <c r="L167" s="38"/>
      <c r="M167" s="38"/>
      <c r="N167" s="38"/>
    </row>
    <row r="168" spans="12:14" ht="13.5">
      <c r="L168" s="38"/>
      <c r="M168" s="38"/>
      <c r="N168" s="38"/>
    </row>
    <row r="169" spans="12:14" ht="13.5">
      <c r="L169" s="38"/>
      <c r="M169" s="38"/>
      <c r="N169" s="38"/>
    </row>
    <row r="170" spans="12:14" ht="13.5">
      <c r="L170" s="38"/>
      <c r="M170" s="38"/>
      <c r="N170" s="38"/>
    </row>
    <row r="171" spans="3:14" ht="13.5">
      <c r="C171" s="38"/>
      <c r="D171" s="38"/>
      <c r="L171" s="38"/>
      <c r="M171" s="38"/>
      <c r="N171" s="38"/>
    </row>
    <row r="172" spans="12:14" ht="13.5">
      <c r="L172" s="38"/>
      <c r="M172" s="38"/>
      <c r="N172" s="38"/>
    </row>
    <row r="173" spans="12:14" ht="13.5">
      <c r="L173" s="38"/>
      <c r="M173" s="38"/>
      <c r="N173" s="38"/>
    </row>
    <row r="174" spans="12:14" ht="13.5">
      <c r="L174" s="38"/>
      <c r="M174" s="38"/>
      <c r="N174" s="38"/>
    </row>
    <row r="175" spans="12:14" ht="13.5">
      <c r="L175" s="38"/>
      <c r="M175" s="38"/>
      <c r="N175" s="38"/>
    </row>
    <row r="176" spans="12:14" ht="13.5">
      <c r="L176" s="38"/>
      <c r="M176" s="38"/>
      <c r="N176" s="38"/>
    </row>
    <row r="177" spans="12:14" ht="13.5">
      <c r="L177" s="38"/>
      <c r="M177" s="38"/>
      <c r="N177" s="38"/>
    </row>
    <row r="178" spans="3:36" ht="13.5"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</row>
    <row r="179" spans="20:22" ht="13.5">
      <c r="T179" s="38"/>
      <c r="U179" s="38"/>
      <c r="V179" s="38"/>
    </row>
    <row r="180" spans="20:22" ht="13.5">
      <c r="T180" s="38"/>
      <c r="U180" s="38"/>
      <c r="V180" s="38"/>
    </row>
    <row r="181" spans="20:22" ht="13.5">
      <c r="T181" s="38"/>
      <c r="U181" s="38"/>
      <c r="V181" s="38"/>
    </row>
    <row r="182" spans="20:22" ht="13.5">
      <c r="T182" s="38"/>
      <c r="U182" s="38"/>
      <c r="V182" s="38"/>
    </row>
    <row r="183" spans="20:22" ht="13.5">
      <c r="T183" s="38"/>
      <c r="U183" s="38"/>
      <c r="V183" s="38"/>
    </row>
    <row r="184" spans="20:22" ht="13.5">
      <c r="T184" s="38"/>
      <c r="U184" s="38"/>
      <c r="V184" s="38"/>
    </row>
    <row r="185" spans="20:22" ht="13.5">
      <c r="T185" s="38"/>
      <c r="U185" s="38"/>
      <c r="V185" s="38"/>
    </row>
    <row r="186" spans="20:22" ht="13.5">
      <c r="T186" s="38"/>
      <c r="U186" s="38"/>
      <c r="V186" s="38"/>
    </row>
    <row r="187" spans="20:22" ht="13.5">
      <c r="T187" s="38"/>
      <c r="U187" s="38"/>
      <c r="V187" s="38"/>
    </row>
    <row r="188" spans="20:22" ht="13.5">
      <c r="T188" s="38"/>
      <c r="U188" s="38"/>
      <c r="V188" s="38"/>
    </row>
    <row r="189" spans="20:22" ht="13.5">
      <c r="T189" s="38"/>
      <c r="U189" s="38"/>
      <c r="V189" s="38"/>
    </row>
    <row r="190" spans="20:22" ht="13.5">
      <c r="T190" s="38"/>
      <c r="U190" s="38"/>
      <c r="V190" s="38"/>
    </row>
    <row r="191" spans="20:22" ht="13.5">
      <c r="T191" s="38"/>
      <c r="U191" s="38"/>
      <c r="V191" s="38"/>
    </row>
    <row r="192" spans="20:22" ht="13.5">
      <c r="T192" s="38"/>
      <c r="U192" s="38"/>
      <c r="V192" s="38"/>
    </row>
    <row r="193" spans="20:22" ht="13.5">
      <c r="T193" s="38"/>
      <c r="U193" s="38"/>
      <c r="V193" s="38"/>
    </row>
    <row r="194" spans="20:22" ht="13.5">
      <c r="T194" s="38"/>
      <c r="U194" s="38"/>
      <c r="V194" s="38"/>
    </row>
    <row r="195" spans="20:22" ht="13.5">
      <c r="T195" s="38"/>
      <c r="U195" s="38"/>
      <c r="V195" s="38"/>
    </row>
    <row r="196" spans="20:22" ht="13.5">
      <c r="T196" s="38"/>
      <c r="U196" s="38"/>
      <c r="V196" s="38"/>
    </row>
    <row r="197" spans="20:22" ht="13.5">
      <c r="T197" s="38"/>
      <c r="U197" s="38"/>
      <c r="V197" s="38"/>
    </row>
    <row r="198" spans="20:22" ht="13.5">
      <c r="T198" s="38"/>
      <c r="U198" s="38"/>
      <c r="V198" s="38"/>
    </row>
    <row r="199" spans="20:22" ht="13.5">
      <c r="T199" s="38"/>
      <c r="U199" s="38"/>
      <c r="V199" s="38"/>
    </row>
    <row r="200" spans="20:22" ht="13.5">
      <c r="T200" s="38"/>
      <c r="U200" s="38"/>
      <c r="V200" s="38"/>
    </row>
    <row r="201" spans="20:22" ht="13.5">
      <c r="T201" s="38"/>
      <c r="U201" s="38"/>
      <c r="V201" s="38"/>
    </row>
    <row r="202" spans="20:22" ht="13.5">
      <c r="T202" s="38"/>
      <c r="U202" s="38"/>
      <c r="V202" s="38"/>
    </row>
    <row r="203" spans="20:22" ht="13.5">
      <c r="T203" s="38"/>
      <c r="U203" s="38"/>
      <c r="V203" s="38"/>
    </row>
    <row r="204" spans="20:22" ht="13.5">
      <c r="T204" s="38"/>
      <c r="U204" s="38"/>
      <c r="V204" s="38"/>
    </row>
    <row r="205" spans="20:22" ht="13.5">
      <c r="T205" s="38"/>
      <c r="U205" s="38"/>
      <c r="V205" s="38"/>
    </row>
    <row r="206" spans="20:22" ht="13.5">
      <c r="T206" s="38"/>
      <c r="U206" s="38"/>
      <c r="V206" s="38"/>
    </row>
    <row r="207" spans="20:22" ht="13.5">
      <c r="T207" s="38"/>
      <c r="U207" s="38"/>
      <c r="V207" s="38"/>
    </row>
    <row r="208" spans="20:22" ht="13.5">
      <c r="T208" s="38"/>
      <c r="U208" s="38"/>
      <c r="V208" s="38"/>
    </row>
    <row r="209" spans="20:22" ht="13.5">
      <c r="T209" s="38"/>
      <c r="U209" s="38"/>
      <c r="V209" s="38"/>
    </row>
    <row r="210" spans="20:22" ht="13.5">
      <c r="T210" s="38"/>
      <c r="U210" s="38"/>
      <c r="V210" s="38"/>
    </row>
    <row r="211" spans="20:22" ht="13.5">
      <c r="T211" s="38"/>
      <c r="U211" s="38"/>
      <c r="V211" s="38"/>
    </row>
    <row r="212" spans="20:22" ht="13.5">
      <c r="T212" s="38"/>
      <c r="U212" s="38"/>
      <c r="V212" s="38"/>
    </row>
    <row r="213" spans="20:22" ht="13.5">
      <c r="T213" s="38"/>
      <c r="U213" s="38"/>
      <c r="V213" s="38"/>
    </row>
    <row r="214" spans="20:22" ht="13.5">
      <c r="T214" s="38"/>
      <c r="U214" s="38"/>
      <c r="V214" s="38"/>
    </row>
    <row r="215" spans="20:22" ht="13.5">
      <c r="T215" s="38"/>
      <c r="U215" s="38"/>
      <c r="V215" s="38"/>
    </row>
    <row r="216" spans="20:22" ht="13.5">
      <c r="T216" s="38"/>
      <c r="U216" s="38"/>
      <c r="V216" s="38"/>
    </row>
    <row r="217" spans="20:22" ht="13.5">
      <c r="T217" s="38"/>
      <c r="U217" s="38"/>
      <c r="V217" s="38"/>
    </row>
    <row r="218" spans="20:22" ht="13.5">
      <c r="T218" s="38"/>
      <c r="U218" s="38"/>
      <c r="V218" s="38"/>
    </row>
    <row r="219" spans="20:22" ht="13.5">
      <c r="T219" s="38"/>
      <c r="U219" s="38"/>
      <c r="V219" s="38"/>
    </row>
    <row r="220" spans="20:22" ht="13.5">
      <c r="T220" s="38"/>
      <c r="U220" s="38"/>
      <c r="V220" s="38"/>
    </row>
    <row r="221" spans="20:22" ht="13.5">
      <c r="T221" s="38"/>
      <c r="U221" s="38"/>
      <c r="V221" s="38"/>
    </row>
    <row r="222" spans="20:22" ht="13.5">
      <c r="T222" s="38"/>
      <c r="U222" s="38"/>
      <c r="V222" s="38"/>
    </row>
    <row r="223" spans="20:22" ht="13.5">
      <c r="T223" s="38"/>
      <c r="U223" s="38"/>
      <c r="V223" s="38"/>
    </row>
    <row r="224" spans="20:22" ht="13.5">
      <c r="T224" s="38"/>
      <c r="U224" s="38"/>
      <c r="V224" s="38"/>
    </row>
    <row r="225" spans="20:22" ht="13.5">
      <c r="T225" s="38"/>
      <c r="U225" s="38"/>
      <c r="V225" s="38"/>
    </row>
    <row r="226" spans="20:22" ht="13.5">
      <c r="T226" s="38"/>
      <c r="U226" s="38"/>
      <c r="V226" s="38"/>
    </row>
    <row r="227" spans="20:22" ht="13.5">
      <c r="T227" s="38"/>
      <c r="U227" s="38"/>
      <c r="V227" s="38"/>
    </row>
    <row r="228" spans="20:22" ht="13.5">
      <c r="T228" s="38"/>
      <c r="U228" s="38"/>
      <c r="V228" s="38"/>
    </row>
    <row r="229" spans="20:22" ht="13.5">
      <c r="T229" s="38"/>
      <c r="U229" s="38"/>
      <c r="V229" s="38"/>
    </row>
    <row r="230" spans="20:22" ht="13.5">
      <c r="T230" s="38"/>
      <c r="U230" s="38"/>
      <c r="V230" s="38"/>
    </row>
    <row r="231" spans="20:22" ht="13.5">
      <c r="T231" s="38"/>
      <c r="U231" s="38"/>
      <c r="V231" s="38"/>
    </row>
    <row r="232" spans="20:22" ht="13.5">
      <c r="T232" s="38"/>
      <c r="U232" s="38"/>
      <c r="V232" s="38"/>
    </row>
    <row r="233" spans="20:22" ht="13.5">
      <c r="T233" s="38"/>
      <c r="U233" s="38"/>
      <c r="V233" s="38"/>
    </row>
    <row r="234" spans="20:22" ht="13.5">
      <c r="T234" s="38"/>
      <c r="U234" s="38"/>
      <c r="V234" s="38"/>
    </row>
    <row r="235" spans="20:22" ht="13.5">
      <c r="T235" s="38"/>
      <c r="U235" s="38"/>
      <c r="V235" s="38"/>
    </row>
    <row r="236" spans="20:22" ht="13.5">
      <c r="T236" s="38"/>
      <c r="U236" s="38"/>
      <c r="V236" s="38"/>
    </row>
    <row r="237" ht="13.5">
      <c r="U237" s="38"/>
    </row>
  </sheetData>
  <sheetProtection/>
  <mergeCells count="16">
    <mergeCell ref="B17:B19"/>
    <mergeCell ref="A17:A19"/>
    <mergeCell ref="D17:F18"/>
    <mergeCell ref="C17:C19"/>
    <mergeCell ref="J18:L18"/>
    <mergeCell ref="G17:U17"/>
    <mergeCell ref="G18:I18"/>
    <mergeCell ref="M18:O18"/>
    <mergeCell ref="AE18:AG18"/>
    <mergeCell ref="AH18:AJ18"/>
    <mergeCell ref="P18:R18"/>
    <mergeCell ref="S18:U18"/>
    <mergeCell ref="Y18:AA18"/>
    <mergeCell ref="AB18:AD18"/>
    <mergeCell ref="V17:X18"/>
    <mergeCell ref="Y17:AJ17"/>
  </mergeCells>
  <printOptions/>
  <pageMargins left="0.5118110236220472" right="0.4724409448818898" top="0.2362204724409449" bottom="0.15748031496062992" header="0.15748031496062992" footer="0.2755905511811024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JOR</cp:lastModifiedBy>
  <cp:lastPrinted>2017-03-10T08:32:24Z</cp:lastPrinted>
  <dcterms:created xsi:type="dcterms:W3CDTF">2012-10-12T11:29:17Z</dcterms:created>
  <dcterms:modified xsi:type="dcterms:W3CDTF">2017-03-10T08:32:27Z</dcterms:modified>
  <cp:category/>
  <cp:version/>
  <cp:contentType/>
  <cp:contentStatus/>
</cp:coreProperties>
</file>