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3" i="8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F915" s="1"/>
  <c r="H913"/>
  <c r="G913"/>
  <c r="F913" s="1"/>
  <c r="H911"/>
  <c r="G911"/>
  <c r="F911" s="1"/>
  <c r="F910"/>
  <c r="F909"/>
  <c r="F908"/>
  <c r="F907"/>
  <c r="H905"/>
  <c r="G905"/>
  <c r="F905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H873"/>
  <c r="F872"/>
  <c r="F871"/>
  <c r="F870"/>
  <c r="F869"/>
  <c r="H867"/>
  <c r="G867"/>
  <c r="F867" s="1"/>
  <c r="H865"/>
  <c r="F864"/>
  <c r="F863"/>
  <c r="F862"/>
  <c r="F861"/>
  <c r="H859"/>
  <c r="G859"/>
  <c r="F859" s="1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G809"/>
  <c r="F809" s="1"/>
  <c r="F808"/>
  <c r="F807"/>
  <c r="F806"/>
  <c r="F805"/>
  <c r="H803"/>
  <c r="G803"/>
  <c r="F803" s="1"/>
  <c r="F802"/>
  <c r="H801"/>
  <c r="G801"/>
  <c r="F801"/>
  <c r="F800"/>
  <c r="F799"/>
  <c r="F798"/>
  <c r="F797"/>
  <c r="H795"/>
  <c r="G795"/>
  <c r="F795" s="1"/>
  <c r="F794"/>
  <c r="F793"/>
  <c r="F792"/>
  <c r="F791"/>
  <c r="H789"/>
  <c r="G789"/>
  <c r="F789" s="1"/>
  <c r="F788"/>
  <c r="H787"/>
  <c r="F786"/>
  <c r="F785"/>
  <c r="F784"/>
  <c r="F783"/>
  <c r="H781"/>
  <c r="G781"/>
  <c r="F781" s="1"/>
  <c r="F780"/>
  <c r="F779"/>
  <c r="F778"/>
  <c r="F777"/>
  <c r="H775"/>
  <c r="G775"/>
  <c r="F775"/>
  <c r="F774"/>
  <c r="H773"/>
  <c r="G773"/>
  <c r="F773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/>
  <c r="F758"/>
  <c r="F757"/>
  <c r="F756"/>
  <c r="F755"/>
  <c r="H753"/>
  <c r="G753"/>
  <c r="F753" s="1"/>
  <c r="F752"/>
  <c r="F751"/>
  <c r="F750"/>
  <c r="F749"/>
  <c r="H747"/>
  <c r="G747"/>
  <c r="F747" s="1"/>
  <c r="F746"/>
  <c r="H745"/>
  <c r="G745"/>
  <c r="F745"/>
  <c r="F744"/>
  <c r="F743"/>
  <c r="F742"/>
  <c r="F741"/>
  <c r="H739"/>
  <c r="G739"/>
  <c r="F739" s="1"/>
  <c r="F738"/>
  <c r="F737"/>
  <c r="F736"/>
  <c r="F735"/>
  <c r="H733"/>
  <c r="H731" s="1"/>
  <c r="H729" s="1"/>
  <c r="G733"/>
  <c r="F733" s="1"/>
  <c r="G731"/>
  <c r="F731" s="1"/>
  <c r="F728"/>
  <c r="F727"/>
  <c r="F726"/>
  <c r="F725"/>
  <c r="H723"/>
  <c r="G723"/>
  <c r="F722"/>
  <c r="H721"/>
  <c r="G721"/>
  <c r="F720"/>
  <c r="F719"/>
  <c r="F718"/>
  <c r="F717"/>
  <c r="H715"/>
  <c r="G715"/>
  <c r="F715" s="1"/>
  <c r="F714"/>
  <c r="H713"/>
  <c r="G713"/>
  <c r="F713" s="1"/>
  <c r="F712"/>
  <c r="F711"/>
  <c r="F710"/>
  <c r="F709"/>
  <c r="H707"/>
  <c r="G707"/>
  <c r="F707" s="1"/>
  <c r="F706"/>
  <c r="F705"/>
  <c r="F704"/>
  <c r="F703"/>
  <c r="H701"/>
  <c r="G701"/>
  <c r="F701"/>
  <c r="F700"/>
  <c r="F699"/>
  <c r="F698"/>
  <c r="F697"/>
  <c r="H695"/>
  <c r="G695"/>
  <c r="F695" s="1"/>
  <c r="H693"/>
  <c r="G693"/>
  <c r="F693"/>
  <c r="F692"/>
  <c r="F691"/>
  <c r="F690"/>
  <c r="F689"/>
  <c r="H687"/>
  <c r="G687"/>
  <c r="F686"/>
  <c r="F685"/>
  <c r="F684"/>
  <c r="F683"/>
  <c r="H681"/>
  <c r="G681"/>
  <c r="F68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/>
  <c r="F660"/>
  <c r="F659"/>
  <c r="F658"/>
  <c r="F657"/>
  <c r="H655"/>
  <c r="G655"/>
  <c r="F655" s="1"/>
  <c r="F654"/>
  <c r="F653"/>
  <c r="F652"/>
  <c r="F651"/>
  <c r="H649"/>
  <c r="G649"/>
  <c r="F649" s="1"/>
  <c r="F648"/>
  <c r="F647"/>
  <c r="F646"/>
  <c r="F645"/>
  <c r="H643"/>
  <c r="G643"/>
  <c r="F643" s="1"/>
  <c r="F642"/>
  <c r="F641"/>
  <c r="F640"/>
  <c r="F639"/>
  <c r="H637"/>
  <c r="G637"/>
  <c r="F637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6"/>
  <c r="F535"/>
  <c r="F534"/>
  <c r="F533"/>
  <c r="H531"/>
  <c r="H529" s="1"/>
  <c r="G531"/>
  <c r="F531"/>
  <c r="G529"/>
  <c r="F529" s="1"/>
  <c r="F528"/>
  <c r="F527"/>
  <c r="F526"/>
  <c r="F525"/>
  <c r="H523"/>
  <c r="H521" s="1"/>
  <c r="G523"/>
  <c r="F523"/>
  <c r="G521"/>
  <c r="F520"/>
  <c r="F519"/>
  <c r="F518"/>
  <c r="F517"/>
  <c r="H515"/>
  <c r="H513" s="1"/>
  <c r="G515"/>
  <c r="F515"/>
  <c r="G513"/>
  <c r="F513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G495"/>
  <c r="F494"/>
  <c r="F493"/>
  <c r="F492"/>
  <c r="F491"/>
  <c r="H489"/>
  <c r="H487" s="1"/>
  <c r="G489"/>
  <c r="F489"/>
  <c r="G487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 s="1"/>
  <c r="F454"/>
  <c r="F453"/>
  <c r="F452"/>
  <c r="F451"/>
  <c r="H449"/>
  <c r="G449"/>
  <c r="F449"/>
  <c r="H447"/>
  <c r="G447"/>
  <c r="F447" s="1"/>
  <c r="G445"/>
  <c r="F444"/>
  <c r="F443"/>
  <c r="F442"/>
  <c r="F441"/>
  <c r="H439"/>
  <c r="H437" s="1"/>
  <c r="G439"/>
  <c r="F439"/>
  <c r="G437"/>
  <c r="F436"/>
  <c r="F435"/>
  <c r="F434"/>
  <c r="F433"/>
  <c r="H431"/>
  <c r="G431"/>
  <c r="F431"/>
  <c r="F430"/>
  <c r="F429"/>
  <c r="F428"/>
  <c r="F427"/>
  <c r="H425"/>
  <c r="G425"/>
  <c r="F425" s="1"/>
  <c r="F424"/>
  <c r="F423"/>
  <c r="F422"/>
  <c r="F421"/>
  <c r="H419"/>
  <c r="G419"/>
  <c r="F419"/>
  <c r="F418"/>
  <c r="F417"/>
  <c r="F416"/>
  <c r="F415"/>
  <c r="H413"/>
  <c r="G413"/>
  <c r="H411"/>
  <c r="G411"/>
  <c r="F411"/>
  <c r="F410"/>
  <c r="F409"/>
  <c r="F408"/>
  <c r="F407"/>
  <c r="H405"/>
  <c r="G405"/>
  <c r="F405" s="1"/>
  <c r="F404"/>
  <c r="F403"/>
  <c r="F402"/>
  <c r="F401"/>
  <c r="H399"/>
  <c r="G399"/>
  <c r="F399" s="1"/>
  <c r="F398"/>
  <c r="F397"/>
  <c r="F396"/>
  <c r="F395"/>
  <c r="H393"/>
  <c r="G393"/>
  <c r="F393"/>
  <c r="F392"/>
  <c r="F391"/>
  <c r="F390"/>
  <c r="F389"/>
  <c r="H387"/>
  <c r="G387"/>
  <c r="F387" s="1"/>
  <c r="H385"/>
  <c r="G385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 s="1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/>
  <c r="F338"/>
  <c r="F337"/>
  <c r="F336"/>
  <c r="F335"/>
  <c r="H333"/>
  <c r="G333"/>
  <c r="F333"/>
  <c r="F332"/>
  <c r="F331"/>
  <c r="F330"/>
  <c r="F329"/>
  <c r="H327"/>
  <c r="G327"/>
  <c r="F327" s="1"/>
  <c r="H325"/>
  <c r="G325"/>
  <c r="F325" s="1"/>
  <c r="F324"/>
  <c r="F323"/>
  <c r="F322"/>
  <c r="F321"/>
  <c r="H319"/>
  <c r="G319"/>
  <c r="F319" s="1"/>
  <c r="F318"/>
  <c r="F317"/>
  <c r="F316"/>
  <c r="F315"/>
  <c r="H313"/>
  <c r="G313"/>
  <c r="F313" s="1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/>
  <c r="F292"/>
  <c r="F291"/>
  <c r="F290"/>
  <c r="F289"/>
  <c r="H287"/>
  <c r="G287"/>
  <c r="F287" s="1"/>
  <c r="F286"/>
  <c r="F285"/>
  <c r="F284"/>
  <c r="F283"/>
  <c r="H281"/>
  <c r="G281"/>
  <c r="F281"/>
  <c r="H279"/>
  <c r="G279"/>
  <c r="F278"/>
  <c r="F277"/>
  <c r="F276"/>
  <c r="F275"/>
  <c r="H273"/>
  <c r="G273"/>
  <c r="F273"/>
  <c r="F272"/>
  <c r="F271"/>
  <c r="F270"/>
  <c r="F269"/>
  <c r="H267"/>
  <c r="G267"/>
  <c r="F267" s="1"/>
  <c r="H265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H199"/>
  <c r="G199"/>
  <c r="F199" s="1"/>
  <c r="F198"/>
  <c r="F197"/>
  <c r="F196"/>
  <c r="F195"/>
  <c r="H193"/>
  <c r="G193"/>
  <c r="F193" s="1"/>
  <c r="H191"/>
  <c r="G191"/>
  <c r="F191" s="1"/>
  <c r="F190"/>
  <c r="F189"/>
  <c r="F188"/>
  <c r="F187"/>
  <c r="H185"/>
  <c r="G185"/>
  <c r="F185"/>
  <c r="H183"/>
  <c r="G183"/>
  <c r="F183" s="1"/>
  <c r="F182"/>
  <c r="F181"/>
  <c r="F180"/>
  <c r="F179"/>
  <c r="H177"/>
  <c r="G177"/>
  <c r="F177" s="1"/>
  <c r="H175"/>
  <c r="F174"/>
  <c r="F173"/>
  <c r="F172"/>
  <c r="F171"/>
  <c r="H169"/>
  <c r="G169"/>
  <c r="F169"/>
  <c r="H167"/>
  <c r="G167"/>
  <c r="F167" s="1"/>
  <c r="H165"/>
  <c r="F164"/>
  <c r="F163"/>
  <c r="F162"/>
  <c r="F161"/>
  <c r="F160"/>
  <c r="H159"/>
  <c r="G159"/>
  <c r="F159" s="1"/>
  <c r="F158"/>
  <c r="H157"/>
  <c r="F156"/>
  <c r="F153"/>
  <c r="F152"/>
  <c r="H151"/>
  <c r="G151"/>
  <c r="F151" s="1"/>
  <c r="F150"/>
  <c r="H149"/>
  <c r="F148"/>
  <c r="F145"/>
  <c r="F144"/>
  <c r="H143"/>
  <c r="G143"/>
  <c r="F143" s="1"/>
  <c r="F142"/>
  <c r="H141"/>
  <c r="G141"/>
  <c r="F141"/>
  <c r="F140"/>
  <c r="F137"/>
  <c r="F136"/>
  <c r="H135"/>
  <c r="G135"/>
  <c r="F135" s="1"/>
  <c r="F134"/>
  <c r="H133"/>
  <c r="G133"/>
  <c r="F133"/>
  <c r="F132"/>
  <c r="F131"/>
  <c r="F130"/>
  <c r="F129"/>
  <c r="F128"/>
  <c r="H127"/>
  <c r="H125" s="1"/>
  <c r="G127"/>
  <c r="F127" s="1"/>
  <c r="G125"/>
  <c r="F125" s="1"/>
  <c r="F124"/>
  <c r="F123"/>
  <c r="F122"/>
  <c r="F121"/>
  <c r="H119"/>
  <c r="G119"/>
  <c r="F119"/>
  <c r="F118"/>
  <c r="F117"/>
  <c r="F116"/>
  <c r="F115"/>
  <c r="F114"/>
  <c r="H113"/>
  <c r="H109" s="1"/>
  <c r="H107" s="1"/>
  <c r="G113"/>
  <c r="F113"/>
  <c r="F112"/>
  <c r="F111"/>
  <c r="G109"/>
  <c r="F109" s="1"/>
  <c r="F108"/>
  <c r="G107"/>
  <c r="F107" s="1"/>
  <c r="F106"/>
  <c r="F105"/>
  <c r="F104"/>
  <c r="F103"/>
  <c r="H101"/>
  <c r="G101"/>
  <c r="F101" s="1"/>
  <c r="F100"/>
  <c r="F99"/>
  <c r="F98"/>
  <c r="F97"/>
  <c r="H95"/>
  <c r="G95"/>
  <c r="H93"/>
  <c r="G93"/>
  <c r="F93" s="1"/>
  <c r="F92"/>
  <c r="F91"/>
  <c r="F90"/>
  <c r="F89"/>
  <c r="H87"/>
  <c r="G87"/>
  <c r="F87"/>
  <c r="F86"/>
  <c r="F83"/>
  <c r="H81"/>
  <c r="G81"/>
  <c r="F81" s="1"/>
  <c r="F80"/>
  <c r="F79"/>
  <c r="F78"/>
  <c r="F15"/>
  <c r="H13"/>
  <c r="H11" s="1"/>
  <c r="G13"/>
  <c r="F875" l="1"/>
  <c r="G787"/>
  <c r="F787" s="1"/>
  <c r="F723"/>
  <c r="F687"/>
  <c r="H619"/>
  <c r="F537"/>
  <c r="F521"/>
  <c r="F487"/>
  <c r="F437"/>
  <c r="H263"/>
  <c r="F413"/>
  <c r="F385"/>
  <c r="F279"/>
  <c r="F201"/>
  <c r="G157"/>
  <c r="F157" s="1"/>
  <c r="G149"/>
  <c r="F149" s="1"/>
  <c r="H9"/>
  <c r="F95"/>
  <c r="F721"/>
  <c r="H445"/>
  <c r="F445" s="1"/>
  <c r="F819"/>
  <c r="F13"/>
  <c r="G11"/>
  <c r="F11" s="1"/>
  <c r="F479"/>
  <c r="F495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H8" l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s="1"/>
  <c r="D40" i="1" l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2" i="2" l="1"/>
  <c r="F18"/>
  <c r="F1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E8" s="1"/>
  <c r="E6" s="1"/>
  <c r="F208" i="2"/>
  <c r="F139"/>
  <c r="F179"/>
  <c r="F238"/>
  <c r="F91" i="3"/>
  <c r="F8" s="1"/>
  <c r="F6" s="1"/>
  <c r="H6" i="2"/>
  <c r="F60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<sst xmlns="http://schemas.openxmlformats.org/spreadsheetml/2006/main" count="2875" uniqueCount="865">
  <si>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</si>
  <si>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</si>
  <si>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</si>
  <si>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</si>
  <si>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</si>
  <si>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</si>
  <si>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</si>
  <si>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</si>
  <si>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</si>
  <si>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</si>
  <si>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</si>
  <si>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</si>
  <si>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</si>
  <si>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</si>
  <si>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</si>
  <si>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</si>
  <si>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</si>
  <si>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</si>
  <si>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</si>
  <si>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</si>
  <si>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</si>
  <si>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</si>
  <si>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</si>
  <si>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</si>
  <si>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</si>
  <si>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</si>
  <si>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</si>
  <si>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</si>
  <si>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</si>
  <si>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</si>
  <si>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</si>
  <si>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</si>
  <si>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</si>
  <si>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</si>
  <si>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</si>
  <si>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</si>
  <si>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</si>
  <si>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</si>
  <si>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</si>
  <si>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</si>
  <si>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</si>
  <si>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</si>
  <si>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</si>
  <si>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</si>
  <si>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</si>
  <si>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</si>
  <si>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</si>
  <si>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</si>
  <si>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</si>
  <si>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</si>
  <si>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</si>
  <si>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</si>
  <si>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</si>
  <si>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</si>
  <si>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</si>
  <si>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</si>
  <si>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</si>
  <si>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</si>
  <si>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</si>
  <si>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</si>
  <si>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</si>
  <si>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</si>
  <si>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</si>
  <si>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</si>
  <si>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</si>
  <si>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</si>
  <si>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</si>
  <si>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</si>
  <si>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</si>
  <si>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</si>
  <si>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</si>
  <si>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</si>
  <si>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</si>
  <si>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</si>
  <si>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</si>
  <si>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</si>
  <si>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</si>
  <si>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</si>
  <si>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</si>
  <si>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</si>
  <si>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</si>
  <si>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</si>
  <si>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</si>
  <si>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</si>
  <si>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</si>
  <si>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</si>
  <si>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</si>
  <si>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</si>
  <si>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</si>
  <si>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</si>
  <si>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</si>
  <si>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</si>
  <si>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</si>
  <si>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</si>
  <si>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</si>
  <si>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</si>
  <si>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</si>
  <si>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</si>
  <si>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</si>
  <si>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</si>
  <si>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</si>
  <si>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</si>
  <si>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</si>
  <si>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</si>
  <si>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</si>
  <si>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</si>
  <si>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</si>
  <si>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</si>
  <si>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</si>
  <si>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</si>
  <si>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</si>
  <si>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</si>
  <si>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</si>
  <si>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</si>
  <si>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</si>
  <si>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</si>
  <si>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</si>
  <si>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</si>
  <si>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</si>
  <si>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</si>
  <si>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</si>
  <si>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</si>
  <si>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</si>
  <si>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</si>
  <si>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</si>
  <si>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</si>
  <si>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</si>
  <si>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</si>
  <si>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</si>
  <si>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</si>
  <si>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</si>
  <si>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</si>
  <si>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</si>
  <si>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</si>
  <si>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</si>
  <si>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</si>
  <si>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</si>
  <si>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</si>
  <si>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</si>
  <si>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</si>
  <si>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</si>
  <si>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</si>
  <si>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</si>
  <si>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</si>
  <si>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</si>
  <si>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</si>
  <si>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</si>
  <si>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</si>
  <si>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</si>
  <si>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</si>
  <si>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</si>
  <si>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</si>
  <si>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</si>
  <si>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</si>
  <si>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</si>
  <si>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</si>
  <si>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</si>
  <si>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</si>
  <si>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</si>
  <si>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</si>
  <si>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</si>
  <si>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</si>
  <si>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</si>
  <si>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</si>
  <si>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</si>
  <si>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</si>
  <si>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</si>
  <si>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</si>
  <si>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</si>
  <si>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</si>
  <si>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</si>
  <si>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</si>
  <si>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</si>
  <si>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</si>
  <si>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</si>
  <si>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</si>
  <si>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</si>
  <si>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</si>
  <si>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</si>
  <si>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</si>
  <si>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</si>
  <si>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</si>
  <si>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</si>
  <si>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</si>
  <si>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</si>
  <si>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</si>
  <si>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</si>
  <si>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</si>
  <si>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</si>
  <si>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</si>
  <si>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</si>
  <si>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</si>
  <si>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</si>
  <si>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</si>
  <si>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</si>
  <si>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</si>
  <si>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</si>
  <si>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</si>
  <si>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</si>
  <si>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</si>
  <si>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</si>
  <si>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</si>
  <si>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</si>
  <si>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</si>
  <si>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</si>
  <si>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</si>
  <si>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</si>
  <si>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</si>
  <si>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</si>
  <si>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</si>
  <si>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</si>
  <si>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</si>
  <si>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</si>
  <si>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</si>
  <si>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</si>
  <si>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</si>
  <si>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</si>
  <si>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</si>
  <si>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</si>
  <si>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</si>
  <si>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</si>
  <si>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</si>
  <si>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</si>
  <si>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</si>
  <si>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</si>
  <si>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</si>
  <si>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</si>
  <si>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</si>
  <si>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</si>
  <si>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</si>
  <si>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</si>
  <si>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</si>
  <si>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</si>
  <si>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</si>
  <si>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</si>
  <si>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</si>
  <si>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</si>
  <si>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</si>
  <si>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</si>
  <si>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</si>
  <si>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</si>
  <si>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</si>
  <si>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</si>
  <si>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</si>
  <si>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</si>
  <si>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</si>
  <si>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</si>
  <si>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</si>
  <si>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</si>
  <si>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</si>
  <si>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</si>
  <si>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</si>
  <si>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</si>
  <si>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</si>
  <si>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</si>
  <si>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</si>
  <si>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</si>
  <si>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</si>
  <si>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</si>
  <si>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</si>
  <si>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</si>
  <si>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</si>
  <si>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</si>
  <si>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</si>
  <si>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</si>
  <si>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</si>
  <si>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</si>
  <si>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</si>
  <si>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</si>
  <si>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</si>
  <si>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</si>
  <si>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</si>
  <si>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</si>
  <si>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</si>
  <si>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</si>
  <si>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</si>
  <si>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</si>
  <si>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</si>
  <si>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</si>
  <si>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</si>
  <si>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</si>
  <si>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</si>
  <si>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</si>
  <si>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</si>
  <si>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</si>
  <si>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</si>
  <si>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</si>
  <si>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</si>
  <si>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</si>
  <si>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</si>
  <si>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</si>
  <si>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</si>
  <si>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</si>
  <si>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</si>
  <si>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</si>
  <si>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</si>
  <si>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</si>
  <si>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</si>
  <si>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</si>
  <si>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</si>
  <si>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</si>
  <si>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</si>
  <si>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</si>
  <si>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</si>
  <si>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</si>
  <si>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</si>
  <si>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</si>
  <si>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</si>
  <si>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</si>
  <si>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</si>
  <si>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</si>
  <si>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</si>
  <si>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</si>
  <si>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</si>
  <si>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</si>
  <si>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</si>
  <si>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</si>
  <si>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</si>
  <si>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</si>
  <si>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</si>
  <si>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</si>
  <si>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</si>
  <si>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</si>
  <si>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</si>
  <si>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</si>
  <si>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</si>
  <si>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</si>
  <si>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</si>
  <si>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</si>
  <si>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</si>
  <si>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</si>
  <si>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</si>
  <si>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</si>
  <si>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</si>
  <si>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</si>
  <si>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</si>
  <si>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</si>
  <si>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</si>
  <si>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</si>
  <si>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</si>
  <si>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</si>
  <si>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</si>
  <si>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</si>
  <si>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</si>
  <si>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</si>
  <si>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</si>
  <si>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</si>
  <si>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</si>
  <si>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</si>
  <si>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</si>
  <si>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</si>
  <si>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</si>
  <si>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</si>
  <si>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</si>
  <si>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</si>
  <si>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</si>
  <si>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</si>
  <si>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</si>
  <si>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</si>
  <si>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</si>
  <si>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</si>
  <si>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</si>
  <si>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</si>
  <si>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</si>
  <si>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</si>
  <si>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</si>
  <si>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</si>
  <si>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</si>
  <si>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</si>
  <si>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</si>
  <si>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</si>
  <si>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</si>
  <si>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</si>
  <si>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</si>
  <si>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</si>
  <si>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</si>
  <si>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</si>
  <si>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</si>
  <si>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</si>
  <si>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</si>
  <si>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</si>
  <si>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</si>
  <si>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</si>
  <si>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</si>
  <si>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</si>
  <si>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</si>
  <si>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</si>
  <si>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</si>
  <si>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</si>
  <si>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</si>
  <si>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</si>
  <si>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</si>
  <si>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</si>
  <si>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</si>
  <si>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</si>
  <si>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</si>
  <si>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</si>
  <si>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</si>
  <si>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</si>
  <si>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</si>
  <si>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</si>
  <si>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</si>
  <si>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</si>
  <si>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</si>
  <si>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</si>
  <si>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</si>
  <si>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</si>
  <si>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</si>
  <si>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</si>
  <si>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</si>
  <si>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</si>
  <si>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</si>
  <si>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</si>
  <si>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</si>
  <si>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</si>
  <si>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</si>
  <si>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</si>
  <si>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</si>
  <si>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</si>
  <si>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</si>
  <si>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</si>
  <si>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</si>
  <si>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</si>
  <si>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</si>
  <si>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</si>
  <si>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</si>
  <si>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</si>
  <si>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</si>
  <si>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</si>
  <si>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</si>
  <si>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</si>
  <si>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</si>
  <si>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</si>
  <si>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</si>
  <si>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</si>
  <si>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</si>
  <si>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</si>
  <si>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</si>
  <si>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</si>
  <si>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</si>
  <si>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</si>
  <si>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</si>
  <si>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</si>
  <si>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</si>
  <si>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</si>
  <si>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</si>
  <si>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</si>
  <si>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</si>
  <si>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</si>
  <si>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</si>
  <si>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</si>
  <si>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</si>
  <si>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</si>
  <si>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</si>
  <si>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</si>
  <si>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</si>
  <si>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</si>
  <si>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</si>
  <si>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</si>
  <si>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</si>
  <si>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</si>
  <si>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</si>
  <si>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</si>
  <si>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</si>
  <si>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</si>
  <si>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</si>
  <si>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</si>
  <si>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</si>
  <si>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</si>
  <si>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</si>
  <si>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</si>
  <si>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</si>
  <si>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</si>
  <si>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</si>
  <si>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</si>
  <si>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</si>
  <si>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</si>
  <si>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</si>
  <si>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</si>
  <si>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</si>
  <si>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</si>
  <si>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</si>
  <si>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</si>
  <si>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</si>
  <si>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</si>
  <si>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</si>
  <si>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</si>
  <si>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</si>
  <si>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</si>
  <si>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</si>
  <si>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</si>
  <si>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</si>
  <si>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</si>
  <si>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</si>
  <si>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</si>
  <si>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</si>
  <si>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</si>
  <si>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</si>
  <si>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</si>
  <si>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</si>
  <si>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</si>
  <si>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</si>
  <si>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</si>
  <si>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</si>
  <si>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</si>
  <si>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</si>
  <si>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</si>
  <si>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</si>
  <si>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</si>
  <si>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</si>
  <si>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</si>
  <si>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</si>
  <si>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</si>
  <si>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</si>
  <si>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</si>
  <si>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</si>
  <si>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</si>
  <si>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</si>
  <si>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</si>
  <si>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</si>
  <si>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</si>
  <si>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</si>
  <si>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</si>
  <si>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</si>
  <si>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</si>
  <si>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</si>
  <si>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</si>
  <si>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</si>
  <si>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</si>
  <si>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</si>
  <si>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</si>
  <si>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</si>
  <si>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</si>
  <si>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</si>
  <si>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</si>
  <si>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</si>
  <si>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</si>
  <si>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</si>
  <si>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</si>
  <si>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</si>
  <si>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</si>
  <si>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</si>
  <si>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</si>
  <si>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</si>
  <si>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</si>
  <si>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</si>
  <si>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</si>
  <si>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</si>
  <si>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</si>
  <si>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</si>
  <si>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</si>
  <si>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</si>
  <si>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</si>
  <si>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</si>
  <si>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</si>
  <si>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</si>
  <si>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</si>
  <si>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</si>
  <si>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</si>
  <si>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</si>
  <si>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</si>
  <si>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</si>
  <si>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</si>
  <si>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</si>
  <si>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</si>
  <si>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</si>
  <si>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</si>
  <si>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</si>
  <si>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</si>
  <si>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</si>
  <si>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</si>
  <si>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</si>
  <si>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</si>
  <si>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</si>
  <si>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</si>
  <si>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</si>
  <si>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</si>
  <si>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</si>
  <si>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</si>
  <si>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</si>
  <si>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</si>
  <si>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</si>
  <si>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</si>
  <si>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</si>
  <si>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</si>
  <si>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</si>
  <si>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</si>
  <si>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</si>
  <si>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</si>
  <si>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</si>
  <si>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</si>
  <si>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</si>
  <si>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</si>
  <si>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</si>
  <si>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</si>
  <si>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</si>
  <si>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</si>
  <si>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</si>
  <si>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</si>
  <si>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</si>
  <si>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</si>
  <si>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</si>
  <si>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</si>
  <si>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</si>
  <si>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</si>
  <si>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</si>
  <si>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</si>
  <si>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</si>
  <si>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</si>
  <si>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</si>
  <si>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</si>
  <si>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</si>
  <si>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</si>
  <si>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</si>
  <si>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</si>
  <si>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</si>
  <si>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</si>
  <si>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</si>
  <si>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</si>
  <si>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</si>
  <si>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</si>
  <si>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</si>
  <si>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</si>
  <si>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</si>
  <si>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</si>
  <si>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</si>
  <si>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</si>
  <si>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</si>
  <si>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</si>
  <si>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</si>
  <si>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</si>
  <si>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</si>
  <si>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</si>
  <si>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</si>
  <si>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</si>
  <si>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</si>
  <si>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</si>
  <si>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</si>
  <si>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</si>
  <si>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</si>
  <si>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</si>
  <si>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</si>
  <si>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</si>
  <si>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</si>
  <si>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</si>
  <si>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</si>
  <si>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</si>
  <si>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</si>
  <si>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</si>
  <si>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</si>
  <si>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</si>
  <si>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</si>
  <si>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</si>
  <si>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</si>
  <si>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</si>
  <si>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</si>
  <si>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</si>
  <si>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</si>
  <si>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</si>
  <si>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</si>
  <si>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</si>
  <si>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</si>
  <si>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</si>
  <si>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</si>
  <si>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</si>
  <si>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</si>
  <si>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</si>
  <si>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</si>
  <si>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</si>
  <si>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</si>
  <si>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</si>
  <si>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</si>
  <si>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</si>
  <si>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</si>
  <si>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</si>
  <si>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</si>
  <si>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</si>
  <si>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</si>
  <si>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</si>
  <si>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</si>
  <si>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</si>
  <si>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</si>
  <si>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</si>
  <si>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</si>
  <si>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</si>
  <si>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</si>
  <si>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</si>
  <si>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</si>
  <si>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</si>
  <si>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</si>
  <si>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</si>
  <si>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</si>
  <si>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</si>
  <si>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</si>
  <si>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</si>
  <si>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</si>
  <si>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</si>
  <si>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</si>
  <si>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</si>
  <si>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</si>
  <si>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</si>
  <si>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</si>
  <si>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</si>
  <si>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</si>
  <si>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</si>
  <si>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</si>
  <si>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</si>
  <si>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</si>
  <si>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</si>
  <si>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</si>
  <si>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</si>
  <si>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</si>
  <si>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</si>
  <si>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</si>
  <si>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</si>
  <si>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</si>
  <si>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</si>
  <si>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</si>
  <si>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</si>
  <si>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</si>
  <si>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</si>
  <si>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</si>
  <si>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</si>
  <si>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</si>
  <si>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</si>
  <si>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</si>
  <si>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</si>
  <si>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</si>
  <si>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</si>
  <si>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</si>
  <si>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</si>
  <si>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</si>
  <si>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</si>
  <si>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</si>
  <si>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</si>
  <si>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</si>
  <si>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</si>
  <si>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</si>
  <si>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</si>
  <si>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</si>
  <si>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</si>
  <si>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</si>
  <si>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</si>
  <si>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</si>
  <si>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</si>
  <si>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</si>
  <si>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</si>
  <si>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</si>
  <si>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</si>
  <si>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</si>
  <si>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</si>
  <si>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</si>
  <si>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</si>
  <si>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</si>
  <si>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</si>
  <si>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</si>
  <si>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</si>
  <si>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</si>
  <si>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</si>
  <si>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</si>
  <si>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</si>
  <si>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</si>
  <si>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</si>
  <si>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</si>
  <si>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</si>
  <si>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</si>
  <si>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</si>
  <si>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</si>
  <si>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</si>
  <si>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</si>
  <si>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</si>
  <si>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</si>
  <si>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</si>
  <si>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</si>
  <si>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</si>
  <si>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</si>
  <si>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</si>
  <si>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</si>
  <si>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</si>
  <si>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</si>
  <si>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</si>
  <si>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</si>
  <si>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</si>
  <si>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</si>
  <si>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</si>
  <si>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</si>
  <si>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</si>
  <si>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</si>
  <si>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</si>
  <si>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</si>
  <si>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</si>
  <si>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</si>
  <si>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</si>
  <si>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</si>
  <si>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</si>
  <si>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</si>
  <si>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</si>
  <si>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</si>
  <si>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</si>
  <si>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</si>
  <si>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</si>
  <si>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</si>
  <si>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</si>
  <si>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</si>
  <si>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</si>
  <si>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</si>
  <si>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</si>
  <si>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</si>
  <si>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</si>
  <si>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</si>
  <si>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</si>
  <si>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</si>
  <si>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</si>
  <si>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</si>
  <si>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</si>
  <si>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</si>
  <si>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</si>
  <si>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</si>
  <si>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</si>
  <si>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</si>
  <si>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</si>
  <si>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</si>
  <si>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</si>
  <si>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</si>
  <si>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</si>
  <si>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</si>
  <si>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</si>
  <si>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</si>
  <si>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</si>
  <si>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</si>
  <si>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</si>
  <si>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</si>
  <si>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</si>
  <si>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</si>
  <si>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</si>
  <si>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</si>
  <si>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</si>
  <si>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</si>
  <si>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</si>
  <si>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</si>
  <si>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</si>
  <si>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</si>
  <si>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</si>
  <si>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</si>
  <si>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</si>
  <si>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</si>
  <si>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</si>
  <si>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</si>
  <si>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</si>
  <si>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</si>
  <si>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</si>
  <si>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ՉԻՆԱՐԻ ՀԱՄԱՅՆՔԻ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</si>
  <si>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ՍԱՄՎԵԼ ՍԱՂՈՅԱՆ</t>
    </r>
    <r>
      <rPr>
        <b/>
        <sz val="16"/>
        <color theme="1"/>
        <rFont val="GHEA Grapalat"/>
        <family val="3"/>
      </rPr>
      <t xml:space="preserve"> </t>
    </r>
  </si>
  <si>
    <t>Պահուստային միջոցներ</t>
  </si>
  <si>
    <t>Սուբսիդիաներ</t>
  </si>
  <si>
    <t>ՉԻՆԱՐԻ Ð²Ø²ÚÜøÆ ´ÚàôæºÆ ºÎ²ØàôîÜºðÀ</t>
  </si>
  <si>
    <r>
      <rPr>
        <b/>
        <i/>
        <sz val="12"/>
        <rFont val="Arial LatArm"/>
        <family val="2"/>
      </rPr>
      <t xml:space="preserve">ՉԻՆԱՐԻ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</si>
  <si>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ՉԻՆԱՐԻ  Ð²Ø²ÚÜøÆ  ´ÚàôæºÆ  Ì²ÊêºðÀ`  Àêî  ´Úàôæºî²ÚÆÜ Ì²ÊêºðÆ îÜîºê²¶Æî²Î²Ü ¸²ê²Î²ð¶Ø²Ü</t>
  </si>
  <si>
    <t>ՉԻՆԱՐԻ  Ð²Ø²ÚÜøÆ  ´ÚàôæºÆ  ØÆæàòÜºðÆ  î²ðºìºðæÆ Ð²ìºÈàôð¸À  Î²Ø  ¸ºüÆòÆîÀ  (ä²Î²êàôð¸À)</t>
  </si>
  <si>
    <t>ՉԻՆԱՐԻ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</si>
  <si>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ՉԻՆԱՐԻ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</si>
  <si>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2 0 1 6  ԹՎԱԿԱՆԻ 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</si>
  <si>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ՉԻՆԱՐԻ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</si>
  <si>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հուլիսի 26-ի թիվ 6 նիստի թիվ 13-Ն որոշմամբ </t>
  </si>
  <si>
    <t>ՉԻՆԱՐԻ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</si>
</sst>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P12" sqref="P12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48" t="s">
        <v>788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22.5">
      <c r="A4" s="251"/>
      <c r="B4" s="251"/>
      <c r="C4" s="251"/>
      <c r="D4" s="251"/>
      <c r="E4" s="251"/>
      <c r="F4" s="251"/>
      <c r="G4" s="251"/>
      <c r="H4" s="251"/>
      <c r="I4" s="251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48" t="s">
        <v>851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>
      <c r="A7" s="252"/>
      <c r="B7" s="252"/>
      <c r="C7" s="252"/>
      <c r="D7" s="252"/>
      <c r="E7" s="252"/>
      <c r="F7" s="252"/>
      <c r="G7" s="252"/>
    </row>
    <row r="8" spans="1:11" ht="20.25">
      <c r="A8" s="215"/>
    </row>
    <row r="9" spans="1:11" ht="20.25">
      <c r="A9" s="215"/>
    </row>
    <row r="12" spans="1:11" ht="26.25">
      <c r="A12" s="249" t="s">
        <v>861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0" t="s">
        <v>862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</row>
    <row r="18" spans="1:11">
      <c r="A18" s="219"/>
    </row>
    <row r="19" spans="1:11" ht="20.25">
      <c r="A19" s="220"/>
    </row>
    <row r="20" spans="1:11" ht="17.25">
      <c r="A20" s="253" t="s">
        <v>863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48" t="s">
        <v>852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</row>
    <row r="33" spans="1:11">
      <c r="A33" s="217"/>
    </row>
    <row r="39" spans="1:11" ht="17.25">
      <c r="A39" s="247" t="s">
        <v>864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I10" sqref="I10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59" t="s">
        <v>0</v>
      </c>
      <c r="B1" s="259"/>
      <c r="C1" s="259"/>
      <c r="D1" s="259"/>
      <c r="E1" s="259"/>
      <c r="F1" s="259"/>
    </row>
    <row r="2" spans="1:9" s="20" customFormat="1" ht="27.75" customHeight="1">
      <c r="A2" s="260" t="s">
        <v>855</v>
      </c>
      <c r="B2" s="260"/>
      <c r="C2" s="260"/>
      <c r="D2" s="260"/>
      <c r="E2" s="260"/>
      <c r="F2" s="260"/>
    </row>
    <row r="3" spans="1:9" s="19" customFormat="1" ht="36.75" customHeight="1">
      <c r="A3" s="261" t="s">
        <v>343</v>
      </c>
      <c r="B3" s="261" t="s">
        <v>69</v>
      </c>
      <c r="C3" s="261" t="s">
        <v>344</v>
      </c>
      <c r="D3" s="258" t="s">
        <v>1</v>
      </c>
      <c r="E3" s="256" t="s">
        <v>2</v>
      </c>
      <c r="F3" s="257"/>
    </row>
    <row r="4" spans="1:9" s="19" customFormat="1" ht="36.75" customHeight="1">
      <c r="A4" s="261"/>
      <c r="B4" s="261"/>
      <c r="C4" s="261"/>
      <c r="D4" s="258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26272.600000000002</v>
      </c>
      <c r="E6" s="23">
        <f>E8+E59+E89</f>
        <v>26272.600000000002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3282</v>
      </c>
      <c r="E8" s="23">
        <f>E11+E15+E18+E43+E50</f>
        <v>3282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1867.6</v>
      </c>
      <c r="E11" s="23">
        <f>E13+E14</f>
        <v>1867.6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22.8</v>
      </c>
      <c r="E13" s="1">
        <v>22.8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1844.8</v>
      </c>
      <c r="E14" s="1">
        <v>1844.8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1366.4</v>
      </c>
      <c r="E15" s="23">
        <f>E17</f>
        <v>1366.4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1366.4</v>
      </c>
      <c r="E17" s="1">
        <v>1366.4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48</v>
      </c>
      <c r="E18" s="23">
        <f>E20</f>
        <v>48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3.25" customHeight="1">
      <c r="A20" s="58" t="s">
        <v>9</v>
      </c>
      <c r="B20" s="46" t="s">
        <v>255</v>
      </c>
      <c r="C20" s="59">
        <v>71452</v>
      </c>
      <c r="D20" s="17">
        <f>E20</f>
        <v>48</v>
      </c>
      <c r="E20" s="17">
        <f>E23+E27+E28+E29+E30+E31+E32+E33+E34+E35+E36+E37</f>
        <v>48</v>
      </c>
      <c r="F20" s="17" t="s">
        <v>5</v>
      </c>
    </row>
    <row r="21" spans="1:6" s="19" customFormat="1" ht="45.75" hidden="1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hidden="1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hidden="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hidden="1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hidden="1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2.5" customHeight="1">
      <c r="A29" s="58" t="s">
        <v>15</v>
      </c>
      <c r="B29" s="47" t="s">
        <v>262</v>
      </c>
      <c r="C29" s="59"/>
      <c r="D29" s="1">
        <f t="shared" si="0"/>
        <v>48</v>
      </c>
      <c r="E29" s="1">
        <v>48</v>
      </c>
      <c r="F29" s="1" t="s">
        <v>5</v>
      </c>
    </row>
    <row r="30" spans="1:6" s="19" customFormat="1" ht="32.25" hidden="1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57" hidden="1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hidden="1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hidden="1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hidden="1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hidden="1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4.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hidden="1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0" customHeight="1">
      <c r="A59" s="52">
        <v>1200</v>
      </c>
      <c r="B59" s="53" t="s">
        <v>283</v>
      </c>
      <c r="C59" s="54">
        <v>7300</v>
      </c>
      <c r="D59" s="23">
        <f>E59+F59</f>
        <v>22744.100000000002</v>
      </c>
      <c r="E59" s="23">
        <f>E62+E68+E74</f>
        <v>22744.100000000002</v>
      </c>
      <c r="F59" s="17">
        <f>F65+F71+F84</f>
        <v>0</v>
      </c>
    </row>
    <row r="60" spans="1:6" s="19" customFormat="1" ht="21" hidden="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hidden="1" customHeight="1">
      <c r="A61" s="51"/>
      <c r="B61" s="55" t="s">
        <v>249</v>
      </c>
      <c r="C61" s="56"/>
      <c r="D61" s="22"/>
      <c r="E61" s="22"/>
      <c r="F61" s="1"/>
    </row>
    <row r="62" spans="1:6" s="19" customFormat="1" ht="28.5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hidden="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hidden="1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5.2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5.2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0.75" hidden="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22744.100000000002</v>
      </c>
      <c r="E74" s="23">
        <f>E77+E78+E82+E83</f>
        <v>22744.100000000002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18671.2</v>
      </c>
      <c r="E77" s="1">
        <v>18671.2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4072.9</v>
      </c>
      <c r="E78" s="1">
        <f>E80+E81</f>
        <v>4072.9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2172.3000000000002</v>
      </c>
      <c r="E80" s="1">
        <v>2172.3000000000002</v>
      </c>
      <c r="F80" s="1" t="s">
        <v>5</v>
      </c>
    </row>
    <row r="81" spans="1:6" s="19" customFormat="1" ht="36" customHeight="1">
      <c r="A81" s="58" t="s">
        <v>42</v>
      </c>
      <c r="B81" s="60" t="s">
        <v>298</v>
      </c>
      <c r="C81" s="59"/>
      <c r="D81" s="1">
        <f>E81</f>
        <v>1900.6</v>
      </c>
      <c r="E81" s="1">
        <v>1900.6</v>
      </c>
      <c r="F81" s="1" t="s">
        <v>5</v>
      </c>
    </row>
    <row r="82" spans="1:6" s="19" customFormat="1" ht="36.75" hidden="1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hidden="1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3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hidden="1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hidden="1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hidden="1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hidden="1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6.25" customHeight="1">
      <c r="A89" s="52">
        <v>1300</v>
      </c>
      <c r="B89" s="57" t="s">
        <v>305</v>
      </c>
      <c r="C89" s="54">
        <v>7400</v>
      </c>
      <c r="D89" s="23">
        <f>E89+F89-F135</f>
        <v>246.5</v>
      </c>
      <c r="E89" s="23">
        <f>E95+E98+E105+E111+E116+E121+E131</f>
        <v>246.5</v>
      </c>
      <c r="F89" s="17">
        <f>F92+F126+F131</f>
        <v>0</v>
      </c>
    </row>
    <row r="90" spans="1:6" s="19" customFormat="1" ht="36.75" hidden="1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hidden="1" customHeight="1">
      <c r="A91" s="51"/>
      <c r="B91" s="55" t="s">
        <v>249</v>
      </c>
      <c r="C91" s="56"/>
      <c r="D91" s="22"/>
      <c r="E91" s="22"/>
      <c r="F91" s="1"/>
    </row>
    <row r="92" spans="1:6" s="19" customFormat="1" ht="21.7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hidden="1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hidden="1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0.2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hidden="1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hidden="1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246.5</v>
      </c>
      <c r="E98" s="23">
        <f>E101+E102+E103+E104</f>
        <v>246.5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28.5" customHeight="1">
      <c r="A101" s="58" t="s">
        <v>49</v>
      </c>
      <c r="B101" s="46" t="s">
        <v>313</v>
      </c>
      <c r="C101" s="63"/>
      <c r="D101" s="1">
        <f>E101</f>
        <v>246.5</v>
      </c>
      <c r="E101" s="1">
        <v>246.5</v>
      </c>
      <c r="F101" s="1" t="s">
        <v>5</v>
      </c>
    </row>
    <row r="102" spans="1:6" s="19" customFormat="1" ht="37.5" hidden="1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hidden="1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hidden="1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3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6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hidden="1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hidden="1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hidden="1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hidden="1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1.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hidden="1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hidden="1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hidden="1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hidden="1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0.25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hidden="1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7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6.2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hidden="1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hidden="1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hidden="1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hidden="1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hidden="1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5" t="s">
        <v>67</v>
      </c>
      <c r="C140" s="255"/>
      <c r="D140" s="255"/>
      <c r="E140" s="255"/>
      <c r="F140" s="255"/>
    </row>
    <row r="141" spans="1:6" ht="36.75" customHeight="1">
      <c r="A141" s="29"/>
      <c r="B141" s="255" t="s">
        <v>68</v>
      </c>
      <c r="C141" s="255"/>
      <c r="D141" s="255"/>
      <c r="E141" s="255"/>
      <c r="F141" s="255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2" t="s">
        <v>69</v>
      </c>
      <c r="C143" s="263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4"/>
      <c r="C144" s="265"/>
      <c r="D144" s="113"/>
      <c r="E144" s="113"/>
      <c r="F144" s="113"/>
    </row>
    <row r="145" spans="1:6" s="16" customFormat="1" ht="26.25" customHeight="1">
      <c r="A145" s="112">
        <v>1</v>
      </c>
      <c r="B145" s="262" t="s">
        <v>251</v>
      </c>
      <c r="C145" s="263"/>
      <c r="D145" s="22">
        <v>65.7</v>
      </c>
      <c r="E145" s="22">
        <v>63.7</v>
      </c>
      <c r="F145" s="22">
        <v>20.8</v>
      </c>
    </row>
    <row r="146" spans="1:6" s="16" customFormat="1" ht="26.25" customHeight="1">
      <c r="A146" s="112">
        <v>2</v>
      </c>
      <c r="B146" s="262" t="s">
        <v>73</v>
      </c>
      <c r="C146" s="263"/>
      <c r="D146" s="22">
        <v>11435.8</v>
      </c>
      <c r="E146" s="22">
        <v>11435.8</v>
      </c>
      <c r="F146" s="22">
        <v>1844.8</v>
      </c>
    </row>
    <row r="147" spans="1:6" s="16" customFormat="1" ht="26.25" customHeight="1">
      <c r="A147" s="112">
        <v>3</v>
      </c>
      <c r="B147" s="262" t="s">
        <v>74</v>
      </c>
      <c r="C147" s="263"/>
      <c r="D147" s="22">
        <v>1094.7</v>
      </c>
      <c r="E147" s="22">
        <v>1094.7</v>
      </c>
      <c r="F147" s="22">
        <v>1366.4</v>
      </c>
    </row>
    <row r="148" spans="1:6" s="16" customFormat="1" ht="26.25" customHeight="1">
      <c r="A148" s="112">
        <v>4</v>
      </c>
      <c r="B148" s="262" t="s">
        <v>75</v>
      </c>
      <c r="C148" s="263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62" t="s">
        <v>77</v>
      </c>
      <c r="C149" s="263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topLeftCell="A241" workbookViewId="0">
      <selection activeCell="E307" sqref="E307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6" t="s">
        <v>238</v>
      </c>
      <c r="B1" s="266"/>
      <c r="C1" s="266"/>
      <c r="D1" s="266"/>
      <c r="E1" s="266"/>
      <c r="F1" s="266"/>
      <c r="G1" s="266"/>
      <c r="H1" s="266"/>
    </row>
    <row r="2" spans="1:8" s="2" customFormat="1" ht="41.25" customHeight="1">
      <c r="A2" s="260" t="s">
        <v>856</v>
      </c>
      <c r="B2" s="260"/>
      <c r="C2" s="260"/>
      <c r="D2" s="260"/>
      <c r="E2" s="260"/>
      <c r="F2" s="260"/>
      <c r="G2" s="260"/>
      <c r="H2" s="260"/>
    </row>
    <row r="3" spans="1:8" s="10" customFormat="1" ht="41.25" customHeight="1">
      <c r="A3" s="261" t="s">
        <v>347</v>
      </c>
      <c r="B3" s="269" t="s">
        <v>348</v>
      </c>
      <c r="C3" s="270" t="s">
        <v>349</v>
      </c>
      <c r="D3" s="270" t="s">
        <v>350</v>
      </c>
      <c r="E3" s="271" t="s">
        <v>351</v>
      </c>
      <c r="F3" s="267" t="s">
        <v>78</v>
      </c>
      <c r="G3" s="268" t="s">
        <v>79</v>
      </c>
      <c r="H3" s="268"/>
    </row>
    <row r="4" spans="1:8" s="11" customFormat="1" ht="41.25" customHeight="1">
      <c r="A4" s="261"/>
      <c r="B4" s="269"/>
      <c r="C4" s="270"/>
      <c r="D4" s="270"/>
      <c r="E4" s="271"/>
      <c r="F4" s="268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30057.899999999998</v>
      </c>
      <c r="G6" s="23">
        <f>G7+G42+G60+G86+G139+G159+G179+G208+G238+G269+G301</f>
        <v>26272.6</v>
      </c>
      <c r="H6" s="23">
        <f>H7+H42+H60+H86+H139+H159+H179+H208+H238+H269+H301</f>
        <v>3785.3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22972.899999999998</v>
      </c>
      <c r="G7" s="17">
        <f>G9+G14+G18+G23+G26+G29+G32+G35</f>
        <v>19187.599999999999</v>
      </c>
      <c r="H7" s="17">
        <f>H9+H14+H18+H23+H26+H29+H32+H35</f>
        <v>3785.3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22707.899999999998</v>
      </c>
      <c r="G9" s="1">
        <f>G11+G12+G13</f>
        <v>18922.599999999999</v>
      </c>
      <c r="H9" s="1">
        <f>H11+H12+H13</f>
        <v>3785.3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22707.899999999998</v>
      </c>
      <c r="G11" s="1">
        <v>18922.599999999999</v>
      </c>
      <c r="H11" s="1">
        <v>3785.3</v>
      </c>
    </row>
    <row r="12" spans="1:8" ht="12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5.75" hidden="1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hidden="1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hidden="1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hidden="1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hidden="1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hidden="1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hidden="1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hidden="1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hidden="1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hidden="1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hidden="1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hidden="1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hidden="1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265</v>
      </c>
      <c r="G29" s="1">
        <f>G31</f>
        <v>265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265</v>
      </c>
      <c r="G31" s="1">
        <v>265</v>
      </c>
      <c r="H31" s="1"/>
    </row>
    <row r="32" spans="1:8" ht="21" hidden="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hidden="1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hidden="1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hidden="1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hidden="1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hidden="1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hidden="1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28.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hidden="1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4.5" hidden="1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hidden="1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hidden="1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hidden="1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hidden="1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hidden="1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hidden="1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hidden="1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hidden="1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hidden="1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3.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9.75" hidden="1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hidden="1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hidden="1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hidden="1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hidden="1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hidden="1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hidden="1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hidden="1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hidden="1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hidden="1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hidden="1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hidden="1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hidden="1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hidden="1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hidden="1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hidden="1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hidden="1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35</v>
      </c>
      <c r="G86" s="17">
        <f>G88+G92+G98+G106+G111+G118+G121+G127+G136</f>
        <v>35</v>
      </c>
      <c r="H86" s="17">
        <f>H88+H92+H98+H106+H111+H118+H121+H127+H136</f>
        <v>0</v>
      </c>
    </row>
    <row r="87" spans="1:8" ht="18" hidden="1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hidden="1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hidden="1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hidden="1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35</v>
      </c>
      <c r="G92" s="1">
        <f>G94+G95+G96+G97</f>
        <v>35</v>
      </c>
      <c r="H92" s="1">
        <f>H94+H95+H96+H97</f>
        <v>0</v>
      </c>
    </row>
    <row r="93" spans="1:8" s="14" customFormat="1" ht="14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4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35</v>
      </c>
      <c r="G94" s="1">
        <v>35</v>
      </c>
      <c r="H94" s="1"/>
    </row>
    <row r="95" spans="1:8" ht="17.25" hidden="1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hidden="1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hidden="1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hidden="1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hidden="1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hidden="1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hidden="1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hidden="1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6.5" hidden="1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hidden="1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hidden="1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hidden="1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hidden="1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hidden="1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hidden="1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hidden="1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hidden="1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hidden="1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hidden="1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hidden="1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hidden="1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hidden="1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hidden="1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hidden="1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hidden="1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hidden="1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hidden="1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hidden="1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hidden="1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hidden="1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hidden="1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hidden="1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hidden="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hidden="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hidden="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39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hidden="1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hidden="1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hidden="1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hidden="1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8" ht="1.5" hidden="1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hidden="1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hidden="1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hidden="1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hidden="1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hidden="1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hidden="1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hidden="1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hidden="1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hidden="1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39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0</v>
      </c>
      <c r="G159" s="17">
        <f>G161+G164+G167+G170+G173+G176</f>
        <v>0</v>
      </c>
      <c r="H159" s="17">
        <f>H161+H164+H167+H170+H173+H176</f>
        <v>0</v>
      </c>
    </row>
    <row r="160" spans="1:8" ht="17.25" hidden="1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hidden="1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9.75" hidden="1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hidden="1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hidden="1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hidden="1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hidden="1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hidden="1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hidden="1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hidden="1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8" ht="17.25" hidden="1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hidden="1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hidden="1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hidden="1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hidden="1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hidden="1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hidden="1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hidden="1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hidden="1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36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hidden="1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hidden="1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hidden="1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hidden="1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hidden="1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hidden="1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hidden="1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hidden="1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hidden="1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hidden="1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hidden="1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hidden="1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hidden="1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hidden="1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hidden="1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hidden="1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hidden="1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hidden="1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hidden="1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hidden="1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hidden="1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0.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300</v>
      </c>
      <c r="G208" s="17">
        <f>G210+G213+G222+G227+G232+G235</f>
        <v>300</v>
      </c>
      <c r="H208" s="17">
        <f>H210+H213+H222+H227+H232+H235</f>
        <v>0</v>
      </c>
    </row>
    <row r="209" spans="1:8" ht="21.75" hidden="1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hidden="1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hidden="1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hidden="1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300</v>
      </c>
      <c r="G213" s="1">
        <f>G215+G216+G217+G218+G219+G220+G221</f>
        <v>300</v>
      </c>
      <c r="H213" s="1">
        <f>H215+H216+H217+H218+H219+H220+H221</f>
        <v>0</v>
      </c>
    </row>
    <row r="214" spans="1:8" s="14" customFormat="1" ht="21.75" hidden="1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hidden="1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hidden="1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hidden="1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19.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300</v>
      </c>
      <c r="G218" s="1">
        <v>300</v>
      </c>
      <c r="H218" s="1"/>
    </row>
    <row r="219" spans="1:8" ht="21.75" hidden="1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hidden="1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hidden="1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hidden="1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hidden="1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hidden="1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hidden="1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hidden="1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hidden="1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hidden="1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hidden="1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hidden="1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hidden="1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hidden="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hidden="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hidden="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6300</v>
      </c>
      <c r="G238" s="17">
        <f>G240+G244+G248+G252+G256+G260+G263+G266</f>
        <v>6300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6300</v>
      </c>
      <c r="G240" s="1">
        <f>G242+G243</f>
        <v>6300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5.7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6300</v>
      </c>
      <c r="G242" s="1">
        <v>6300</v>
      </c>
      <c r="H242" s="1"/>
    </row>
    <row r="243" spans="1:8" ht="17.25" hidden="1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hidden="1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hidden="1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hidden="1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hidden="1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hidden="1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hidden="1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hidden="1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hidden="1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hidden="1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hidden="1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hidden="1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hidden="1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hidden="1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hidden="1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hidden="1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hidden="1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hidden="1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hidden="1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hidden="1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hidden="1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hidden="1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hidden="1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38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0</v>
      </c>
      <c r="G269" s="17">
        <f>G271+G275+G278+G281+G284+G287+G290+G293+G297</f>
        <v>0</v>
      </c>
      <c r="H269" s="17">
        <f>H271+H275+H278+H281+H284+H287+H290+H293+H297</f>
        <v>0</v>
      </c>
    </row>
    <row r="270" spans="1:8" ht="19.5" hidden="1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hidden="1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hidden="1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hidden="1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hidden="1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hidden="1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hidden="1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hidden="1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hidden="1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hidden="1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hidden="1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hidden="1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hidden="1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hidden="1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hidden="1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hidden="1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hidden="1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hidden="1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0</v>
      </c>
      <c r="G292" s="1"/>
      <c r="H292" s="1"/>
    </row>
    <row r="293" spans="1:8" ht="41.25" hidden="1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hidden="1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hidden="1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hidden="1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hidden="1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450</v>
      </c>
      <c r="G301" s="17">
        <f t="shared" ref="G301:H301" si="4">G303</f>
        <v>450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450</v>
      </c>
      <c r="G303" s="1">
        <f>G305</f>
        <v>450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450</v>
      </c>
      <c r="G305" s="1">
        <v>450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E8" sqref="E8:F8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2" t="s">
        <v>98</v>
      </c>
      <c r="B1" s="272"/>
      <c r="C1" s="272"/>
      <c r="D1" s="272"/>
      <c r="E1" s="272"/>
      <c r="F1" s="272"/>
    </row>
    <row r="2" spans="1:6" s="19" customFormat="1" ht="49.5" customHeight="1">
      <c r="A2" s="273" t="s">
        <v>857</v>
      </c>
      <c r="B2" s="273"/>
      <c r="C2" s="273"/>
      <c r="D2" s="273"/>
      <c r="E2" s="273"/>
      <c r="F2" s="273"/>
    </row>
    <row r="3" spans="1:6" ht="28.5" customHeight="1">
      <c r="A3" s="261" t="s">
        <v>347</v>
      </c>
      <c r="B3" s="122" t="s">
        <v>541</v>
      </c>
      <c r="C3" s="122"/>
      <c r="D3" s="258" t="s">
        <v>1</v>
      </c>
      <c r="E3" s="268" t="s">
        <v>2</v>
      </c>
      <c r="F3" s="268"/>
    </row>
    <row r="4" spans="1:6" ht="28.5" customHeight="1">
      <c r="A4" s="261"/>
      <c r="B4" s="122" t="s">
        <v>542</v>
      </c>
      <c r="C4" s="76" t="s">
        <v>99</v>
      </c>
      <c r="D4" s="268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30057.899999999998</v>
      </c>
      <c r="E6" s="17">
        <f>E8</f>
        <v>26272.6</v>
      </c>
      <c r="F6" s="17">
        <f>F8+F169+F204</f>
        <v>3785.3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26272.6</v>
      </c>
      <c r="E8" s="1">
        <f>E10+E23+E66+E81+E91+E125+E140</f>
        <v>26272.6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15300</v>
      </c>
      <c r="E10" s="1">
        <f>E12+E17+E20</f>
        <v>15300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15300</v>
      </c>
      <c r="E12" s="1">
        <f>E14+E15+E16</f>
        <v>15300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15300</v>
      </c>
      <c r="E14" s="1">
        <v>15300</v>
      </c>
      <c r="F14" s="1" t="s">
        <v>82</v>
      </c>
    </row>
    <row r="15" spans="1:6" ht="30" hidden="1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hidden="1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hidden="1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hidden="1" customHeight="1">
      <c r="A18" s="123"/>
      <c r="B18" s="82" t="s">
        <v>257</v>
      </c>
      <c r="C18" s="71"/>
      <c r="D18" s="1"/>
      <c r="E18" s="1"/>
      <c r="F18" s="1"/>
    </row>
    <row r="19" spans="1:6" ht="20.25" hidden="1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hidden="1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hidden="1" customHeight="1">
      <c r="A21" s="123"/>
      <c r="B21" s="82" t="s">
        <v>257</v>
      </c>
      <c r="C21" s="71"/>
      <c r="D21" s="1"/>
      <c r="E21" s="1"/>
      <c r="F21" s="1"/>
    </row>
    <row r="22" spans="1:6" ht="20.25" hidden="1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3957.6</v>
      </c>
      <c r="E23" s="17">
        <f>E25+E34+E39+E49+E52+E56</f>
        <v>3957.6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1552</v>
      </c>
      <c r="E25" s="1">
        <f>E27+E28+E29+E30+E31+E32+E33</f>
        <v>1552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1300</v>
      </c>
      <c r="E28" s="1">
        <v>1300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252</v>
      </c>
      <c r="E30" s="1">
        <v>252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600</v>
      </c>
      <c r="E34" s="1">
        <f>E36+E37+E38</f>
        <v>600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600</v>
      </c>
      <c r="E36" s="1">
        <v>600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50</v>
      </c>
      <c r="E39" s="1">
        <f>E41+E42+E43+E44+E45+E46+E47+E48</f>
        <v>50</v>
      </c>
      <c r="F39" s="1" t="s">
        <v>82</v>
      </c>
    </row>
    <row r="40" spans="1:6" ht="13.5" hidden="1" customHeight="1">
      <c r="A40" s="123"/>
      <c r="B40" s="82" t="s">
        <v>257</v>
      </c>
      <c r="C40" s="71"/>
      <c r="D40" s="1"/>
      <c r="E40" s="1"/>
      <c r="F40" s="1"/>
    </row>
    <row r="41" spans="1:6" ht="19.5" hidden="1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hidden="1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hidden="1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50</v>
      </c>
      <c r="E44" s="1">
        <v>50</v>
      </c>
      <c r="F44" s="1" t="s">
        <v>82</v>
      </c>
    </row>
    <row r="45" spans="1:6" ht="0.7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hidden="1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hidden="1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hidden="1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135</v>
      </c>
      <c r="E49" s="1">
        <f>E51</f>
        <v>135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135</v>
      </c>
      <c r="E51" s="1">
        <v>135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120.6</v>
      </c>
      <c r="E52" s="1">
        <f>E54+E55</f>
        <v>120.6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120.6</v>
      </c>
      <c r="E55" s="1">
        <v>120.6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1500</v>
      </c>
      <c r="E56" s="1">
        <f>E58+E59+E60+E61+E62+E63+E64+E65</f>
        <v>1500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6.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500</v>
      </c>
      <c r="E58" s="1">
        <v>500</v>
      </c>
      <c r="F58" s="1" t="s">
        <v>82</v>
      </c>
    </row>
    <row r="59" spans="1:6" ht="18.75" hidden="1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hidden="1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700</v>
      </c>
      <c r="E61" s="1">
        <v>700</v>
      </c>
      <c r="F61" s="1" t="s">
        <v>82</v>
      </c>
    </row>
    <row r="62" spans="1:6" ht="19.5" hidden="1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hidden="1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hidden="1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300</v>
      </c>
      <c r="E65" s="1">
        <v>300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3.5" customHeight="1">
      <c r="A67" s="126"/>
      <c r="B67" s="82" t="s">
        <v>543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257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257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hidden="1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257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6300</v>
      </c>
      <c r="E81" s="17">
        <f>E83+E87</f>
        <v>6300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6300</v>
      </c>
      <c r="E83" s="1">
        <f>E85+E86</f>
        <v>6300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6300</v>
      </c>
      <c r="E85" s="1">
        <v>6300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0.2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hidden="1" customHeight="1">
      <c r="A92" s="126"/>
      <c r="B92" s="82" t="s">
        <v>543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257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257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hidden="1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hidden="1" customHeight="1">
      <c r="A102" s="123"/>
      <c r="B102" s="82" t="s">
        <v>257</v>
      </c>
      <c r="C102" s="71"/>
      <c r="D102" s="1"/>
      <c r="E102" s="1"/>
      <c r="F102" s="1"/>
    </row>
    <row r="103" spans="1:6" ht="28.5" hidden="1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.25" hidden="1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hidden="1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543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595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4.7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257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210"/>
      <c r="B118" s="91" t="s">
        <v>543</v>
      </c>
      <c r="C118" s="211"/>
      <c r="D118" s="212"/>
      <c r="E118" s="212"/>
      <c r="F118" s="212"/>
    </row>
    <row r="119" spans="1:6" ht="14.25" hidden="1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595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5.5" customHeight="1">
      <c r="A125" s="123">
        <v>4600</v>
      </c>
      <c r="B125" s="88" t="s">
        <v>680</v>
      </c>
      <c r="C125" s="71" t="s">
        <v>76</v>
      </c>
      <c r="D125" s="17">
        <f>E125</f>
        <v>0</v>
      </c>
      <c r="E125" s="17">
        <f>E127+E131+E137</f>
        <v>0</v>
      </c>
      <c r="F125" s="17" t="s">
        <v>82</v>
      </c>
    </row>
    <row r="126" spans="1:6" ht="15.75" hidden="1" customHeight="1">
      <c r="A126" s="123"/>
      <c r="B126" s="82" t="s">
        <v>543</v>
      </c>
      <c r="C126" s="87"/>
      <c r="D126" s="1"/>
      <c r="E126" s="1"/>
      <c r="F126" s="1"/>
    </row>
    <row r="127" spans="1:6" ht="18.75" hidden="1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hidden="1" customHeight="1">
      <c r="A128" s="123"/>
      <c r="B128" s="82" t="s">
        <v>543</v>
      </c>
      <c r="C128" s="87"/>
      <c r="D128" s="1"/>
      <c r="E128" s="1"/>
      <c r="F128" s="1"/>
    </row>
    <row r="129" spans="1:6" ht="28.5" hidden="1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hidden="1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hidden="1" customHeight="1">
      <c r="A131" s="123">
        <v>4630</v>
      </c>
      <c r="B131" s="70" t="s">
        <v>681</v>
      </c>
      <c r="C131" s="71" t="s">
        <v>76</v>
      </c>
      <c r="D131" s="1">
        <f>E131</f>
        <v>0</v>
      </c>
      <c r="E131" s="1">
        <f>E133+E134+E135+E136</f>
        <v>0</v>
      </c>
      <c r="F131" s="1" t="s">
        <v>82</v>
      </c>
    </row>
    <row r="132" spans="1:6" ht="13.5" hidden="1" customHeight="1">
      <c r="A132" s="123"/>
      <c r="B132" s="82" t="s">
        <v>257</v>
      </c>
      <c r="C132" s="71"/>
      <c r="D132" s="1"/>
      <c r="E132" s="1"/>
      <c r="F132" s="1"/>
    </row>
    <row r="133" spans="1:6" ht="18" hidden="1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hidden="1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hidden="1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hidden="1" customHeight="1">
      <c r="A136" s="123">
        <v>4634</v>
      </c>
      <c r="B136" s="73" t="s">
        <v>609</v>
      </c>
      <c r="C136" s="78" t="s">
        <v>756</v>
      </c>
      <c r="D136" s="1">
        <f>E136</f>
        <v>0</v>
      </c>
      <c r="E136" s="1"/>
      <c r="F136" s="1" t="s">
        <v>82</v>
      </c>
    </row>
    <row r="137" spans="1:6" ht="20.25" hidden="1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hidden="1" customHeight="1">
      <c r="A138" s="123"/>
      <c r="B138" s="82" t="s">
        <v>257</v>
      </c>
      <c r="C138" s="71"/>
      <c r="D138" s="1"/>
      <c r="E138" s="1"/>
      <c r="F138" s="1"/>
    </row>
    <row r="139" spans="1:6" ht="20.25" hidden="1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715</v>
      </c>
      <c r="E140" s="17">
        <f>E142+E146+E152+E155+E159+E162+E165</f>
        <v>715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265</v>
      </c>
      <c r="E142" s="1">
        <f>E144+E145</f>
        <v>265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265</v>
      </c>
      <c r="E145" s="1">
        <v>265</v>
      </c>
      <c r="F145" s="1" t="s">
        <v>82</v>
      </c>
    </row>
    <row r="146" spans="1:6" ht="28.5" hidden="1" customHeight="1">
      <c r="A146" s="123">
        <v>4720</v>
      </c>
      <c r="B146" s="70" t="s">
        <v>685</v>
      </c>
      <c r="C146" s="74" t="s">
        <v>82</v>
      </c>
      <c r="D146" s="1">
        <f>E146</f>
        <v>0</v>
      </c>
      <c r="E146" s="1">
        <f>E148+E149+E150+E151</f>
        <v>0</v>
      </c>
      <c r="F146" s="1" t="s">
        <v>82</v>
      </c>
    </row>
    <row r="147" spans="1:6" ht="12.75" hidden="1" customHeight="1">
      <c r="A147" s="123"/>
      <c r="B147" s="82" t="s">
        <v>257</v>
      </c>
      <c r="C147" s="71"/>
      <c r="D147" s="1"/>
      <c r="E147" s="1"/>
      <c r="F147" s="1"/>
    </row>
    <row r="148" spans="1:6" ht="18.75" hidden="1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hidden="1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hidden="1" customHeight="1">
      <c r="A150" s="123">
        <v>4723</v>
      </c>
      <c r="B150" s="73" t="s">
        <v>615</v>
      </c>
      <c r="C150" s="78" t="s">
        <v>162</v>
      </c>
      <c r="D150" s="1">
        <f>E150</f>
        <v>0</v>
      </c>
      <c r="E150" s="1"/>
      <c r="F150" s="1" t="s">
        <v>82</v>
      </c>
    </row>
    <row r="151" spans="1:6" ht="27.75" hidden="1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hidden="1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257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257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257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450</v>
      </c>
      <c r="E165" s="1">
        <f>E167</f>
        <v>450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450</v>
      </c>
      <c r="E167" s="1">
        <v>450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3785.3</v>
      </c>
      <c r="E169" s="17" t="s">
        <v>82</v>
      </c>
      <c r="F169" s="17">
        <f>F171+F189+F195+F198</f>
        <v>3785.3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3785.3</v>
      </c>
      <c r="E171" s="1" t="s">
        <v>82</v>
      </c>
      <c r="F171" s="1">
        <f>F173+F178+F183</f>
        <v>3785.3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3785.3</v>
      </c>
      <c r="E173" s="1"/>
      <c r="F173" s="1">
        <f>F175+F176+F177</f>
        <v>3785.3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8.75" customHeight="1">
      <c r="A177" s="123">
        <v>5113</v>
      </c>
      <c r="B177" s="73" t="s">
        <v>627</v>
      </c>
      <c r="C177" s="77" t="s">
        <v>172</v>
      </c>
      <c r="D177" s="1">
        <f>F177</f>
        <v>3785.3</v>
      </c>
      <c r="E177" s="1" t="s">
        <v>82</v>
      </c>
      <c r="F177" s="1">
        <v>3785.3</v>
      </c>
    </row>
    <row r="178" spans="1:6" ht="30.75" hidden="1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15" hidden="1" customHeight="1">
      <c r="A179" s="123"/>
      <c r="B179" s="80" t="s">
        <v>257</v>
      </c>
      <c r="C179" s="71"/>
      <c r="D179" s="1"/>
      <c r="E179" s="1"/>
      <c r="F179" s="1"/>
    </row>
    <row r="180" spans="1:6" ht="19.5" hidden="1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hidden="1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hidden="1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hidden="1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hidden="1" customHeight="1">
      <c r="A184" s="123"/>
      <c r="B184" s="82" t="s">
        <v>257</v>
      </c>
      <c r="C184" s="71"/>
      <c r="D184" s="1"/>
      <c r="E184" s="1"/>
      <c r="F184" s="1"/>
    </row>
    <row r="185" spans="1:6" ht="3" hidden="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hidden="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hidden="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hidden="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hidden="1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hidden="1" customHeight="1">
      <c r="A190" s="126"/>
      <c r="B190" s="82" t="s">
        <v>543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hidden="1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hidden="1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hidden="1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hidden="1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hidden="1" customHeight="1">
      <c r="A196" s="126"/>
      <c r="B196" s="82" t="s">
        <v>543</v>
      </c>
      <c r="C196" s="87"/>
      <c r="D196" s="1"/>
      <c r="E196" s="1"/>
      <c r="F196" s="1"/>
    </row>
    <row r="197" spans="1:6" ht="21.75" hidden="1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hidden="1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hidden="1" customHeight="1">
      <c r="A199" s="126"/>
      <c r="B199" s="82" t="s">
        <v>543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0.75" customHeight="1">
      <c r="A205" s="130"/>
      <c r="B205" s="80" t="s">
        <v>356</v>
      </c>
      <c r="C205" s="131"/>
      <c r="D205" s="1"/>
      <c r="E205" s="1"/>
      <c r="F205" s="1"/>
    </row>
    <row r="206" spans="1:6" ht="28.5" hidden="1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hidden="1" customHeight="1">
      <c r="A207" s="132"/>
      <c r="B207" s="80" t="s">
        <v>356</v>
      </c>
      <c r="C207" s="76"/>
      <c r="D207" s="1"/>
      <c r="E207" s="1"/>
      <c r="F207" s="1"/>
    </row>
    <row r="208" spans="1:6" ht="20.25" hidden="1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hidden="1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hidden="1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0.75" hidden="1" customHeight="1">
      <c r="A212" s="133"/>
      <c r="B212" s="80" t="s">
        <v>356</v>
      </c>
      <c r="C212" s="76"/>
      <c r="D212" s="1"/>
      <c r="E212" s="1"/>
      <c r="F212" s="1"/>
    </row>
    <row r="213" spans="1:6" ht="28.5" hidden="1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hidden="1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hidden="1" customHeight="1">
      <c r="A215" s="133"/>
      <c r="B215" s="75" t="s">
        <v>257</v>
      </c>
      <c r="C215" s="71"/>
      <c r="D215" s="1"/>
      <c r="E215" s="1"/>
      <c r="F215" s="1"/>
    </row>
    <row r="216" spans="1:6" ht="18" hidden="1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hidden="1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hidden="1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hidden="1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hidden="1" customHeight="1">
      <c r="A220" s="133"/>
      <c r="B220" s="80" t="s">
        <v>356</v>
      </c>
      <c r="C220" s="71"/>
      <c r="D220" s="1"/>
      <c r="E220" s="1"/>
      <c r="F220" s="1"/>
    </row>
    <row r="221" spans="1:6" ht="20.25" hidden="1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hidden="1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hidden="1" customHeight="1">
      <c r="A223" s="133"/>
      <c r="B223" s="80" t="s">
        <v>356</v>
      </c>
      <c r="C223" s="76"/>
      <c r="D223" s="1"/>
      <c r="E223" s="1"/>
      <c r="F223" s="1"/>
    </row>
    <row r="224" spans="1:6" ht="20.25" hidden="1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hidden="1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hidden="1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hidden="1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A12" sqref="A12:F12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4" t="s">
        <v>220</v>
      </c>
      <c r="B2" s="274"/>
      <c r="C2" s="274"/>
      <c r="D2" s="274"/>
      <c r="E2" s="274"/>
      <c r="F2" s="274"/>
    </row>
    <row r="3" spans="1:6" s="19" customFormat="1"/>
    <row r="4" spans="1:6" s="19" customFormat="1" ht="33.75" customHeight="1">
      <c r="A4" s="275" t="s">
        <v>858</v>
      </c>
      <c r="B4" s="275"/>
      <c r="C4" s="275"/>
      <c r="D4" s="275"/>
      <c r="E4" s="275"/>
      <c r="F4" s="275"/>
    </row>
    <row r="5" spans="1:6" ht="12.75" customHeight="1">
      <c r="A5" s="276" t="s">
        <v>221</v>
      </c>
      <c r="B5" s="160"/>
      <c r="C5" s="161"/>
      <c r="D5" s="282" t="s">
        <v>222</v>
      </c>
      <c r="E5" s="280" t="s">
        <v>2</v>
      </c>
      <c r="F5" s="281"/>
    </row>
    <row r="6" spans="1:6" s="5" customFormat="1" ht="32.25" customHeight="1">
      <c r="A6" s="277"/>
      <c r="B6" s="163"/>
      <c r="C6" s="162"/>
      <c r="D6" s="283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-3785.3</v>
      </c>
      <c r="E8" s="4">
        <f>'hat1'!E6-'hat2'!G6</f>
        <v>0</v>
      </c>
      <c r="F8" s="4">
        <f>'hat1'!F6-'hat2'!H6</f>
        <v>-3785.3</v>
      </c>
    </row>
    <row r="9" spans="1:6" ht="9.75" customHeight="1"/>
    <row r="10" spans="1:6" s="19" customFormat="1" ht="21" customHeight="1">
      <c r="A10" s="274" t="s">
        <v>226</v>
      </c>
      <c r="B10" s="274"/>
      <c r="C10" s="274"/>
      <c r="D10" s="274"/>
      <c r="E10" s="274"/>
      <c r="F10" s="274"/>
    </row>
    <row r="11" spans="1:6" ht="6.75" customHeight="1">
      <c r="A11" s="109"/>
      <c r="B11" s="109"/>
      <c r="C11" s="109"/>
    </row>
    <row r="12" spans="1:6" ht="61.5" customHeight="1">
      <c r="A12" s="279" t="s">
        <v>859</v>
      </c>
      <c r="B12" s="279"/>
      <c r="C12" s="279"/>
      <c r="D12" s="279"/>
      <c r="E12" s="279"/>
      <c r="F12" s="279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78" t="s">
        <v>703</v>
      </c>
      <c r="B14" s="278" t="s">
        <v>541</v>
      </c>
      <c r="C14" s="278"/>
      <c r="D14" s="258" t="s">
        <v>1</v>
      </c>
      <c r="E14" s="121" t="s">
        <v>227</v>
      </c>
      <c r="F14" s="121"/>
    </row>
    <row r="15" spans="1:6" ht="25.5">
      <c r="A15" s="278"/>
      <c r="B15" s="135" t="s">
        <v>542</v>
      </c>
      <c r="C15" s="136" t="s">
        <v>99</v>
      </c>
      <c r="D15" s="268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3785.2999999999997</v>
      </c>
      <c r="E17" s="4">
        <f>E19+E74</f>
        <v>0</v>
      </c>
      <c r="F17" s="4">
        <f>F19+F74</f>
        <v>3785.2999999999997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3785.2999999999997</v>
      </c>
      <c r="E19" s="4">
        <f>E21+E49</f>
        <v>0</v>
      </c>
      <c r="F19" s="4">
        <f>F21+F49</f>
        <v>3785.2999999999997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3785.2999999999997</v>
      </c>
      <c r="E49" s="43">
        <f>E56+E60+E71+E72</f>
        <v>0</v>
      </c>
      <c r="F49" s="4">
        <f>F51+F56+F60+F71+F72</f>
        <v>3785.2999999999997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3785.2999999999997</v>
      </c>
      <c r="E60" s="4">
        <f>E62+E65</f>
        <v>0</v>
      </c>
      <c r="F60" s="4">
        <f>F66</f>
        <v>3785.2999999999997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560.6</v>
      </c>
      <c r="E62" s="4">
        <v>560.6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-560.6</v>
      </c>
      <c r="E65" s="22">
        <f>E64-E62</f>
        <v>-560.6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3785.2999999999997</v>
      </c>
      <c r="E66" s="22" t="s">
        <v>228</v>
      </c>
      <c r="F66" s="4">
        <f>F68+F69</f>
        <v>3785.2999999999997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3224.7</v>
      </c>
      <c r="E68" s="22" t="s">
        <v>228</v>
      </c>
      <c r="F68" s="4">
        <v>3224.7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560.6</v>
      </c>
      <c r="E69" s="22" t="s">
        <v>228</v>
      </c>
      <c r="F69" s="4">
        <f>-E65</f>
        <v>560.6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24"/>
  <sheetViews>
    <sheetView workbookViewId="0">
      <selection activeCell="L8" sqref="L8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84" t="s">
        <v>760</v>
      </c>
      <c r="B1" s="284"/>
      <c r="C1" s="284"/>
      <c r="D1" s="284"/>
      <c r="E1" s="284"/>
      <c r="F1" s="284"/>
      <c r="G1" s="284"/>
      <c r="H1" s="284"/>
    </row>
    <row r="2" spans="1:8" ht="38.25" customHeight="1">
      <c r="A2" s="285" t="s">
        <v>860</v>
      </c>
      <c r="B2" s="285"/>
      <c r="C2" s="285"/>
      <c r="D2" s="285"/>
      <c r="E2" s="285"/>
      <c r="F2" s="285"/>
      <c r="G2" s="285"/>
      <c r="H2" s="285"/>
    </row>
    <row r="3" spans="1:8" ht="2.25" customHeight="1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8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8" s="173" customFormat="1">
      <c r="A5" s="261" t="s">
        <v>347</v>
      </c>
      <c r="B5" s="286" t="s">
        <v>763</v>
      </c>
      <c r="C5" s="287" t="s">
        <v>349</v>
      </c>
      <c r="D5" s="287" t="s">
        <v>350</v>
      </c>
      <c r="E5" s="271" t="s">
        <v>764</v>
      </c>
      <c r="F5" s="261" t="s">
        <v>765</v>
      </c>
      <c r="G5" s="288" t="s">
        <v>766</v>
      </c>
      <c r="H5" s="288"/>
    </row>
    <row r="6" spans="1:8" s="174" customFormat="1" ht="43.5" customHeight="1">
      <c r="A6" s="261"/>
      <c r="B6" s="286"/>
      <c r="C6" s="287"/>
      <c r="D6" s="287"/>
      <c r="E6" s="271"/>
      <c r="F6" s="261"/>
      <c r="G6" s="235" t="s">
        <v>767</v>
      </c>
      <c r="H6" s="235" t="s">
        <v>768</v>
      </c>
    </row>
    <row r="7" spans="1:8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8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789</v>
      </c>
      <c r="F8" s="225">
        <f>G8+H8</f>
        <v>30057.899999999998</v>
      </c>
      <c r="G8" s="226">
        <f>G9+G165+G207+G263+G445+G495+G545+G619+G729+G825+G911</f>
        <v>26272.6</v>
      </c>
      <c r="H8" s="226">
        <f>H9+H165+H207+H263+H445+H495+H545+H619+H729+H825+H911</f>
        <v>3785.3</v>
      </c>
    </row>
    <row r="9" spans="1:8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23307.899999999998</v>
      </c>
      <c r="G9" s="228">
        <f>G11+G93+G107+G125+G133+G141+G149+G157</f>
        <v>19522.599999999999</v>
      </c>
      <c r="H9" s="228">
        <f>H11+H93+H107+H125+H133+H141+H149+H157</f>
        <v>3785.3</v>
      </c>
    </row>
    <row r="10" spans="1:8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8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23042.899999999998</v>
      </c>
      <c r="G11" s="231">
        <f>G13+G81+G87</f>
        <v>19257.599999999999</v>
      </c>
      <c r="H11" s="231">
        <f>H13+H81+H87</f>
        <v>3785.3</v>
      </c>
    </row>
    <row r="12" spans="1:8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8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23042.899999999998</v>
      </c>
      <c r="G13" s="233">
        <f>SUM(G15:G80)</f>
        <v>19257.599999999999</v>
      </c>
      <c r="H13" s="233">
        <f>SUM(H15:H80)</f>
        <v>3785.3</v>
      </c>
    </row>
    <row r="14" spans="1:8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8" ht="24">
      <c r="A15" s="187"/>
      <c r="B15" s="68"/>
      <c r="C15" s="191"/>
      <c r="D15" s="191"/>
      <c r="E15" s="236" t="s">
        <v>790</v>
      </c>
      <c r="F15" s="229">
        <f t="shared" si="0"/>
        <v>0</v>
      </c>
      <c r="G15" s="230"/>
      <c r="H15" s="230"/>
    </row>
    <row r="16" spans="1:8" ht="15.75">
      <c r="A16" s="187"/>
      <c r="B16" s="68"/>
      <c r="C16" s="191"/>
      <c r="D16" s="191"/>
      <c r="E16" s="237" t="s">
        <v>791</v>
      </c>
      <c r="F16" s="229">
        <f t="shared" si="0"/>
        <v>15300</v>
      </c>
      <c r="G16" s="245">
        <v>15300</v>
      </c>
      <c r="H16" s="245"/>
    </row>
    <row r="17" spans="1:8" ht="24" hidden="1">
      <c r="A17" s="187"/>
      <c r="B17" s="68"/>
      <c r="C17" s="191"/>
      <c r="D17" s="191"/>
      <c r="E17" s="237" t="s">
        <v>792</v>
      </c>
      <c r="F17" s="229">
        <f t="shared" si="0"/>
        <v>0</v>
      </c>
      <c r="G17" s="245"/>
      <c r="H17" s="245"/>
    </row>
    <row r="18" spans="1:8" ht="15.75" hidden="1">
      <c r="A18" s="187"/>
      <c r="B18" s="68"/>
      <c r="C18" s="191"/>
      <c r="D18" s="191"/>
      <c r="E18" s="238" t="s">
        <v>793</v>
      </c>
      <c r="F18" s="229">
        <f t="shared" si="0"/>
        <v>0</v>
      </c>
      <c r="G18" s="245"/>
      <c r="H18" s="245"/>
    </row>
    <row r="19" spans="1:8" ht="15.75" hidden="1">
      <c r="A19" s="187"/>
      <c r="B19" s="68"/>
      <c r="C19" s="191"/>
      <c r="D19" s="191"/>
      <c r="E19" s="237" t="s">
        <v>794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795</v>
      </c>
      <c r="F20" s="229">
        <f t="shared" si="0"/>
        <v>1300</v>
      </c>
      <c r="G20" s="245">
        <v>1300</v>
      </c>
      <c r="H20" s="245"/>
    </row>
    <row r="21" spans="1:8" ht="15.75">
      <c r="A21" s="187"/>
      <c r="B21" s="68"/>
      <c r="C21" s="191"/>
      <c r="D21" s="191"/>
      <c r="E21" s="237" t="s">
        <v>796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797</v>
      </c>
      <c r="F22" s="229">
        <f t="shared" si="0"/>
        <v>252</v>
      </c>
      <c r="G22" s="245">
        <v>252</v>
      </c>
      <c r="H22" s="245"/>
    </row>
    <row r="23" spans="1:8" ht="15.75">
      <c r="A23" s="187"/>
      <c r="B23" s="68"/>
      <c r="C23" s="191"/>
      <c r="D23" s="191"/>
      <c r="E23" s="237" t="s">
        <v>850</v>
      </c>
      <c r="F23" s="229">
        <f t="shared" si="0"/>
        <v>0</v>
      </c>
      <c r="G23" s="245"/>
      <c r="H23" s="245"/>
    </row>
    <row r="24" spans="1:8" ht="15.75">
      <c r="A24" s="187"/>
      <c r="B24" s="68"/>
      <c r="C24" s="191"/>
      <c r="D24" s="191"/>
      <c r="E24" s="237" t="s">
        <v>798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799</v>
      </c>
      <c r="F25" s="229">
        <f t="shared" si="0"/>
        <v>0</v>
      </c>
      <c r="G25" s="245"/>
      <c r="H25" s="245"/>
    </row>
    <row r="26" spans="1:8" ht="15" customHeight="1">
      <c r="A26" s="187"/>
      <c r="B26" s="68"/>
      <c r="C26" s="191"/>
      <c r="D26" s="191"/>
      <c r="E26" s="237" t="s">
        <v>800</v>
      </c>
      <c r="F26" s="229">
        <f t="shared" si="0"/>
        <v>600</v>
      </c>
      <c r="G26" s="245">
        <v>600</v>
      </c>
      <c r="H26" s="245"/>
    </row>
    <row r="27" spans="1:8" ht="15.75" hidden="1">
      <c r="A27" s="187"/>
      <c r="B27" s="68"/>
      <c r="C27" s="191"/>
      <c r="D27" s="191"/>
      <c r="E27" s="237" t="s">
        <v>801</v>
      </c>
      <c r="F27" s="229">
        <f t="shared" si="0"/>
        <v>0</v>
      </c>
      <c r="G27" s="245"/>
      <c r="H27" s="245"/>
    </row>
    <row r="28" spans="1:8" ht="15.75" hidden="1">
      <c r="A28" s="187"/>
      <c r="B28" s="68"/>
      <c r="C28" s="191"/>
      <c r="D28" s="191"/>
      <c r="E28" s="237" t="s">
        <v>802</v>
      </c>
      <c r="F28" s="229">
        <f t="shared" si="0"/>
        <v>0</v>
      </c>
      <c r="G28" s="245"/>
      <c r="H28" s="245"/>
    </row>
    <row r="29" spans="1:8" ht="24" hidden="1">
      <c r="A29" s="187"/>
      <c r="B29" s="68"/>
      <c r="C29" s="191"/>
      <c r="D29" s="191"/>
      <c r="E29" s="237" t="s">
        <v>803</v>
      </c>
      <c r="F29" s="229">
        <f t="shared" si="0"/>
        <v>0</v>
      </c>
      <c r="G29" s="245"/>
      <c r="H29" s="245"/>
    </row>
    <row r="30" spans="1:8" ht="15" customHeight="1">
      <c r="A30" s="187"/>
      <c r="B30" s="68"/>
      <c r="C30" s="191"/>
      <c r="D30" s="191"/>
      <c r="E30" s="237" t="s">
        <v>804</v>
      </c>
      <c r="F30" s="229">
        <f t="shared" si="0"/>
        <v>50</v>
      </c>
      <c r="G30" s="245">
        <v>50</v>
      </c>
      <c r="H30" s="245"/>
    </row>
    <row r="31" spans="1:8" ht="15.75" hidden="1">
      <c r="A31" s="187"/>
      <c r="B31" s="68"/>
      <c r="C31" s="191"/>
      <c r="D31" s="191"/>
      <c r="E31" s="239" t="s">
        <v>805</v>
      </c>
      <c r="F31" s="229">
        <f t="shared" si="0"/>
        <v>0</v>
      </c>
      <c r="G31" s="245"/>
      <c r="H31" s="245"/>
    </row>
    <row r="32" spans="1:8" ht="15.75" hidden="1">
      <c r="A32" s="187"/>
      <c r="B32" s="68"/>
      <c r="C32" s="191"/>
      <c r="D32" s="191"/>
      <c r="E32" s="237" t="s">
        <v>806</v>
      </c>
      <c r="F32" s="229">
        <f t="shared" si="0"/>
        <v>0</v>
      </c>
      <c r="G32" s="245"/>
      <c r="H32" s="245"/>
    </row>
    <row r="33" spans="1:8" ht="15.75" hidden="1">
      <c r="A33" s="187"/>
      <c r="B33" s="68"/>
      <c r="C33" s="191"/>
      <c r="D33" s="191"/>
      <c r="E33" s="237" t="s">
        <v>807</v>
      </c>
      <c r="F33" s="229">
        <f t="shared" si="0"/>
        <v>0</v>
      </c>
      <c r="G33" s="245"/>
      <c r="H33" s="245"/>
    </row>
    <row r="34" spans="1:8" ht="15.75" hidden="1">
      <c r="A34" s="187"/>
      <c r="B34" s="68"/>
      <c r="C34" s="191"/>
      <c r="D34" s="191"/>
      <c r="E34" s="237" t="s">
        <v>808</v>
      </c>
      <c r="F34" s="229">
        <f t="shared" si="0"/>
        <v>0</v>
      </c>
      <c r="G34" s="245"/>
      <c r="H34" s="245"/>
    </row>
    <row r="35" spans="1:8" ht="15.75">
      <c r="A35" s="187"/>
      <c r="B35" s="68"/>
      <c r="C35" s="191"/>
      <c r="D35" s="191"/>
      <c r="E35" s="237" t="s">
        <v>809</v>
      </c>
      <c r="F35" s="229">
        <f t="shared" si="0"/>
        <v>135</v>
      </c>
      <c r="G35" s="245">
        <v>135</v>
      </c>
      <c r="H35" s="245"/>
    </row>
    <row r="36" spans="1:8" ht="15.75">
      <c r="A36" s="187"/>
      <c r="B36" s="68"/>
      <c r="C36" s="191"/>
      <c r="D36" s="191"/>
      <c r="E36" s="237" t="s">
        <v>810</v>
      </c>
      <c r="F36" s="229">
        <f t="shared" si="0"/>
        <v>0</v>
      </c>
      <c r="G36" s="245"/>
      <c r="H36" s="245"/>
    </row>
    <row r="37" spans="1:8" ht="24">
      <c r="A37" s="187"/>
      <c r="B37" s="68"/>
      <c r="C37" s="191"/>
      <c r="D37" s="191"/>
      <c r="E37" s="237" t="s">
        <v>811</v>
      </c>
      <c r="F37" s="229">
        <f t="shared" si="0"/>
        <v>120.6</v>
      </c>
      <c r="G37" s="245">
        <v>120.6</v>
      </c>
      <c r="H37" s="245"/>
    </row>
    <row r="38" spans="1:8" ht="15.75">
      <c r="A38" s="187"/>
      <c r="B38" s="68"/>
      <c r="C38" s="191"/>
      <c r="D38" s="191"/>
      <c r="E38" s="237" t="s">
        <v>812</v>
      </c>
      <c r="F38" s="229">
        <f t="shared" si="0"/>
        <v>500</v>
      </c>
      <c r="G38" s="245">
        <v>500</v>
      </c>
      <c r="H38" s="245"/>
    </row>
    <row r="39" spans="1:8" ht="15.75">
      <c r="A39" s="187"/>
      <c r="B39" s="68"/>
      <c r="C39" s="191"/>
      <c r="D39" s="191"/>
      <c r="E39" s="237" t="s">
        <v>813</v>
      </c>
      <c r="F39" s="229">
        <f t="shared" si="0"/>
        <v>0</v>
      </c>
      <c r="G39" s="245"/>
      <c r="H39" s="245"/>
    </row>
    <row r="40" spans="1:8" ht="24" hidden="1">
      <c r="A40" s="187"/>
      <c r="B40" s="68"/>
      <c r="C40" s="191"/>
      <c r="D40" s="191"/>
      <c r="E40" s="237" t="s">
        <v>814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815</v>
      </c>
      <c r="F41" s="229">
        <f t="shared" si="0"/>
        <v>700</v>
      </c>
      <c r="G41" s="245">
        <v>700</v>
      </c>
      <c r="H41" s="245"/>
    </row>
    <row r="42" spans="1:8" ht="15.75">
      <c r="A42" s="187"/>
      <c r="B42" s="68"/>
      <c r="C42" s="191"/>
      <c r="D42" s="191"/>
      <c r="E42" s="241" t="s">
        <v>816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817</v>
      </c>
      <c r="F43" s="229">
        <f t="shared" si="0"/>
        <v>0</v>
      </c>
      <c r="G43" s="245"/>
      <c r="H43" s="245"/>
    </row>
    <row r="44" spans="1:8" ht="15.75">
      <c r="A44" s="187"/>
      <c r="B44" s="68"/>
      <c r="C44" s="191"/>
      <c r="D44" s="191"/>
      <c r="E44" s="240" t="s">
        <v>818</v>
      </c>
      <c r="F44" s="229">
        <f t="shared" si="0"/>
        <v>300</v>
      </c>
      <c r="G44" s="245">
        <v>300</v>
      </c>
      <c r="H44" s="245"/>
    </row>
    <row r="45" spans="1:8" ht="15.75" hidden="1">
      <c r="A45" s="187"/>
      <c r="B45" s="68"/>
      <c r="C45" s="191"/>
      <c r="D45" s="191"/>
      <c r="E45" s="237" t="s">
        <v>819</v>
      </c>
      <c r="F45" s="229">
        <f t="shared" si="0"/>
        <v>0</v>
      </c>
      <c r="G45" s="245"/>
      <c r="H45" s="245"/>
    </row>
    <row r="46" spans="1:8" ht="15.75" hidden="1">
      <c r="A46" s="187"/>
      <c r="B46" s="68"/>
      <c r="C46" s="191"/>
      <c r="D46" s="191"/>
      <c r="E46" s="240" t="s">
        <v>820</v>
      </c>
      <c r="F46" s="229">
        <f t="shared" si="0"/>
        <v>0</v>
      </c>
      <c r="G46" s="245"/>
      <c r="H46" s="245"/>
    </row>
    <row r="47" spans="1:8" ht="15.75" hidden="1">
      <c r="A47" s="187"/>
      <c r="B47" s="68"/>
      <c r="C47" s="191"/>
      <c r="D47" s="191"/>
      <c r="E47" s="240" t="s">
        <v>821</v>
      </c>
      <c r="F47" s="229">
        <f t="shared" si="0"/>
        <v>0</v>
      </c>
      <c r="G47" s="245"/>
      <c r="H47" s="245"/>
    </row>
    <row r="48" spans="1:8" ht="36" hidden="1">
      <c r="A48" s="187"/>
      <c r="B48" s="68"/>
      <c r="C48" s="191"/>
      <c r="D48" s="191"/>
      <c r="E48" s="237" t="s">
        <v>822</v>
      </c>
      <c r="F48" s="229">
        <f t="shared" si="0"/>
        <v>0</v>
      </c>
      <c r="G48" s="245"/>
      <c r="H48" s="245"/>
    </row>
    <row r="49" spans="1:8" ht="24" hidden="1">
      <c r="A49" s="187"/>
      <c r="B49" s="68"/>
      <c r="C49" s="191"/>
      <c r="D49" s="191"/>
      <c r="E49" s="240" t="s">
        <v>823</v>
      </c>
      <c r="F49" s="229">
        <f t="shared" si="0"/>
        <v>0</v>
      </c>
      <c r="G49" s="245"/>
      <c r="H49" s="245"/>
    </row>
    <row r="50" spans="1:8" ht="15.75" hidden="1">
      <c r="A50" s="187"/>
      <c r="B50" s="68"/>
      <c r="C50" s="191"/>
      <c r="D50" s="191"/>
      <c r="E50" s="240" t="s">
        <v>824</v>
      </c>
      <c r="F50" s="229">
        <f t="shared" si="0"/>
        <v>0</v>
      </c>
      <c r="G50" s="245"/>
      <c r="H50" s="245"/>
    </row>
    <row r="51" spans="1:8" ht="15.75" hidden="1">
      <c r="A51" s="187"/>
      <c r="B51" s="68"/>
      <c r="C51" s="191"/>
      <c r="D51" s="191"/>
      <c r="E51" s="240" t="s">
        <v>825</v>
      </c>
      <c r="F51" s="229">
        <f t="shared" si="0"/>
        <v>0</v>
      </c>
      <c r="G51" s="245"/>
      <c r="H51" s="245"/>
    </row>
    <row r="52" spans="1:8" ht="15.75" hidden="1">
      <c r="A52" s="187"/>
      <c r="B52" s="68"/>
      <c r="C52" s="191"/>
      <c r="D52" s="191"/>
      <c r="E52" s="240" t="s">
        <v>826</v>
      </c>
      <c r="F52" s="229">
        <f t="shared" si="0"/>
        <v>0</v>
      </c>
      <c r="G52" s="245"/>
      <c r="H52" s="245"/>
    </row>
    <row r="53" spans="1:8" ht="15.75" hidden="1">
      <c r="A53" s="187"/>
      <c r="B53" s="68"/>
      <c r="C53" s="191"/>
      <c r="D53" s="191"/>
      <c r="E53" s="240" t="s">
        <v>827</v>
      </c>
      <c r="F53" s="229">
        <f t="shared" si="0"/>
        <v>0</v>
      </c>
      <c r="G53" s="245"/>
      <c r="H53" s="245"/>
    </row>
    <row r="54" spans="1:8" ht="22.5" customHeight="1">
      <c r="A54" s="187"/>
      <c r="B54" s="68"/>
      <c r="C54" s="191"/>
      <c r="D54" s="191"/>
      <c r="E54" s="240" t="s">
        <v>828</v>
      </c>
      <c r="F54" s="229">
        <f t="shared" si="0"/>
        <v>3785.3</v>
      </c>
      <c r="G54" s="245"/>
      <c r="H54" s="245">
        <v>3785.3</v>
      </c>
    </row>
    <row r="55" spans="1:8" ht="15.75" hidden="1">
      <c r="A55" s="187"/>
      <c r="B55" s="68"/>
      <c r="C55" s="191"/>
      <c r="D55" s="191"/>
      <c r="E55" s="240" t="s">
        <v>829</v>
      </c>
      <c r="F55" s="229">
        <f t="shared" si="0"/>
        <v>0</v>
      </c>
      <c r="G55" s="245"/>
      <c r="H55" s="245"/>
    </row>
    <row r="56" spans="1:8" ht="15.75" hidden="1">
      <c r="A56" s="187"/>
      <c r="B56" s="68"/>
      <c r="C56" s="191"/>
      <c r="D56" s="191"/>
      <c r="E56" s="240" t="s">
        <v>830</v>
      </c>
      <c r="F56" s="229">
        <f t="shared" si="0"/>
        <v>0</v>
      </c>
      <c r="G56" s="245"/>
      <c r="H56" s="245"/>
    </row>
    <row r="57" spans="1:8" ht="15.75" hidden="1">
      <c r="A57" s="187"/>
      <c r="B57" s="68"/>
      <c r="C57" s="191"/>
      <c r="D57" s="191"/>
      <c r="E57" s="240" t="s">
        <v>831</v>
      </c>
      <c r="F57" s="229">
        <f t="shared" si="0"/>
        <v>0</v>
      </c>
      <c r="G57" s="245"/>
      <c r="H57" s="245"/>
    </row>
    <row r="58" spans="1:8" ht="15.75" hidden="1">
      <c r="A58" s="187"/>
      <c r="B58" s="68"/>
      <c r="C58" s="191"/>
      <c r="D58" s="191"/>
      <c r="E58" s="240" t="s">
        <v>832</v>
      </c>
      <c r="F58" s="229">
        <f t="shared" si="0"/>
        <v>0</v>
      </c>
      <c r="G58" s="245"/>
      <c r="H58" s="245"/>
    </row>
    <row r="59" spans="1:8" ht="15.75" hidden="1">
      <c r="A59" s="187"/>
      <c r="B59" s="68"/>
      <c r="C59" s="191"/>
      <c r="D59" s="191"/>
      <c r="E59" s="240" t="s">
        <v>833</v>
      </c>
      <c r="F59" s="229">
        <f t="shared" si="0"/>
        <v>0</v>
      </c>
      <c r="G59" s="245"/>
      <c r="H59" s="245"/>
    </row>
    <row r="60" spans="1:8" ht="15.75" hidden="1">
      <c r="A60" s="187"/>
      <c r="B60" s="68"/>
      <c r="C60" s="191"/>
      <c r="D60" s="191"/>
      <c r="E60" s="240" t="s">
        <v>834</v>
      </c>
      <c r="F60" s="229">
        <f t="shared" si="0"/>
        <v>0</v>
      </c>
      <c r="G60" s="245"/>
      <c r="H60" s="245"/>
    </row>
    <row r="61" spans="1:8" ht="15.75" hidden="1">
      <c r="A61" s="187"/>
      <c r="B61" s="68"/>
      <c r="C61" s="191"/>
      <c r="D61" s="191"/>
      <c r="E61" s="240" t="s">
        <v>835</v>
      </c>
      <c r="F61" s="229">
        <f t="shared" si="0"/>
        <v>0</v>
      </c>
      <c r="G61" s="245"/>
      <c r="H61" s="245"/>
    </row>
    <row r="62" spans="1:8" ht="15.75" hidden="1">
      <c r="A62" s="187"/>
      <c r="B62" s="68"/>
      <c r="C62" s="191"/>
      <c r="D62" s="191"/>
      <c r="E62" s="240" t="s">
        <v>836</v>
      </c>
      <c r="F62" s="229">
        <f t="shared" si="0"/>
        <v>0</v>
      </c>
      <c r="G62" s="245"/>
      <c r="H62" s="245"/>
    </row>
    <row r="63" spans="1:8" ht="15.75" hidden="1">
      <c r="A63" s="187"/>
      <c r="B63" s="68"/>
      <c r="C63" s="191"/>
      <c r="D63" s="191"/>
      <c r="E63" s="240" t="s">
        <v>837</v>
      </c>
      <c r="F63" s="229">
        <f t="shared" si="0"/>
        <v>0</v>
      </c>
      <c r="G63" s="245"/>
      <c r="H63" s="245"/>
    </row>
    <row r="64" spans="1:8" ht="15.75" hidden="1">
      <c r="A64" s="187"/>
      <c r="B64" s="68"/>
      <c r="C64" s="191"/>
      <c r="D64" s="191"/>
      <c r="E64" s="242" t="s">
        <v>838</v>
      </c>
      <c r="F64" s="229">
        <f t="shared" si="0"/>
        <v>0</v>
      </c>
      <c r="G64" s="245"/>
      <c r="H64" s="245"/>
    </row>
    <row r="65" spans="1:8" ht="15.75" hidden="1">
      <c r="A65" s="187"/>
      <c r="B65" s="68"/>
      <c r="C65" s="191"/>
      <c r="D65" s="191"/>
      <c r="E65" s="242" t="s">
        <v>839</v>
      </c>
      <c r="F65" s="229">
        <f t="shared" si="0"/>
        <v>0</v>
      </c>
      <c r="G65" s="245"/>
      <c r="H65" s="245"/>
    </row>
    <row r="66" spans="1:8" ht="15.75" hidden="1">
      <c r="A66" s="187"/>
      <c r="B66" s="68"/>
      <c r="C66" s="191"/>
      <c r="D66" s="191"/>
      <c r="E66" s="242" t="s">
        <v>840</v>
      </c>
      <c r="F66" s="229">
        <f t="shared" si="0"/>
        <v>0</v>
      </c>
      <c r="G66" s="245"/>
      <c r="H66" s="245"/>
    </row>
    <row r="67" spans="1:8" ht="26.25" hidden="1">
      <c r="A67" s="187"/>
      <c r="B67" s="68"/>
      <c r="C67" s="191"/>
      <c r="D67" s="191"/>
      <c r="E67" s="242" t="s">
        <v>841</v>
      </c>
      <c r="F67" s="229">
        <f t="shared" si="0"/>
        <v>0</v>
      </c>
      <c r="G67" s="245"/>
      <c r="H67" s="245"/>
    </row>
    <row r="68" spans="1:8" ht="15.75" hidden="1">
      <c r="A68" s="187"/>
      <c r="B68" s="68"/>
      <c r="C68" s="191"/>
      <c r="D68" s="191"/>
      <c r="E68" s="243" t="s">
        <v>842</v>
      </c>
      <c r="F68" s="229">
        <f t="shared" si="0"/>
        <v>0</v>
      </c>
      <c r="G68" s="245"/>
      <c r="H68" s="245"/>
    </row>
    <row r="69" spans="1:8" ht="26.25" hidden="1">
      <c r="A69" s="187"/>
      <c r="B69" s="68"/>
      <c r="C69" s="191"/>
      <c r="D69" s="191"/>
      <c r="E69" s="243" t="s">
        <v>843</v>
      </c>
      <c r="F69" s="229">
        <f t="shared" si="0"/>
        <v>0</v>
      </c>
      <c r="G69" s="245"/>
      <c r="H69" s="245"/>
    </row>
    <row r="70" spans="1:8" ht="1.5" hidden="1" customHeight="1">
      <c r="A70" s="187"/>
      <c r="B70" s="68"/>
      <c r="C70" s="191"/>
      <c r="D70" s="191"/>
      <c r="E70" s="244" t="s">
        <v>844</v>
      </c>
      <c r="F70" s="229">
        <f t="shared" si="0"/>
        <v>0</v>
      </c>
      <c r="G70" s="245"/>
      <c r="H70" s="245"/>
    </row>
    <row r="71" spans="1:8" ht="9.75" hidden="1" customHeight="1">
      <c r="A71" s="187"/>
      <c r="B71" s="68"/>
      <c r="C71" s="191"/>
      <c r="D71" s="191"/>
      <c r="E71" s="242" t="s">
        <v>845</v>
      </c>
      <c r="F71" s="229">
        <f t="shared" si="0"/>
        <v>0</v>
      </c>
      <c r="G71" s="245"/>
      <c r="H71" s="245"/>
    </row>
    <row r="72" spans="1:8" ht="15.75" hidden="1">
      <c r="A72" s="187"/>
      <c r="B72" s="68"/>
      <c r="C72" s="191"/>
      <c r="D72" s="191"/>
      <c r="E72" s="242" t="s">
        <v>846</v>
      </c>
      <c r="F72" s="229">
        <f t="shared" si="0"/>
        <v>0</v>
      </c>
      <c r="G72" s="245"/>
      <c r="H72" s="245"/>
    </row>
    <row r="73" spans="1:8" ht="15.75" hidden="1">
      <c r="A73" s="187"/>
      <c r="B73" s="68"/>
      <c r="C73" s="191"/>
      <c r="D73" s="191"/>
      <c r="E73" s="242" t="s">
        <v>847</v>
      </c>
      <c r="F73" s="229">
        <f t="shared" si="0"/>
        <v>0</v>
      </c>
      <c r="G73" s="245"/>
      <c r="H73" s="245"/>
    </row>
    <row r="74" spans="1:8" ht="26.25" hidden="1">
      <c r="A74" s="187"/>
      <c r="B74" s="68"/>
      <c r="C74" s="191"/>
      <c r="D74" s="191"/>
      <c r="E74" s="242" t="s">
        <v>848</v>
      </c>
      <c r="F74" s="229">
        <f t="shared" si="0"/>
        <v>0</v>
      </c>
      <c r="G74" s="245"/>
      <c r="H74" s="245"/>
    </row>
    <row r="75" spans="1:8" ht="26.25" hidden="1">
      <c r="A75" s="187"/>
      <c r="B75" s="68"/>
      <c r="C75" s="191"/>
      <c r="D75" s="191"/>
      <c r="E75" s="242" t="s">
        <v>849</v>
      </c>
      <c r="F75" s="229">
        <f t="shared" si="0"/>
        <v>0</v>
      </c>
      <c r="G75" s="245"/>
      <c r="H75" s="245"/>
    </row>
    <row r="76" spans="1:8" ht="15.75" hidden="1">
      <c r="A76" s="187"/>
      <c r="B76" s="68"/>
      <c r="C76" s="191"/>
      <c r="D76" s="191"/>
      <c r="E76" s="188"/>
      <c r="F76" s="229">
        <f t="shared" si="0"/>
        <v>0</v>
      </c>
      <c r="G76" s="245"/>
      <c r="H76" s="245"/>
    </row>
    <row r="77" spans="1:8" ht="15.75" hidden="1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 hidden="1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 hidden="1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 hidden="1">
      <c r="A80" s="187"/>
      <c r="B80" s="68"/>
      <c r="C80" s="191"/>
      <c r="D80" s="191"/>
      <c r="E80" s="188" t="s">
        <v>771</v>
      </c>
      <c r="F80" s="229">
        <f t="shared" si="0"/>
        <v>0</v>
      </c>
      <c r="G80" s="245"/>
      <c r="H80" s="245"/>
    </row>
    <row r="81" spans="1:8" hidden="1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 hidden="1">
      <c r="A82" s="187"/>
      <c r="B82" s="68"/>
      <c r="C82" s="191"/>
      <c r="D82" s="191"/>
      <c r="E82" s="188" t="s">
        <v>770</v>
      </c>
      <c r="F82" s="229"/>
      <c r="G82" s="245"/>
      <c r="H82" s="245"/>
    </row>
    <row r="83" spans="1:8" ht="15.75" hidden="1">
      <c r="A83" s="187"/>
      <c r="B83" s="68"/>
      <c r="C83" s="191"/>
      <c r="D83" s="191"/>
      <c r="E83" s="188" t="s">
        <v>771</v>
      </c>
      <c r="F83" s="229">
        <f t="shared" si="0"/>
        <v>0</v>
      </c>
      <c r="G83" s="245"/>
      <c r="H83" s="245"/>
    </row>
    <row r="84" spans="1:8" ht="15.75" hidden="1">
      <c r="A84" s="187"/>
      <c r="B84" s="68"/>
      <c r="C84" s="191"/>
      <c r="D84" s="191"/>
      <c r="E84" s="188"/>
      <c r="F84" s="229"/>
      <c r="G84" s="245"/>
      <c r="H84" s="245"/>
    </row>
    <row r="85" spans="1:8" ht="15.75" hidden="1">
      <c r="A85" s="187"/>
      <c r="B85" s="68"/>
      <c r="C85" s="191"/>
      <c r="D85" s="191"/>
      <c r="E85" s="188"/>
      <c r="F85" s="229"/>
      <c r="G85" s="245"/>
      <c r="H85" s="245"/>
    </row>
    <row r="86" spans="1:8" ht="15.75" hidden="1">
      <c r="A86" s="187"/>
      <c r="B86" s="68"/>
      <c r="C86" s="191"/>
      <c r="D86" s="191"/>
      <c r="E86" s="188" t="s">
        <v>771</v>
      </c>
      <c r="F86" s="229">
        <f t="shared" si="0"/>
        <v>0</v>
      </c>
      <c r="G86" s="245"/>
      <c r="H86" s="245"/>
    </row>
    <row r="87" spans="1:8" hidden="1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 hidden="1">
      <c r="A88" s="187"/>
      <c r="B88" s="68"/>
      <c r="C88" s="191"/>
      <c r="D88" s="191"/>
      <c r="E88" s="188" t="s">
        <v>770</v>
      </c>
      <c r="F88" s="229"/>
      <c r="G88" s="245"/>
      <c r="H88" s="245"/>
    </row>
    <row r="89" spans="1:8" ht="15.75" hidden="1">
      <c r="A89" s="187"/>
      <c r="B89" s="68"/>
      <c r="C89" s="191"/>
      <c r="D89" s="191"/>
      <c r="E89" s="188" t="s">
        <v>771</v>
      </c>
      <c r="F89" s="229">
        <f t="shared" si="0"/>
        <v>0</v>
      </c>
      <c r="G89" s="245"/>
      <c r="H89" s="245"/>
    </row>
    <row r="90" spans="1:8" ht="15.75" hidden="1">
      <c r="A90" s="187"/>
      <c r="B90" s="68"/>
      <c r="C90" s="191"/>
      <c r="D90" s="191"/>
      <c r="E90" s="188"/>
      <c r="F90" s="229">
        <f t="shared" si="0"/>
        <v>0</v>
      </c>
      <c r="G90" s="245"/>
      <c r="H90" s="245"/>
    </row>
    <row r="91" spans="1:8" ht="15.75" hidden="1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 hidden="1">
      <c r="A92" s="187"/>
      <c r="B92" s="68"/>
      <c r="C92" s="191"/>
      <c r="D92" s="191"/>
      <c r="E92" s="188" t="s">
        <v>771</v>
      </c>
      <c r="F92" s="229">
        <f t="shared" si="0"/>
        <v>0</v>
      </c>
      <c r="G92" s="245"/>
      <c r="H92" s="245"/>
    </row>
    <row r="93" spans="1:8" hidden="1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 hidden="1">
      <c r="A94" s="187"/>
      <c r="B94" s="67"/>
      <c r="C94" s="184"/>
      <c r="D94" s="184"/>
      <c r="E94" s="188" t="s">
        <v>257</v>
      </c>
      <c r="F94" s="229"/>
      <c r="G94" s="246"/>
      <c r="H94" s="246"/>
    </row>
    <row r="95" spans="1:8" hidden="1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 hidden="1">
      <c r="A96" s="187"/>
      <c r="B96" s="68"/>
      <c r="C96" s="191"/>
      <c r="D96" s="191"/>
      <c r="E96" s="188" t="s">
        <v>770</v>
      </c>
      <c r="F96" s="229"/>
      <c r="G96" s="245"/>
      <c r="H96" s="245"/>
    </row>
    <row r="97" spans="1:8" ht="15.75" hidden="1">
      <c r="A97" s="187"/>
      <c r="B97" s="68"/>
      <c r="C97" s="191"/>
      <c r="D97" s="191"/>
      <c r="E97" s="188" t="s">
        <v>771</v>
      </c>
      <c r="F97" s="229">
        <f t="shared" si="0"/>
        <v>0</v>
      </c>
      <c r="G97" s="245"/>
      <c r="H97" s="245"/>
    </row>
    <row r="98" spans="1:8" ht="15.75" hidden="1">
      <c r="A98" s="187"/>
      <c r="B98" s="68"/>
      <c r="C98" s="191"/>
      <c r="D98" s="191"/>
      <c r="E98" s="188"/>
      <c r="F98" s="229">
        <f t="shared" si="0"/>
        <v>0</v>
      </c>
      <c r="G98" s="245"/>
      <c r="H98" s="245"/>
    </row>
    <row r="99" spans="1:8" ht="15.75" hidden="1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 hidden="1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45"/>
      <c r="H100" s="245"/>
    </row>
    <row r="101" spans="1:8" ht="25.5" hidden="1" customHeight="1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 hidden="1">
      <c r="A102" s="187"/>
      <c r="B102" s="68"/>
      <c r="C102" s="191"/>
      <c r="D102" s="191"/>
      <c r="E102" s="188" t="s">
        <v>770</v>
      </c>
      <c r="F102" s="229"/>
      <c r="G102" s="245"/>
      <c r="H102" s="245"/>
    </row>
    <row r="103" spans="1:8" ht="15.75" hidden="1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45"/>
      <c r="H103" s="245"/>
    </row>
    <row r="104" spans="1:8" ht="15.75" hidden="1">
      <c r="A104" s="187"/>
      <c r="B104" s="68"/>
      <c r="C104" s="191"/>
      <c r="D104" s="191"/>
      <c r="E104" s="188"/>
      <c r="F104" s="229">
        <f t="shared" si="0"/>
        <v>0</v>
      </c>
      <c r="G104" s="245"/>
      <c r="H104" s="245"/>
    </row>
    <row r="105" spans="1:8" ht="15.75" hidden="1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 hidden="1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45"/>
      <c r="H106" s="245"/>
    </row>
    <row r="107" spans="1:8" hidden="1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0</v>
      </c>
      <c r="G107" s="233">
        <f>G109+G113+G119</f>
        <v>0</v>
      </c>
      <c r="H107" s="233">
        <f>H109+H113+H119</f>
        <v>0</v>
      </c>
    </row>
    <row r="108" spans="1:8" s="190" customFormat="1" ht="15.75" hidden="1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46"/>
      <c r="H108" s="246"/>
    </row>
    <row r="109" spans="1:8" ht="27" hidden="1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 hidden="1">
      <c r="A110" s="187"/>
      <c r="B110" s="68"/>
      <c r="C110" s="191"/>
      <c r="D110" s="191"/>
      <c r="E110" s="188" t="s">
        <v>770</v>
      </c>
      <c r="F110" s="229"/>
      <c r="G110" s="245"/>
      <c r="H110" s="245"/>
    </row>
    <row r="111" spans="1:8" ht="15.75" hidden="1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 hidden="1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 hidden="1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 hidden="1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45"/>
      <c r="H114" s="245"/>
    </row>
    <row r="115" spans="1:8" ht="15.75" hidden="1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45"/>
      <c r="H115" s="245"/>
    </row>
    <row r="116" spans="1:8" ht="6.75" hidden="1" customHeight="1">
      <c r="A116" s="187"/>
      <c r="B116" s="68"/>
      <c r="C116" s="191"/>
      <c r="D116" s="191"/>
      <c r="E116" s="188"/>
      <c r="F116" s="229">
        <f t="shared" si="0"/>
        <v>0</v>
      </c>
      <c r="G116" s="245"/>
      <c r="H116" s="245"/>
    </row>
    <row r="117" spans="1:8" ht="15.75" hidden="1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 hidden="1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45"/>
      <c r="H118" s="245"/>
    </row>
    <row r="119" spans="1:8" hidden="1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0</v>
      </c>
      <c r="G119" s="233">
        <f>SUM(G121:G124)</f>
        <v>0</v>
      </c>
      <c r="H119" s="233">
        <f>SUM(H121:H124)</f>
        <v>0</v>
      </c>
    </row>
    <row r="120" spans="1:8" ht="27" hidden="1">
      <c r="A120" s="187"/>
      <c r="B120" s="68"/>
      <c r="C120" s="191"/>
      <c r="D120" s="191"/>
      <c r="E120" s="188" t="s">
        <v>770</v>
      </c>
      <c r="F120" s="229"/>
      <c r="G120" s="245"/>
      <c r="H120" s="245"/>
    </row>
    <row r="121" spans="1:8" ht="15.75" hidden="1">
      <c r="A121" s="187"/>
      <c r="B121" s="68"/>
      <c r="C121" s="191"/>
      <c r="D121" s="191"/>
      <c r="E121" s="188" t="s">
        <v>771</v>
      </c>
      <c r="F121" s="229">
        <f t="shared" si="0"/>
        <v>0</v>
      </c>
      <c r="G121" s="245"/>
      <c r="H121" s="245"/>
    </row>
    <row r="122" spans="1:8" ht="15.75" hidden="1">
      <c r="A122" s="187"/>
      <c r="B122" s="68"/>
      <c r="C122" s="191"/>
      <c r="D122" s="191"/>
      <c r="E122" s="188"/>
      <c r="F122" s="229">
        <f t="shared" si="0"/>
        <v>0</v>
      </c>
      <c r="G122" s="245"/>
      <c r="H122" s="245"/>
    </row>
    <row r="123" spans="1:8" ht="15.75" hidden="1">
      <c r="A123" s="187"/>
      <c r="B123" s="68"/>
      <c r="C123" s="191"/>
      <c r="D123" s="191"/>
      <c r="E123" s="188"/>
      <c r="F123" s="229">
        <f t="shared" si="0"/>
        <v>0</v>
      </c>
      <c r="G123" s="245"/>
      <c r="H123" s="245"/>
    </row>
    <row r="124" spans="1:8" ht="15.75" hidden="1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45"/>
      <c r="H124" s="245"/>
    </row>
    <row r="125" spans="1:8" hidden="1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 hidden="1">
      <c r="A126" s="187"/>
      <c r="B126" s="67"/>
      <c r="C126" s="184"/>
      <c r="D126" s="184"/>
      <c r="E126" s="188" t="s">
        <v>257</v>
      </c>
      <c r="F126" s="229"/>
      <c r="G126" s="246"/>
      <c r="H126" s="246"/>
    </row>
    <row r="127" spans="1:8" hidden="1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 hidden="1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45"/>
      <c r="H128" s="245"/>
    </row>
    <row r="129" spans="1:8" ht="15.75" hidden="1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45"/>
      <c r="H129" s="245"/>
    </row>
    <row r="130" spans="1:8" ht="15.75" hidden="1">
      <c r="A130" s="187"/>
      <c r="B130" s="68"/>
      <c r="C130" s="191"/>
      <c r="D130" s="191"/>
      <c r="E130" s="188"/>
      <c r="F130" s="229">
        <f t="shared" si="0"/>
        <v>0</v>
      </c>
      <c r="G130" s="245"/>
      <c r="H130" s="245"/>
    </row>
    <row r="131" spans="1:8" ht="15.75" hidden="1">
      <c r="A131" s="187"/>
      <c r="B131" s="68"/>
      <c r="C131" s="191"/>
      <c r="D131" s="191"/>
      <c r="E131" s="188"/>
      <c r="F131" s="229">
        <f t="shared" si="0"/>
        <v>0</v>
      </c>
      <c r="G131" s="245"/>
      <c r="H131" s="245"/>
    </row>
    <row r="132" spans="1:8" ht="15.75" hidden="1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45"/>
      <c r="H132" s="245"/>
    </row>
    <row r="133" spans="1:8" ht="27" hidden="1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 hidden="1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46"/>
      <c r="H134" s="246"/>
    </row>
    <row r="135" spans="1:8" ht="27" hidden="1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 hidden="1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45"/>
      <c r="H136" s="245"/>
    </row>
    <row r="137" spans="1:8" ht="15.75" hidden="1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45"/>
      <c r="H137" s="245"/>
    </row>
    <row r="138" spans="1:8" ht="15.75" hidden="1">
      <c r="A138" s="187"/>
      <c r="B138" s="68"/>
      <c r="C138" s="191"/>
      <c r="D138" s="191"/>
      <c r="E138" s="188"/>
      <c r="F138" s="229"/>
      <c r="G138" s="245"/>
      <c r="H138" s="245"/>
    </row>
    <row r="139" spans="1:8" ht="15.75" hidden="1">
      <c r="A139" s="187"/>
      <c r="B139" s="68"/>
      <c r="C139" s="191"/>
      <c r="D139" s="191"/>
      <c r="E139" s="188"/>
      <c r="F139" s="229"/>
      <c r="G139" s="245"/>
      <c r="H139" s="245"/>
    </row>
    <row r="140" spans="1:8" ht="15.75" hidden="1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45"/>
      <c r="H140" s="245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265</v>
      </c>
      <c r="G141" s="233">
        <f>G143</f>
        <v>265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46"/>
      <c r="H142" s="246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265</v>
      </c>
      <c r="G143" s="233">
        <f>SUM(G145:G148)</f>
        <v>265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45"/>
      <c r="H144" s="245"/>
    </row>
    <row r="145" spans="1:8" ht="27.75" customHeight="1">
      <c r="A145" s="187"/>
      <c r="B145" s="68"/>
      <c r="C145" s="191"/>
      <c r="D145" s="191"/>
      <c r="E145" s="73" t="s">
        <v>612</v>
      </c>
      <c r="F145" s="229">
        <f t="shared" si="0"/>
        <v>265</v>
      </c>
      <c r="G145" s="245">
        <v>265</v>
      </c>
      <c r="H145" s="245"/>
    </row>
    <row r="146" spans="1:8" ht="15.75" hidden="1">
      <c r="A146" s="187"/>
      <c r="B146" s="68"/>
      <c r="C146" s="191"/>
      <c r="D146" s="191"/>
      <c r="E146" s="188"/>
      <c r="F146" s="229"/>
      <c r="G146" s="245"/>
      <c r="H146" s="245"/>
    </row>
    <row r="147" spans="1:8" ht="15.75" hidden="1">
      <c r="A147" s="187"/>
      <c r="B147" s="68"/>
      <c r="C147" s="191"/>
      <c r="D147" s="191"/>
      <c r="E147" s="188"/>
      <c r="F147" s="229"/>
      <c r="G147" s="245"/>
      <c r="H147" s="245"/>
    </row>
    <row r="148" spans="1:8" ht="15.75" hidden="1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45"/>
      <c r="H148" s="245"/>
    </row>
    <row r="149" spans="1:8" hidden="1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 hidden="1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46"/>
      <c r="H150" s="246"/>
    </row>
    <row r="151" spans="1:8" hidden="1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 hidden="1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45"/>
      <c r="H152" s="245"/>
    </row>
    <row r="153" spans="1:8" ht="15.75" hidden="1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45"/>
      <c r="H153" s="245"/>
    </row>
    <row r="154" spans="1:8" ht="15.75" hidden="1">
      <c r="A154" s="187"/>
      <c r="B154" s="68"/>
      <c r="C154" s="191"/>
      <c r="D154" s="191"/>
      <c r="E154" s="188"/>
      <c r="F154" s="229"/>
      <c r="G154" s="245"/>
      <c r="H154" s="245"/>
    </row>
    <row r="155" spans="1:8" ht="15.75" hidden="1">
      <c r="A155" s="187"/>
      <c r="B155" s="68"/>
      <c r="C155" s="191"/>
      <c r="D155" s="191"/>
      <c r="E155" s="188"/>
      <c r="F155" s="229"/>
      <c r="G155" s="245"/>
      <c r="H155" s="245"/>
    </row>
    <row r="156" spans="1:8" ht="15.75" hidden="1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45"/>
      <c r="H156" s="245"/>
    </row>
    <row r="157" spans="1:8" ht="27" hidden="1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 hidden="1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46"/>
      <c r="H158" s="246"/>
    </row>
    <row r="159" spans="1:8" ht="27" hidden="1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 hidden="1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45"/>
      <c r="H160" s="245"/>
    </row>
    <row r="161" spans="1:8" ht="15.75" hidden="1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45"/>
      <c r="H161" s="245"/>
    </row>
    <row r="162" spans="1:8" ht="15.75" hidden="1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45"/>
      <c r="H162" s="245"/>
    </row>
    <row r="163" spans="1:8" ht="15.75" hidden="1">
      <c r="A163" s="187"/>
      <c r="B163" s="68"/>
      <c r="C163" s="191"/>
      <c r="D163" s="191"/>
      <c r="E163" s="188"/>
      <c r="F163" s="229">
        <f t="shared" si="1"/>
        <v>0</v>
      </c>
      <c r="G163" s="245"/>
      <c r="H163" s="245"/>
    </row>
    <row r="164" spans="1:8" ht="15.75" hidden="1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45"/>
      <c r="H164" s="245"/>
    </row>
    <row r="165" spans="1:8" s="186" customFormat="1" ht="27" customHeight="1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 hidden="1">
      <c r="A166" s="187"/>
      <c r="B166" s="67"/>
      <c r="C166" s="184"/>
      <c r="D166" s="184"/>
      <c r="E166" s="188" t="s">
        <v>356</v>
      </c>
      <c r="F166" s="229"/>
      <c r="G166" s="245"/>
      <c r="H166" s="245"/>
    </row>
    <row r="167" spans="1:8" hidden="1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 hidden="1">
      <c r="A168" s="187"/>
      <c r="B168" s="67"/>
      <c r="C168" s="184"/>
      <c r="D168" s="184"/>
      <c r="E168" s="188" t="s">
        <v>257</v>
      </c>
      <c r="F168" s="229"/>
      <c r="G168" s="246"/>
      <c r="H168" s="246"/>
    </row>
    <row r="169" spans="1:8" hidden="1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 hidden="1">
      <c r="A170" s="187"/>
      <c r="B170" s="68"/>
      <c r="C170" s="191"/>
      <c r="D170" s="191"/>
      <c r="E170" s="188" t="s">
        <v>770</v>
      </c>
      <c r="F170" s="229"/>
      <c r="G170" s="245"/>
      <c r="H170" s="245"/>
    </row>
    <row r="171" spans="1:8" ht="15.75" hidden="1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45"/>
      <c r="H171" s="245"/>
    </row>
    <row r="172" spans="1:8" ht="15.75" hidden="1">
      <c r="A172" s="187"/>
      <c r="B172" s="68"/>
      <c r="C172" s="191"/>
      <c r="D172" s="191"/>
      <c r="E172" s="188"/>
      <c r="F172" s="229">
        <f t="shared" si="1"/>
        <v>0</v>
      </c>
      <c r="G172" s="245"/>
      <c r="H172" s="245"/>
    </row>
    <row r="173" spans="1:8" ht="15.75" hidden="1">
      <c r="A173" s="187"/>
      <c r="B173" s="68"/>
      <c r="C173" s="191"/>
      <c r="D173" s="191"/>
      <c r="E173" s="188"/>
      <c r="F173" s="229">
        <f t="shared" si="1"/>
        <v>0</v>
      </c>
      <c r="G173" s="245"/>
      <c r="H173" s="245"/>
    </row>
    <row r="174" spans="1:8" ht="15.75" hidden="1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45"/>
      <c r="H174" s="245"/>
    </row>
    <row r="175" spans="1:8" hidden="1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 hidden="1">
      <c r="A176" s="187"/>
      <c r="B176" s="67"/>
      <c r="C176" s="184"/>
      <c r="D176" s="184"/>
      <c r="E176" s="188" t="s">
        <v>257</v>
      </c>
      <c r="F176" s="229"/>
      <c r="G176" s="246"/>
      <c r="H176" s="246"/>
    </row>
    <row r="177" spans="1:8" hidden="1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 hidden="1">
      <c r="A178" s="187"/>
      <c r="B178" s="68"/>
      <c r="C178" s="191"/>
      <c r="D178" s="191"/>
      <c r="E178" s="188" t="s">
        <v>770</v>
      </c>
      <c r="F178" s="229"/>
      <c r="G178" s="245"/>
      <c r="H178" s="245"/>
    </row>
    <row r="179" spans="1:8" ht="15.75" hidden="1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45"/>
      <c r="H179" s="245"/>
    </row>
    <row r="180" spans="1:8" ht="15.75" hidden="1">
      <c r="A180" s="187"/>
      <c r="B180" s="68"/>
      <c r="C180" s="191"/>
      <c r="D180" s="191"/>
      <c r="E180" s="188"/>
      <c r="F180" s="229">
        <f t="shared" si="1"/>
        <v>0</v>
      </c>
      <c r="G180" s="245"/>
      <c r="H180" s="245"/>
    </row>
    <row r="181" spans="1:8" ht="15.75" hidden="1">
      <c r="A181" s="187"/>
      <c r="B181" s="68"/>
      <c r="C181" s="191"/>
      <c r="D181" s="191"/>
      <c r="E181" s="188"/>
      <c r="F181" s="229">
        <f t="shared" si="1"/>
        <v>0</v>
      </c>
      <c r="G181" s="245"/>
      <c r="H181" s="245"/>
    </row>
    <row r="182" spans="1:8" ht="15.75" hidden="1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45"/>
      <c r="H182" s="245"/>
    </row>
    <row r="183" spans="1:8" hidden="1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 hidden="1">
      <c r="A184" s="187"/>
      <c r="B184" s="67"/>
      <c r="C184" s="184"/>
      <c r="D184" s="184"/>
      <c r="E184" s="188" t="s">
        <v>257</v>
      </c>
      <c r="F184" s="229"/>
      <c r="G184" s="246"/>
      <c r="H184" s="246"/>
    </row>
    <row r="185" spans="1:8" hidden="1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 hidden="1">
      <c r="A186" s="187"/>
      <c r="B186" s="68"/>
      <c r="C186" s="191"/>
      <c r="D186" s="191"/>
      <c r="E186" s="188" t="s">
        <v>770</v>
      </c>
      <c r="F186" s="229"/>
      <c r="G186" s="245"/>
      <c r="H186" s="245"/>
    </row>
    <row r="187" spans="1:8" ht="15.75" hidden="1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45"/>
      <c r="H187" s="245"/>
    </row>
    <row r="188" spans="1:8" ht="15.75" hidden="1">
      <c r="A188" s="187"/>
      <c r="B188" s="68"/>
      <c r="C188" s="191"/>
      <c r="D188" s="191"/>
      <c r="E188" s="188"/>
      <c r="F188" s="229">
        <f t="shared" si="1"/>
        <v>0</v>
      </c>
      <c r="G188" s="245"/>
      <c r="H188" s="245"/>
    </row>
    <row r="189" spans="1:8" ht="15.75" hidden="1">
      <c r="A189" s="187"/>
      <c r="B189" s="68"/>
      <c r="C189" s="191"/>
      <c r="D189" s="191"/>
      <c r="E189" s="188"/>
      <c r="F189" s="229">
        <f t="shared" si="1"/>
        <v>0</v>
      </c>
      <c r="G189" s="245"/>
      <c r="H189" s="245"/>
    </row>
    <row r="190" spans="1:8" ht="15.75" hidden="1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45"/>
      <c r="H190" s="245"/>
    </row>
    <row r="191" spans="1:8" ht="27" hidden="1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 hidden="1">
      <c r="A192" s="187"/>
      <c r="B192" s="67"/>
      <c r="C192" s="184"/>
      <c r="D192" s="184"/>
      <c r="E192" s="188" t="s">
        <v>257</v>
      </c>
      <c r="F192" s="229"/>
      <c r="G192" s="246"/>
      <c r="H192" s="246"/>
    </row>
    <row r="193" spans="1:8" ht="27" hidden="1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 hidden="1">
      <c r="A194" s="187"/>
      <c r="B194" s="68"/>
      <c r="C194" s="191"/>
      <c r="D194" s="191"/>
      <c r="E194" s="188" t="s">
        <v>770</v>
      </c>
      <c r="F194" s="229"/>
      <c r="G194" s="245"/>
      <c r="H194" s="245"/>
    </row>
    <row r="195" spans="1:8" ht="15.75" hidden="1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45"/>
      <c r="H195" s="245"/>
    </row>
    <row r="196" spans="1:8" ht="15.75" hidden="1">
      <c r="A196" s="187"/>
      <c r="B196" s="68"/>
      <c r="C196" s="191"/>
      <c r="D196" s="191"/>
      <c r="E196" s="188"/>
      <c r="F196" s="229">
        <f t="shared" si="2"/>
        <v>0</v>
      </c>
      <c r="G196" s="245"/>
      <c r="H196" s="245"/>
    </row>
    <row r="197" spans="1:8" ht="15.75" hidden="1">
      <c r="A197" s="187"/>
      <c r="B197" s="68"/>
      <c r="C197" s="191"/>
      <c r="D197" s="191"/>
      <c r="E197" s="188"/>
      <c r="F197" s="229">
        <f t="shared" si="2"/>
        <v>0</v>
      </c>
      <c r="G197" s="245"/>
      <c r="H197" s="245"/>
    </row>
    <row r="198" spans="1:8" ht="15.75" hidden="1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45"/>
      <c r="H198" s="245"/>
    </row>
    <row r="199" spans="1:8" hidden="1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 hidden="1">
      <c r="A200" s="187"/>
      <c r="B200" s="67"/>
      <c r="C200" s="184"/>
      <c r="D200" s="184"/>
      <c r="E200" s="188" t="s">
        <v>257</v>
      </c>
      <c r="F200" s="229"/>
      <c r="G200" s="246"/>
      <c r="H200" s="246"/>
    </row>
    <row r="201" spans="1:8" hidden="1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 hidden="1">
      <c r="A202" s="187"/>
      <c r="B202" s="68"/>
      <c r="C202" s="191"/>
      <c r="D202" s="191"/>
      <c r="E202" s="188" t="s">
        <v>770</v>
      </c>
      <c r="F202" s="229"/>
      <c r="G202" s="245"/>
      <c r="H202" s="245"/>
    </row>
    <row r="203" spans="1:8" ht="15.75" hidden="1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45"/>
      <c r="H203" s="245"/>
    </row>
    <row r="204" spans="1:8" ht="15.75" hidden="1">
      <c r="A204" s="187"/>
      <c r="B204" s="68"/>
      <c r="C204" s="191"/>
      <c r="D204" s="191"/>
      <c r="E204" s="188"/>
      <c r="F204" s="229">
        <f t="shared" si="1"/>
        <v>0</v>
      </c>
      <c r="G204" s="245"/>
      <c r="H204" s="245"/>
    </row>
    <row r="205" spans="1:8" ht="15.75" hidden="1">
      <c r="A205" s="187"/>
      <c r="B205" s="68"/>
      <c r="C205" s="191"/>
      <c r="D205" s="191"/>
      <c r="E205" s="188"/>
      <c r="F205" s="229">
        <f t="shared" si="1"/>
        <v>0</v>
      </c>
      <c r="G205" s="245"/>
      <c r="H205" s="245"/>
    </row>
    <row r="206" spans="1:8" ht="15.75" hidden="1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45"/>
      <c r="H206" s="245"/>
    </row>
    <row r="207" spans="1:8" s="186" customFormat="1" ht="57.75" customHeight="1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228"/>
      <c r="H207" s="228"/>
    </row>
    <row r="208" spans="1:8" ht="1.5" hidden="1" customHeight="1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45"/>
      <c r="H208" s="245"/>
    </row>
    <row r="209" spans="1:8" ht="1.5" hidden="1" customHeight="1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45"/>
      <c r="H209" s="245"/>
    </row>
    <row r="210" spans="1:8" s="190" customFormat="1" ht="15.75" hidden="1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46"/>
      <c r="H210" s="246"/>
    </row>
    <row r="211" spans="1:8" ht="15.75" hidden="1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45"/>
      <c r="H211" s="245"/>
    </row>
    <row r="212" spans="1:8" ht="27" hidden="1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45"/>
      <c r="H212" s="245"/>
    </row>
    <row r="213" spans="1:8" ht="15.75" hidden="1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45"/>
      <c r="H213" s="245"/>
    </row>
    <row r="214" spans="1:8" ht="15.75" hidden="1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45"/>
      <c r="H214" s="245"/>
    </row>
    <row r="215" spans="1:8" ht="15.75" hidden="1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45"/>
      <c r="H215" s="245"/>
    </row>
    <row r="216" spans="1:8" ht="27" hidden="1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45"/>
      <c r="H216" s="245"/>
    </row>
    <row r="217" spans="1:8" ht="15.75" hidden="1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5"/>
      <c r="H217" s="245"/>
    </row>
    <row r="218" spans="1:8" ht="15.75" hidden="1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45"/>
      <c r="H218" s="245"/>
    </row>
    <row r="219" spans="1:8" ht="15.75" hidden="1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45"/>
      <c r="H219" s="245"/>
    </row>
    <row r="220" spans="1:8" ht="27" hidden="1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45"/>
      <c r="H220" s="245"/>
    </row>
    <row r="221" spans="1:8" ht="15.75" hidden="1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5"/>
      <c r="H221" s="245"/>
    </row>
    <row r="222" spans="1:8" ht="15.75" hidden="1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45"/>
      <c r="H222" s="245"/>
    </row>
    <row r="223" spans="1:8" ht="15.75" hidden="1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45"/>
      <c r="H223" s="245"/>
    </row>
    <row r="224" spans="1:8" s="190" customFormat="1" ht="15.75" hidden="1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46"/>
      <c r="H224" s="246"/>
    </row>
    <row r="225" spans="1:8" ht="15.75" hidden="1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45"/>
      <c r="H225" s="245"/>
    </row>
    <row r="226" spans="1:8" ht="27" hidden="1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45"/>
      <c r="H226" s="245"/>
    </row>
    <row r="227" spans="1:8" ht="15.75" hidden="1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45"/>
      <c r="H227" s="245"/>
    </row>
    <row r="228" spans="1:8" ht="15.75" hidden="1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45"/>
      <c r="H228" s="245"/>
    </row>
    <row r="229" spans="1:8" ht="27" hidden="1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45"/>
      <c r="H229" s="245"/>
    </row>
    <row r="230" spans="1:8" s="190" customFormat="1" ht="15.75" hidden="1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46"/>
      <c r="H230" s="246"/>
    </row>
    <row r="231" spans="1:8" ht="15.75" hidden="1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45"/>
      <c r="H231" s="245"/>
    </row>
    <row r="232" spans="1:8" ht="27" hidden="1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45"/>
      <c r="H232" s="245"/>
    </row>
    <row r="233" spans="1:8" ht="15.75" hidden="1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45"/>
      <c r="H233" s="245"/>
    </row>
    <row r="234" spans="1:8" ht="15.75" hidden="1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45"/>
      <c r="H234" s="245"/>
    </row>
    <row r="235" spans="1:8" ht="15.75" hidden="1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45"/>
      <c r="H235" s="245"/>
    </row>
    <row r="236" spans="1:8" ht="27" hidden="1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45"/>
      <c r="H236" s="245"/>
    </row>
    <row r="237" spans="1:8" ht="15.75" hidden="1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5"/>
      <c r="H237" s="245"/>
    </row>
    <row r="238" spans="1:8" ht="5.25" hidden="1" customHeight="1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45"/>
      <c r="H238" s="245"/>
    </row>
    <row r="239" spans="1:8" ht="15.75" hidden="1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45"/>
      <c r="H239" s="245"/>
    </row>
    <row r="240" spans="1:8" s="190" customFormat="1" ht="15.75" hidden="1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46"/>
      <c r="H240" s="246"/>
    </row>
    <row r="241" spans="1:8" ht="15.75" hidden="1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45"/>
      <c r="H241" s="245"/>
    </row>
    <row r="242" spans="1:8" ht="27" hidden="1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45"/>
      <c r="H242" s="245"/>
    </row>
    <row r="243" spans="1:8" ht="15.75" hidden="1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45"/>
      <c r="H243" s="245"/>
    </row>
    <row r="244" spans="1:8" ht="15.75" hidden="1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45"/>
      <c r="H244" s="245"/>
    </row>
    <row r="245" spans="1:8" ht="15.75" hidden="1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45"/>
      <c r="H245" s="245"/>
    </row>
    <row r="246" spans="1:8" s="190" customFormat="1" ht="15.75" hidden="1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46"/>
      <c r="H246" s="246"/>
    </row>
    <row r="247" spans="1:8" ht="15.75" hidden="1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45"/>
      <c r="H247" s="245"/>
    </row>
    <row r="248" spans="1:8" ht="27" hidden="1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45"/>
      <c r="H248" s="245"/>
    </row>
    <row r="249" spans="1:8" ht="15.75" hidden="1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45"/>
      <c r="H249" s="245"/>
    </row>
    <row r="250" spans="1:8" ht="15.75" hidden="1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45"/>
      <c r="H250" s="245"/>
    </row>
    <row r="251" spans="1:8" ht="27" hidden="1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45"/>
      <c r="H251" s="245"/>
    </row>
    <row r="252" spans="1:8" s="190" customFormat="1" ht="15.75" hidden="1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46"/>
      <c r="H252" s="246"/>
    </row>
    <row r="253" spans="1:8" ht="27" hidden="1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45"/>
      <c r="H253" s="245"/>
    </row>
    <row r="254" spans="1:8" ht="27" hidden="1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45"/>
      <c r="H254" s="245"/>
    </row>
    <row r="255" spans="1:8" ht="15.75" hidden="1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45"/>
      <c r="H255" s="245"/>
    </row>
    <row r="256" spans="1:8" ht="15.75" hidden="1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45"/>
      <c r="H256" s="245"/>
    </row>
    <row r="257" spans="1:8" ht="27" hidden="1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45"/>
      <c r="H257" s="245"/>
    </row>
    <row r="258" spans="1:8" s="190" customFormat="1" ht="15.75" hidden="1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46"/>
      <c r="H258" s="246"/>
    </row>
    <row r="259" spans="1:8" ht="27" hidden="1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45"/>
      <c r="H259" s="245"/>
    </row>
    <row r="260" spans="1:8" ht="27" hidden="1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45"/>
      <c r="H260" s="245"/>
    </row>
    <row r="261" spans="1:8" ht="15.75" hidden="1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45"/>
      <c r="H261" s="245"/>
    </row>
    <row r="262" spans="1:8" ht="15.75" hidden="1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45"/>
      <c r="H262" s="245"/>
    </row>
    <row r="263" spans="1:8" s="186" customFormat="1" ht="40.5" customHeight="1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0</v>
      </c>
      <c r="G263" s="228">
        <f>G265+G279+G305+G325+G345+G377+G385+G411+G437</f>
        <v>0</v>
      </c>
      <c r="H263" s="228">
        <f>H265+H279+H305+H325+H345+H377+H385+H411+H437</f>
        <v>0</v>
      </c>
    </row>
    <row r="264" spans="1:8" ht="15.75" hidden="1">
      <c r="A264" s="187"/>
      <c r="B264" s="67"/>
      <c r="C264" s="184"/>
      <c r="D264" s="184"/>
      <c r="E264" s="188" t="s">
        <v>356</v>
      </c>
      <c r="F264" s="229"/>
      <c r="G264" s="245"/>
      <c r="H264" s="245"/>
    </row>
    <row r="265" spans="1:8" ht="27" hidden="1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 hidden="1">
      <c r="A266" s="187"/>
      <c r="B266" s="67"/>
      <c r="C266" s="184"/>
      <c r="D266" s="184"/>
      <c r="E266" s="188" t="s">
        <v>257</v>
      </c>
      <c r="F266" s="229"/>
      <c r="G266" s="246"/>
      <c r="H266" s="246"/>
    </row>
    <row r="267" spans="1:8" ht="27" hidden="1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 hidden="1">
      <c r="A268" s="187"/>
      <c r="B268" s="68"/>
      <c r="C268" s="191"/>
      <c r="D268" s="191"/>
      <c r="E268" s="188" t="s">
        <v>770</v>
      </c>
      <c r="F268" s="229"/>
      <c r="G268" s="245"/>
      <c r="H268" s="245"/>
    </row>
    <row r="269" spans="1:8" ht="15.75" hidden="1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45"/>
      <c r="H269" s="245"/>
    </row>
    <row r="270" spans="1:8" ht="15.75" hidden="1">
      <c r="A270" s="187"/>
      <c r="B270" s="68"/>
      <c r="C270" s="191"/>
      <c r="D270" s="191"/>
      <c r="E270" s="188"/>
      <c r="F270" s="229">
        <f t="shared" si="5"/>
        <v>0</v>
      </c>
      <c r="G270" s="245"/>
      <c r="H270" s="245"/>
    </row>
    <row r="271" spans="1:8" ht="15.75" hidden="1">
      <c r="A271" s="187"/>
      <c r="B271" s="68"/>
      <c r="C271" s="191"/>
      <c r="D271" s="191"/>
      <c r="E271" s="188"/>
      <c r="F271" s="229">
        <f t="shared" si="5"/>
        <v>0</v>
      </c>
      <c r="G271" s="245"/>
      <c r="H271" s="245"/>
    </row>
    <row r="272" spans="1:8" ht="15.75" hidden="1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45"/>
      <c r="H272" s="245"/>
    </row>
    <row r="273" spans="1:8" ht="27" hidden="1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 hidden="1">
      <c r="A274" s="187"/>
      <c r="B274" s="68"/>
      <c r="C274" s="191"/>
      <c r="D274" s="191"/>
      <c r="E274" s="188" t="s">
        <v>770</v>
      </c>
      <c r="F274" s="229"/>
      <c r="G274" s="245"/>
      <c r="H274" s="245"/>
    </row>
    <row r="275" spans="1:8" ht="15.75" hidden="1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45"/>
      <c r="H275" s="245"/>
    </row>
    <row r="276" spans="1:8" ht="15.75" hidden="1">
      <c r="A276" s="187"/>
      <c r="B276" s="68"/>
      <c r="C276" s="191"/>
      <c r="D276" s="191"/>
      <c r="E276" s="188"/>
      <c r="F276" s="229">
        <f t="shared" si="6"/>
        <v>0</v>
      </c>
      <c r="G276" s="245"/>
      <c r="H276" s="245"/>
    </row>
    <row r="277" spans="1:8" ht="15.75" hidden="1">
      <c r="A277" s="187"/>
      <c r="B277" s="68"/>
      <c r="C277" s="191"/>
      <c r="D277" s="191"/>
      <c r="E277" s="188"/>
      <c r="F277" s="229">
        <f t="shared" si="6"/>
        <v>0</v>
      </c>
      <c r="G277" s="245"/>
      <c r="H277" s="245"/>
    </row>
    <row r="278" spans="1:8" ht="15.75" hidden="1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45"/>
      <c r="H278" s="245"/>
    </row>
    <row r="279" spans="1:8" ht="27" hidden="1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0</v>
      </c>
      <c r="G279" s="233">
        <f>G281+G287+G293+G299</f>
        <v>0</v>
      </c>
      <c r="H279" s="233">
        <f>H281+H287+H293+H299</f>
        <v>0</v>
      </c>
    </row>
    <row r="280" spans="1:8" s="190" customFormat="1" ht="15.75" hidden="1">
      <c r="A280" s="187"/>
      <c r="B280" s="67"/>
      <c r="C280" s="184"/>
      <c r="D280" s="184"/>
      <c r="E280" s="188" t="s">
        <v>257</v>
      </c>
      <c r="F280" s="229"/>
      <c r="G280" s="246"/>
      <c r="H280" s="246"/>
    </row>
    <row r="281" spans="1:8" hidden="1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0</v>
      </c>
      <c r="G281" s="233">
        <f>SUM(G283:G286)</f>
        <v>0</v>
      </c>
      <c r="H281" s="233">
        <f>SUM(H283:H286)</f>
        <v>0</v>
      </c>
    </row>
    <row r="282" spans="1:8" ht="27" hidden="1">
      <c r="A282" s="187"/>
      <c r="B282" s="68"/>
      <c r="C282" s="191"/>
      <c r="D282" s="191"/>
      <c r="E282" s="188" t="s">
        <v>770</v>
      </c>
      <c r="F282" s="229"/>
      <c r="G282" s="245"/>
      <c r="H282" s="245"/>
    </row>
    <row r="283" spans="1:8" ht="15.75" hidden="1">
      <c r="A283" s="187"/>
      <c r="B283" s="68"/>
      <c r="C283" s="191"/>
      <c r="D283" s="191"/>
      <c r="E283" s="188" t="s">
        <v>771</v>
      </c>
      <c r="F283" s="229">
        <f t="shared" ref="F283:F287" si="8">G283+H283</f>
        <v>0</v>
      </c>
      <c r="G283" s="245"/>
      <c r="H283" s="245"/>
    </row>
    <row r="284" spans="1:8" ht="15.75" hidden="1">
      <c r="A284" s="187"/>
      <c r="B284" s="68"/>
      <c r="C284" s="191"/>
      <c r="D284" s="191"/>
      <c r="E284" s="188"/>
      <c r="F284" s="229">
        <f t="shared" si="8"/>
        <v>0</v>
      </c>
      <c r="G284" s="245"/>
      <c r="H284" s="245"/>
    </row>
    <row r="285" spans="1:8" ht="15.75" hidden="1">
      <c r="A285" s="187"/>
      <c r="B285" s="68"/>
      <c r="C285" s="191"/>
      <c r="D285" s="191"/>
      <c r="E285" s="188"/>
      <c r="F285" s="229">
        <f t="shared" si="8"/>
        <v>0</v>
      </c>
      <c r="G285" s="245"/>
      <c r="H285" s="245"/>
    </row>
    <row r="286" spans="1:8" ht="15.75" hidden="1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45"/>
      <c r="H286" s="245"/>
    </row>
    <row r="287" spans="1:8" hidden="1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 hidden="1">
      <c r="A288" s="187"/>
      <c r="B288" s="68"/>
      <c r="C288" s="191"/>
      <c r="D288" s="191"/>
      <c r="E288" s="188" t="s">
        <v>770</v>
      </c>
      <c r="F288" s="229"/>
      <c r="G288" s="245"/>
      <c r="H288" s="245"/>
    </row>
    <row r="289" spans="1:8" ht="15.75" hidden="1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45"/>
      <c r="H289" s="245"/>
    </row>
    <row r="290" spans="1:8" ht="15.75" hidden="1">
      <c r="A290" s="187"/>
      <c r="B290" s="68"/>
      <c r="C290" s="191"/>
      <c r="D290" s="191"/>
      <c r="E290" s="188"/>
      <c r="F290" s="229">
        <f t="shared" si="9"/>
        <v>0</v>
      </c>
      <c r="G290" s="245"/>
      <c r="H290" s="245"/>
    </row>
    <row r="291" spans="1:8" ht="15.75" hidden="1">
      <c r="A291" s="187"/>
      <c r="B291" s="68"/>
      <c r="C291" s="191"/>
      <c r="D291" s="191"/>
      <c r="E291" s="188"/>
      <c r="F291" s="229">
        <f t="shared" si="9"/>
        <v>0</v>
      </c>
      <c r="G291" s="245"/>
      <c r="H291" s="245"/>
    </row>
    <row r="292" spans="1:8" ht="15.75" hidden="1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45"/>
      <c r="H292" s="245"/>
    </row>
    <row r="293" spans="1:8" hidden="1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 hidden="1">
      <c r="A294" s="187"/>
      <c r="B294" s="68"/>
      <c r="C294" s="191"/>
      <c r="D294" s="191"/>
      <c r="E294" s="188" t="s">
        <v>770</v>
      </c>
      <c r="F294" s="229"/>
      <c r="G294" s="245"/>
      <c r="H294" s="245"/>
    </row>
    <row r="295" spans="1:8" ht="15.75" hidden="1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45"/>
      <c r="H295" s="245"/>
    </row>
    <row r="296" spans="1:8" ht="15.75" hidden="1">
      <c r="A296" s="187"/>
      <c r="B296" s="68"/>
      <c r="C296" s="191"/>
      <c r="D296" s="191"/>
      <c r="E296" s="188"/>
      <c r="F296" s="229">
        <f t="shared" si="10"/>
        <v>0</v>
      </c>
      <c r="G296" s="245"/>
      <c r="H296" s="245"/>
    </row>
    <row r="297" spans="1:8" ht="15.75" hidden="1">
      <c r="A297" s="187"/>
      <c r="B297" s="68"/>
      <c r="C297" s="191"/>
      <c r="D297" s="191"/>
      <c r="E297" s="188"/>
      <c r="F297" s="229">
        <f t="shared" si="10"/>
        <v>0</v>
      </c>
      <c r="G297" s="245"/>
      <c r="H297" s="245"/>
    </row>
    <row r="298" spans="1:8" ht="15.75" hidden="1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45"/>
      <c r="H298" s="245"/>
    </row>
    <row r="299" spans="1:8" hidden="1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 hidden="1">
      <c r="A300" s="187"/>
      <c r="B300" s="68"/>
      <c r="C300" s="191"/>
      <c r="D300" s="191"/>
      <c r="E300" s="188" t="s">
        <v>770</v>
      </c>
      <c r="F300" s="229"/>
      <c r="G300" s="245"/>
      <c r="H300" s="245"/>
    </row>
    <row r="301" spans="1:8" ht="15.75" hidden="1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45"/>
      <c r="H301" s="245"/>
    </row>
    <row r="302" spans="1:8" ht="15.75" hidden="1">
      <c r="A302" s="187"/>
      <c r="B302" s="68"/>
      <c r="C302" s="191"/>
      <c r="D302" s="191"/>
      <c r="E302" s="188"/>
      <c r="F302" s="229">
        <f t="shared" si="11"/>
        <v>0</v>
      </c>
      <c r="G302" s="245"/>
      <c r="H302" s="245"/>
    </row>
    <row r="303" spans="1:8" ht="15.75" hidden="1">
      <c r="A303" s="187"/>
      <c r="B303" s="68"/>
      <c r="C303" s="191"/>
      <c r="D303" s="191"/>
      <c r="E303" s="188"/>
      <c r="F303" s="229">
        <f t="shared" si="11"/>
        <v>0</v>
      </c>
      <c r="G303" s="245"/>
      <c r="H303" s="245"/>
    </row>
    <row r="304" spans="1:8" ht="15.75" hidden="1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45"/>
      <c r="H304" s="245"/>
    </row>
    <row r="305" spans="1:8" hidden="1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 hidden="1">
      <c r="A306" s="187"/>
      <c r="B306" s="67"/>
      <c r="C306" s="184"/>
      <c r="D306" s="184"/>
      <c r="E306" s="188" t="s">
        <v>257</v>
      </c>
      <c r="F306" s="229"/>
      <c r="G306" s="245"/>
      <c r="H306" s="245"/>
    </row>
    <row r="307" spans="1:8" hidden="1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 hidden="1">
      <c r="A308" s="187"/>
      <c r="B308" s="68"/>
      <c r="C308" s="191"/>
      <c r="D308" s="191"/>
      <c r="E308" s="188" t="s">
        <v>770</v>
      </c>
      <c r="F308" s="229"/>
      <c r="G308" s="245"/>
      <c r="H308" s="245"/>
    </row>
    <row r="309" spans="1:8" ht="15.75" hidden="1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45"/>
      <c r="H309" s="245"/>
    </row>
    <row r="310" spans="1:8" ht="15.75" hidden="1">
      <c r="A310" s="187"/>
      <c r="B310" s="68"/>
      <c r="C310" s="191"/>
      <c r="D310" s="191"/>
      <c r="E310" s="188"/>
      <c r="F310" s="229">
        <f t="shared" si="13"/>
        <v>0</v>
      </c>
      <c r="G310" s="245"/>
      <c r="H310" s="245"/>
    </row>
    <row r="311" spans="1:8" ht="15.75" hidden="1">
      <c r="A311" s="187"/>
      <c r="B311" s="68"/>
      <c r="C311" s="191"/>
      <c r="D311" s="191"/>
      <c r="E311" s="188"/>
      <c r="F311" s="229">
        <f t="shared" si="13"/>
        <v>0</v>
      </c>
      <c r="G311" s="245"/>
      <c r="H311" s="245"/>
    </row>
    <row r="312" spans="1:8" ht="15.75" hidden="1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45"/>
      <c r="H312" s="245"/>
    </row>
    <row r="313" spans="1:8" hidden="1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 hidden="1">
      <c r="A314" s="187"/>
      <c r="B314" s="68"/>
      <c r="C314" s="191"/>
      <c r="D314" s="191"/>
      <c r="E314" s="188" t="s">
        <v>770</v>
      </c>
      <c r="F314" s="229"/>
      <c r="G314" s="245"/>
      <c r="H314" s="245"/>
    </row>
    <row r="315" spans="1:8" ht="15.75" hidden="1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45"/>
      <c r="H315" s="245"/>
    </row>
    <row r="316" spans="1:8" ht="15.75" hidden="1">
      <c r="A316" s="187"/>
      <c r="B316" s="68"/>
      <c r="C316" s="191"/>
      <c r="D316" s="191"/>
      <c r="E316" s="188"/>
      <c r="F316" s="229">
        <f t="shared" si="14"/>
        <v>0</v>
      </c>
      <c r="G316" s="245"/>
      <c r="H316" s="245"/>
    </row>
    <row r="317" spans="1:8" ht="15.75" hidden="1">
      <c r="A317" s="187"/>
      <c r="B317" s="68"/>
      <c r="C317" s="191"/>
      <c r="D317" s="191"/>
      <c r="E317" s="188"/>
      <c r="F317" s="229">
        <f t="shared" si="14"/>
        <v>0</v>
      </c>
      <c r="G317" s="245"/>
      <c r="H317" s="245"/>
    </row>
    <row r="318" spans="1:8" ht="15.75" hidden="1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45"/>
      <c r="H318" s="245"/>
    </row>
    <row r="319" spans="1:8" hidden="1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 hidden="1">
      <c r="A320" s="187"/>
      <c r="B320" s="68"/>
      <c r="C320" s="191"/>
      <c r="D320" s="191"/>
      <c r="E320" s="188" t="s">
        <v>770</v>
      </c>
      <c r="F320" s="229"/>
      <c r="G320" s="245"/>
      <c r="H320" s="245"/>
    </row>
    <row r="321" spans="1:8" ht="15.75" hidden="1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45"/>
      <c r="H321" s="245"/>
    </row>
    <row r="322" spans="1:8" ht="15.75" hidden="1">
      <c r="A322" s="187"/>
      <c r="B322" s="68"/>
      <c r="C322" s="191"/>
      <c r="D322" s="191"/>
      <c r="E322" s="188"/>
      <c r="F322" s="229">
        <f t="shared" si="15"/>
        <v>0</v>
      </c>
      <c r="G322" s="245"/>
      <c r="H322" s="245"/>
    </row>
    <row r="323" spans="1:8" ht="15.75" hidden="1">
      <c r="A323" s="187"/>
      <c r="B323" s="68"/>
      <c r="C323" s="191"/>
      <c r="D323" s="191"/>
      <c r="E323" s="188"/>
      <c r="F323" s="229">
        <f t="shared" si="15"/>
        <v>0</v>
      </c>
      <c r="G323" s="245"/>
      <c r="H323" s="245"/>
    </row>
    <row r="324" spans="1:8" ht="15.75" hidden="1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45"/>
      <c r="H324" s="245"/>
    </row>
    <row r="325" spans="1:8" ht="27" hidden="1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 hidden="1">
      <c r="A326" s="187"/>
      <c r="B326" s="67"/>
      <c r="C326" s="184"/>
      <c r="D326" s="184"/>
      <c r="E326" s="188" t="s">
        <v>257</v>
      </c>
      <c r="F326" s="229"/>
      <c r="G326" s="246"/>
      <c r="H326" s="246"/>
    </row>
    <row r="327" spans="1:8" ht="27" hidden="1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 hidden="1">
      <c r="A328" s="187"/>
      <c r="B328" s="68"/>
      <c r="C328" s="191"/>
      <c r="D328" s="191"/>
      <c r="E328" s="188" t="s">
        <v>770</v>
      </c>
      <c r="F328" s="229"/>
      <c r="G328" s="245"/>
      <c r="H328" s="245"/>
    </row>
    <row r="329" spans="1:8" ht="15.75" hidden="1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45"/>
      <c r="H329" s="245"/>
    </row>
    <row r="330" spans="1:8" ht="15.75" hidden="1">
      <c r="A330" s="187"/>
      <c r="B330" s="68"/>
      <c r="C330" s="191"/>
      <c r="D330" s="191"/>
      <c r="E330" s="188"/>
      <c r="F330" s="229">
        <f t="shared" si="16"/>
        <v>0</v>
      </c>
      <c r="G330" s="245"/>
      <c r="H330" s="245"/>
    </row>
    <row r="331" spans="1:8" ht="15.75" hidden="1">
      <c r="A331" s="187"/>
      <c r="B331" s="68"/>
      <c r="C331" s="191"/>
      <c r="D331" s="191"/>
      <c r="E331" s="188"/>
      <c r="F331" s="229">
        <f t="shared" si="16"/>
        <v>0</v>
      </c>
      <c r="G331" s="245"/>
      <c r="H331" s="245"/>
    </row>
    <row r="332" spans="1:8" ht="15.75" hidden="1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45"/>
      <c r="H332" s="245"/>
    </row>
    <row r="333" spans="1:8" hidden="1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 hidden="1">
      <c r="A334" s="187"/>
      <c r="B334" s="68"/>
      <c r="C334" s="191"/>
      <c r="D334" s="191"/>
      <c r="E334" s="188" t="s">
        <v>770</v>
      </c>
      <c r="F334" s="229"/>
      <c r="G334" s="245"/>
      <c r="H334" s="245"/>
    </row>
    <row r="335" spans="1:8" ht="15.75" hidden="1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45"/>
      <c r="H335" s="245"/>
    </row>
    <row r="336" spans="1:8" ht="15.75" hidden="1">
      <c r="A336" s="187"/>
      <c r="B336" s="68"/>
      <c r="C336" s="191"/>
      <c r="D336" s="191"/>
      <c r="E336" s="188"/>
      <c r="F336" s="229">
        <f t="shared" si="17"/>
        <v>0</v>
      </c>
      <c r="G336" s="245"/>
      <c r="H336" s="245"/>
    </row>
    <row r="337" spans="1:8" ht="15.75" hidden="1">
      <c r="A337" s="187"/>
      <c r="B337" s="68"/>
      <c r="C337" s="191"/>
      <c r="D337" s="191"/>
      <c r="E337" s="188"/>
      <c r="F337" s="229">
        <f t="shared" si="17"/>
        <v>0</v>
      </c>
      <c r="G337" s="245"/>
      <c r="H337" s="245"/>
    </row>
    <row r="338" spans="1:8" ht="15.75" hidden="1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45"/>
      <c r="H338" s="245"/>
    </row>
    <row r="339" spans="1:8" hidden="1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 hidden="1">
      <c r="A340" s="187"/>
      <c r="B340" s="68"/>
      <c r="C340" s="191"/>
      <c r="D340" s="191"/>
      <c r="E340" s="188" t="s">
        <v>770</v>
      </c>
      <c r="F340" s="229"/>
      <c r="G340" s="245"/>
      <c r="H340" s="245"/>
    </row>
    <row r="341" spans="1:8" ht="15.75" hidden="1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45"/>
      <c r="H341" s="245"/>
    </row>
    <row r="342" spans="1:8" ht="15.75" hidden="1">
      <c r="A342" s="187"/>
      <c r="B342" s="68"/>
      <c r="C342" s="191"/>
      <c r="D342" s="191"/>
      <c r="E342" s="188"/>
      <c r="F342" s="229">
        <f t="shared" si="18"/>
        <v>0</v>
      </c>
      <c r="G342" s="245"/>
      <c r="H342" s="245"/>
    </row>
    <row r="343" spans="1:8" ht="15.75" hidden="1">
      <c r="A343" s="187"/>
      <c r="B343" s="68"/>
      <c r="C343" s="191"/>
      <c r="D343" s="191"/>
      <c r="E343" s="188"/>
      <c r="F343" s="229">
        <f t="shared" si="18"/>
        <v>0</v>
      </c>
      <c r="G343" s="245"/>
      <c r="H343" s="245"/>
    </row>
    <row r="344" spans="1:8" ht="15.75" hidden="1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45"/>
      <c r="H344" s="245"/>
    </row>
    <row r="345" spans="1:8" hidden="1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0</v>
      </c>
      <c r="G345" s="233">
        <f>G347+G353+G359+G365+G371</f>
        <v>0</v>
      </c>
      <c r="H345" s="233">
        <f>H347+H353+H359+H365+H371</f>
        <v>0</v>
      </c>
    </row>
    <row r="346" spans="1:8" s="190" customFormat="1" ht="15.75" hidden="1">
      <c r="A346" s="187"/>
      <c r="B346" s="67"/>
      <c r="C346" s="184"/>
      <c r="D346" s="184"/>
      <c r="E346" s="188" t="s">
        <v>257</v>
      </c>
      <c r="F346" s="229"/>
      <c r="G346" s="246"/>
      <c r="H346" s="246"/>
    </row>
    <row r="347" spans="1:8" hidden="1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0</v>
      </c>
      <c r="G347" s="233">
        <f>SUM(G349:G352)</f>
        <v>0</v>
      </c>
      <c r="H347" s="233">
        <f>SUM(H349:H352)</f>
        <v>0</v>
      </c>
    </row>
    <row r="348" spans="1:8" ht="27" hidden="1">
      <c r="A348" s="187"/>
      <c r="B348" s="68"/>
      <c r="C348" s="191"/>
      <c r="D348" s="191"/>
      <c r="E348" s="188" t="s">
        <v>770</v>
      </c>
      <c r="F348" s="229"/>
      <c r="G348" s="245"/>
      <c r="H348" s="245"/>
    </row>
    <row r="349" spans="1:8" ht="15.75" hidden="1">
      <c r="A349" s="187"/>
      <c r="B349" s="68"/>
      <c r="C349" s="191"/>
      <c r="D349" s="191"/>
      <c r="E349" s="188" t="s">
        <v>771</v>
      </c>
      <c r="F349" s="229">
        <f t="shared" ref="F349:F353" si="19">G349+H349</f>
        <v>0</v>
      </c>
      <c r="G349" s="245"/>
      <c r="H349" s="245"/>
    </row>
    <row r="350" spans="1:8" ht="15.75" hidden="1">
      <c r="A350" s="187"/>
      <c r="B350" s="68"/>
      <c r="C350" s="191"/>
      <c r="D350" s="191"/>
      <c r="E350" s="188"/>
      <c r="F350" s="229">
        <f t="shared" si="19"/>
        <v>0</v>
      </c>
      <c r="G350" s="245"/>
      <c r="H350" s="245"/>
    </row>
    <row r="351" spans="1:8" ht="15.75" hidden="1">
      <c r="A351" s="187"/>
      <c r="B351" s="68"/>
      <c r="C351" s="191"/>
      <c r="D351" s="191"/>
      <c r="E351" s="188"/>
      <c r="F351" s="229">
        <f t="shared" si="19"/>
        <v>0</v>
      </c>
      <c r="G351" s="245"/>
      <c r="H351" s="245"/>
    </row>
    <row r="352" spans="1:8" ht="15.75" hidden="1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45"/>
      <c r="H352" s="245"/>
    </row>
    <row r="353" spans="1:8" hidden="1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.25" hidden="1" customHeight="1">
      <c r="A354" s="187"/>
      <c r="B354" s="68"/>
      <c r="C354" s="191"/>
      <c r="D354" s="191"/>
      <c r="E354" s="188" t="s">
        <v>770</v>
      </c>
      <c r="F354" s="229"/>
      <c r="G354" s="245"/>
      <c r="H354" s="245"/>
    </row>
    <row r="355" spans="1:8" ht="15.75" hidden="1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45"/>
      <c r="H355" s="245"/>
    </row>
    <row r="356" spans="1:8" ht="15.75" hidden="1">
      <c r="A356" s="187"/>
      <c r="B356" s="68"/>
      <c r="C356" s="191"/>
      <c r="D356" s="191"/>
      <c r="E356" s="188"/>
      <c r="F356" s="229">
        <f t="shared" si="20"/>
        <v>0</v>
      </c>
      <c r="G356" s="245"/>
      <c r="H356" s="245"/>
    </row>
    <row r="357" spans="1:8" ht="15.75" hidden="1">
      <c r="A357" s="187"/>
      <c r="B357" s="68"/>
      <c r="C357" s="191"/>
      <c r="D357" s="191"/>
      <c r="E357" s="188"/>
      <c r="F357" s="229">
        <f t="shared" si="20"/>
        <v>0</v>
      </c>
      <c r="G357" s="245"/>
      <c r="H357" s="245"/>
    </row>
    <row r="358" spans="1:8" ht="15.75" hidden="1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45"/>
      <c r="H358" s="245"/>
    </row>
    <row r="359" spans="1:8" hidden="1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 hidden="1">
      <c r="A360" s="187"/>
      <c r="B360" s="68"/>
      <c r="C360" s="191"/>
      <c r="D360" s="191"/>
      <c r="E360" s="188" t="s">
        <v>770</v>
      </c>
      <c r="F360" s="229"/>
      <c r="G360" s="245"/>
      <c r="H360" s="245"/>
    </row>
    <row r="361" spans="1:8" ht="15.75" hidden="1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45"/>
      <c r="H361" s="245"/>
    </row>
    <row r="362" spans="1:8" ht="15.75" hidden="1">
      <c r="A362" s="187"/>
      <c r="B362" s="68"/>
      <c r="C362" s="191"/>
      <c r="D362" s="191"/>
      <c r="E362" s="188"/>
      <c r="F362" s="229">
        <f t="shared" si="21"/>
        <v>0</v>
      </c>
      <c r="G362" s="245"/>
      <c r="H362" s="245"/>
    </row>
    <row r="363" spans="1:8" ht="15.75" hidden="1">
      <c r="A363" s="187"/>
      <c r="B363" s="68"/>
      <c r="C363" s="191"/>
      <c r="D363" s="191"/>
      <c r="E363" s="188"/>
      <c r="F363" s="229">
        <f t="shared" si="21"/>
        <v>0</v>
      </c>
      <c r="G363" s="245"/>
      <c r="H363" s="245"/>
    </row>
    <row r="364" spans="1:8" ht="15.75" hidden="1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45"/>
      <c r="H364" s="245"/>
    </row>
    <row r="365" spans="1:8" hidden="1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 hidden="1">
      <c r="A366" s="187"/>
      <c r="B366" s="68"/>
      <c r="C366" s="191"/>
      <c r="D366" s="191"/>
      <c r="E366" s="188" t="s">
        <v>770</v>
      </c>
      <c r="F366" s="229"/>
      <c r="G366" s="245"/>
      <c r="H366" s="245"/>
    </row>
    <row r="367" spans="1:8" ht="15.75" hidden="1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45"/>
      <c r="H367" s="245"/>
    </row>
    <row r="368" spans="1:8" ht="15.75" hidden="1">
      <c r="A368" s="187"/>
      <c r="B368" s="68"/>
      <c r="C368" s="191"/>
      <c r="D368" s="191"/>
      <c r="E368" s="188"/>
      <c r="F368" s="229">
        <f t="shared" si="22"/>
        <v>0</v>
      </c>
      <c r="G368" s="245"/>
      <c r="H368" s="245"/>
    </row>
    <row r="369" spans="1:8" ht="15.75" hidden="1">
      <c r="A369" s="187"/>
      <c r="B369" s="68"/>
      <c r="C369" s="191"/>
      <c r="D369" s="191"/>
      <c r="E369" s="188"/>
      <c r="F369" s="229">
        <f t="shared" si="22"/>
        <v>0</v>
      </c>
      <c r="G369" s="245"/>
      <c r="H369" s="245"/>
    </row>
    <row r="370" spans="1:8" ht="15.75" hidden="1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45"/>
      <c r="H370" s="245"/>
    </row>
    <row r="371" spans="1:8" hidden="1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 hidden="1">
      <c r="A372" s="187"/>
      <c r="B372" s="68"/>
      <c r="C372" s="191"/>
      <c r="D372" s="191"/>
      <c r="E372" s="188" t="s">
        <v>770</v>
      </c>
      <c r="F372" s="229"/>
      <c r="G372" s="245"/>
      <c r="H372" s="245"/>
    </row>
    <row r="373" spans="1:8" ht="8.25" hidden="1" customHeight="1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45"/>
      <c r="H373" s="245"/>
    </row>
    <row r="374" spans="1:8" ht="15.75" hidden="1">
      <c r="A374" s="187"/>
      <c r="B374" s="68"/>
      <c r="C374" s="191"/>
      <c r="D374" s="191"/>
      <c r="E374" s="188"/>
      <c r="F374" s="229">
        <f t="shared" si="23"/>
        <v>0</v>
      </c>
      <c r="G374" s="245"/>
      <c r="H374" s="245"/>
    </row>
    <row r="375" spans="1:8" ht="15.75" hidden="1">
      <c r="A375" s="187"/>
      <c r="B375" s="68"/>
      <c r="C375" s="191"/>
      <c r="D375" s="191"/>
      <c r="E375" s="188"/>
      <c r="F375" s="229">
        <f t="shared" si="23"/>
        <v>0</v>
      </c>
      <c r="G375" s="245"/>
      <c r="H375" s="245"/>
    </row>
    <row r="376" spans="1:8" ht="15.75" hidden="1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45"/>
      <c r="H376" s="245"/>
    </row>
    <row r="377" spans="1:8" hidden="1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 hidden="1">
      <c r="A378" s="187"/>
      <c r="B378" s="67"/>
      <c r="C378" s="184"/>
      <c r="D378" s="184"/>
      <c r="E378" s="188" t="s">
        <v>257</v>
      </c>
      <c r="F378" s="229"/>
      <c r="G378" s="246"/>
      <c r="H378" s="246"/>
    </row>
    <row r="379" spans="1:8" hidden="1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 hidden="1">
      <c r="A380" s="187"/>
      <c r="B380" s="68"/>
      <c r="C380" s="191"/>
      <c r="D380" s="191"/>
      <c r="E380" s="188" t="s">
        <v>770</v>
      </c>
      <c r="F380" s="229"/>
      <c r="G380" s="245"/>
      <c r="H380" s="245"/>
    </row>
    <row r="381" spans="1:8" ht="15.75" hidden="1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45"/>
      <c r="H381" s="245"/>
    </row>
    <row r="382" spans="1:8" ht="15.75" hidden="1">
      <c r="A382" s="187"/>
      <c r="B382" s="68"/>
      <c r="C382" s="191"/>
      <c r="D382" s="191"/>
      <c r="E382" s="188"/>
      <c r="F382" s="229">
        <f t="shared" si="24"/>
        <v>0</v>
      </c>
      <c r="G382" s="245"/>
      <c r="H382" s="245"/>
    </row>
    <row r="383" spans="1:8" ht="15.75" hidden="1">
      <c r="A383" s="187"/>
      <c r="B383" s="68"/>
      <c r="C383" s="191"/>
      <c r="D383" s="191"/>
      <c r="E383" s="188"/>
      <c r="F383" s="229">
        <f t="shared" si="24"/>
        <v>0</v>
      </c>
      <c r="G383" s="245"/>
      <c r="H383" s="245"/>
    </row>
    <row r="384" spans="1:8" ht="15.75" hidden="1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45"/>
      <c r="H384" s="245"/>
    </row>
    <row r="385" spans="1:8" hidden="1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 hidden="1">
      <c r="A386" s="187"/>
      <c r="B386" s="67"/>
      <c r="C386" s="184"/>
      <c r="D386" s="184"/>
      <c r="E386" s="188" t="s">
        <v>257</v>
      </c>
      <c r="F386" s="229"/>
      <c r="G386" s="246"/>
      <c r="H386" s="246"/>
    </row>
    <row r="387" spans="1:8" ht="27" hidden="1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 hidden="1">
      <c r="A388" s="187"/>
      <c r="B388" s="68"/>
      <c r="C388" s="191"/>
      <c r="D388" s="191"/>
      <c r="E388" s="188" t="s">
        <v>770</v>
      </c>
      <c r="F388" s="229"/>
      <c r="G388" s="245"/>
      <c r="H388" s="245"/>
    </row>
    <row r="389" spans="1:8" ht="15.75" hidden="1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45"/>
      <c r="H389" s="245"/>
    </row>
    <row r="390" spans="1:8" ht="3.75" hidden="1" customHeight="1">
      <c r="A390" s="187"/>
      <c r="B390" s="68"/>
      <c r="C390" s="191"/>
      <c r="D390" s="191"/>
      <c r="E390" s="188"/>
      <c r="F390" s="229">
        <f t="shared" si="25"/>
        <v>0</v>
      </c>
      <c r="G390" s="245"/>
      <c r="H390" s="245"/>
    </row>
    <row r="391" spans="1:8" ht="15.75" hidden="1">
      <c r="A391" s="187"/>
      <c r="B391" s="68"/>
      <c r="C391" s="191"/>
      <c r="D391" s="191"/>
      <c r="E391" s="188"/>
      <c r="F391" s="229">
        <f t="shared" si="25"/>
        <v>0</v>
      </c>
      <c r="G391" s="245"/>
      <c r="H391" s="245"/>
    </row>
    <row r="392" spans="1:8" ht="15.75" hidden="1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45"/>
      <c r="H392" s="245"/>
    </row>
    <row r="393" spans="1:8" hidden="1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 hidden="1">
      <c r="A394" s="187"/>
      <c r="B394" s="68"/>
      <c r="C394" s="191"/>
      <c r="D394" s="191"/>
      <c r="E394" s="188" t="s">
        <v>770</v>
      </c>
      <c r="F394" s="229"/>
      <c r="G394" s="245"/>
      <c r="H394" s="245"/>
    </row>
    <row r="395" spans="1:8" ht="15.75" hidden="1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45"/>
      <c r="H395" s="245"/>
    </row>
    <row r="396" spans="1:8" ht="15.75" hidden="1">
      <c r="A396" s="187"/>
      <c r="B396" s="68"/>
      <c r="C396" s="191"/>
      <c r="D396" s="191"/>
      <c r="E396" s="188"/>
      <c r="F396" s="229">
        <f t="shared" si="26"/>
        <v>0</v>
      </c>
      <c r="G396" s="245"/>
      <c r="H396" s="245"/>
    </row>
    <row r="397" spans="1:8" ht="15.75" hidden="1">
      <c r="A397" s="187"/>
      <c r="B397" s="68"/>
      <c r="C397" s="191"/>
      <c r="D397" s="191"/>
      <c r="E397" s="188"/>
      <c r="F397" s="229">
        <f t="shared" si="26"/>
        <v>0</v>
      </c>
      <c r="G397" s="245"/>
      <c r="H397" s="245"/>
    </row>
    <row r="398" spans="1:8" ht="15.75" hidden="1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45"/>
      <c r="H398" s="245"/>
    </row>
    <row r="399" spans="1:8" hidden="1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 hidden="1">
      <c r="A400" s="187"/>
      <c r="B400" s="68"/>
      <c r="C400" s="191"/>
      <c r="D400" s="191"/>
      <c r="E400" s="188" t="s">
        <v>770</v>
      </c>
      <c r="F400" s="229"/>
      <c r="G400" s="245"/>
      <c r="H400" s="245"/>
    </row>
    <row r="401" spans="1:8" ht="15.75" hidden="1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45"/>
      <c r="H401" s="245"/>
    </row>
    <row r="402" spans="1:8" ht="15.75" hidden="1">
      <c r="A402" s="187"/>
      <c r="B402" s="68"/>
      <c r="C402" s="191"/>
      <c r="D402" s="191"/>
      <c r="E402" s="188"/>
      <c r="F402" s="229">
        <f t="shared" si="27"/>
        <v>0</v>
      </c>
      <c r="G402" s="245"/>
      <c r="H402" s="245"/>
    </row>
    <row r="403" spans="1:8" ht="15.75" hidden="1">
      <c r="A403" s="187"/>
      <c r="B403" s="68"/>
      <c r="C403" s="191"/>
      <c r="D403" s="191"/>
      <c r="E403" s="188"/>
      <c r="F403" s="229">
        <f t="shared" si="27"/>
        <v>0</v>
      </c>
      <c r="G403" s="245"/>
      <c r="H403" s="245"/>
    </row>
    <row r="404" spans="1:8" ht="15.75" hidden="1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45"/>
      <c r="H404" s="245"/>
    </row>
    <row r="405" spans="1:8" hidden="1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12" hidden="1" customHeight="1">
      <c r="A406" s="187"/>
      <c r="B406" s="68"/>
      <c r="C406" s="191"/>
      <c r="D406" s="191"/>
      <c r="E406" s="188" t="s">
        <v>770</v>
      </c>
      <c r="F406" s="229"/>
      <c r="G406" s="245"/>
      <c r="H406" s="245"/>
    </row>
    <row r="407" spans="1:8" ht="15.75" hidden="1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45"/>
      <c r="H407" s="245"/>
    </row>
    <row r="408" spans="1:8" ht="15.75" hidden="1">
      <c r="A408" s="187"/>
      <c r="B408" s="68"/>
      <c r="C408" s="191"/>
      <c r="D408" s="191"/>
      <c r="E408" s="188"/>
      <c r="F408" s="229">
        <f t="shared" si="28"/>
        <v>0</v>
      </c>
      <c r="G408" s="245"/>
      <c r="H408" s="245"/>
    </row>
    <row r="409" spans="1:8" ht="15.75" hidden="1">
      <c r="A409" s="187"/>
      <c r="B409" s="68"/>
      <c r="C409" s="191"/>
      <c r="D409" s="191"/>
      <c r="E409" s="188"/>
      <c r="F409" s="229">
        <f t="shared" si="28"/>
        <v>0</v>
      </c>
      <c r="G409" s="245"/>
      <c r="H409" s="245"/>
    </row>
    <row r="410" spans="1:8" ht="15.75" hidden="1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45"/>
      <c r="H410" s="245"/>
    </row>
    <row r="411" spans="1:8" ht="27" hidden="1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 hidden="1">
      <c r="A412" s="187"/>
      <c r="B412" s="67"/>
      <c r="C412" s="184"/>
      <c r="D412" s="184"/>
      <c r="E412" s="188" t="s">
        <v>257</v>
      </c>
      <c r="F412" s="229"/>
      <c r="G412" s="246"/>
      <c r="H412" s="246"/>
    </row>
    <row r="413" spans="1:8" ht="40.5" hidden="1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 hidden="1">
      <c r="A414" s="187"/>
      <c r="B414" s="68"/>
      <c r="C414" s="191"/>
      <c r="D414" s="191"/>
      <c r="E414" s="188" t="s">
        <v>770</v>
      </c>
      <c r="F414" s="229"/>
      <c r="G414" s="245"/>
      <c r="H414" s="245"/>
    </row>
    <row r="415" spans="1:8" ht="15.75" hidden="1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45"/>
      <c r="H415" s="245"/>
    </row>
    <row r="416" spans="1:8" ht="15.75" hidden="1">
      <c r="A416" s="187"/>
      <c r="B416" s="68"/>
      <c r="C416" s="191"/>
      <c r="D416" s="191"/>
      <c r="E416" s="188"/>
      <c r="F416" s="229">
        <f t="shared" si="29"/>
        <v>0</v>
      </c>
      <c r="G416" s="245"/>
      <c r="H416" s="245"/>
    </row>
    <row r="417" spans="1:8" ht="15.75" hidden="1">
      <c r="A417" s="187"/>
      <c r="B417" s="68"/>
      <c r="C417" s="191"/>
      <c r="D417" s="191"/>
      <c r="E417" s="188"/>
      <c r="F417" s="229">
        <f t="shared" si="29"/>
        <v>0</v>
      </c>
      <c r="G417" s="245"/>
      <c r="H417" s="245"/>
    </row>
    <row r="418" spans="1:8" ht="15.75" hidden="1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45"/>
      <c r="H418" s="245"/>
    </row>
    <row r="419" spans="1:8" ht="4.5" hidden="1" customHeight="1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 hidden="1">
      <c r="A420" s="187"/>
      <c r="B420" s="68"/>
      <c r="C420" s="191"/>
      <c r="D420" s="191"/>
      <c r="E420" s="188" t="s">
        <v>770</v>
      </c>
      <c r="F420" s="229"/>
      <c r="G420" s="245"/>
      <c r="H420" s="245"/>
    </row>
    <row r="421" spans="1:8" ht="15.75" hidden="1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45"/>
      <c r="H421" s="245"/>
    </row>
    <row r="422" spans="1:8" ht="15.75" hidden="1">
      <c r="A422" s="187"/>
      <c r="B422" s="68"/>
      <c r="C422" s="191"/>
      <c r="D422" s="191"/>
      <c r="E422" s="188"/>
      <c r="F422" s="229">
        <f t="shared" si="30"/>
        <v>0</v>
      </c>
      <c r="G422" s="245"/>
      <c r="H422" s="245"/>
    </row>
    <row r="423" spans="1:8" ht="15.75" hidden="1">
      <c r="A423" s="187"/>
      <c r="B423" s="68"/>
      <c r="C423" s="191"/>
      <c r="D423" s="191"/>
      <c r="E423" s="188"/>
      <c r="F423" s="229">
        <f t="shared" si="30"/>
        <v>0</v>
      </c>
      <c r="G423" s="245"/>
      <c r="H423" s="245"/>
    </row>
    <row r="424" spans="1:8" ht="15.75" hidden="1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45"/>
      <c r="H424" s="245"/>
    </row>
    <row r="425" spans="1:8" ht="27" hidden="1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 hidden="1">
      <c r="A426" s="187"/>
      <c r="B426" s="68"/>
      <c r="C426" s="191"/>
      <c r="D426" s="191"/>
      <c r="E426" s="188" t="s">
        <v>770</v>
      </c>
      <c r="F426" s="229"/>
      <c r="G426" s="245"/>
      <c r="H426" s="245"/>
    </row>
    <row r="427" spans="1:8" ht="15.75" hidden="1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45"/>
      <c r="H427" s="245"/>
    </row>
    <row r="428" spans="1:8" ht="15.75" hidden="1">
      <c r="A428" s="187"/>
      <c r="B428" s="68"/>
      <c r="C428" s="191"/>
      <c r="D428" s="191"/>
      <c r="E428" s="188"/>
      <c r="F428" s="229">
        <f t="shared" si="31"/>
        <v>0</v>
      </c>
      <c r="G428" s="245"/>
      <c r="H428" s="245"/>
    </row>
    <row r="429" spans="1:8" ht="15.75" hidden="1">
      <c r="A429" s="187"/>
      <c r="B429" s="68"/>
      <c r="C429" s="191"/>
      <c r="D429" s="191"/>
      <c r="E429" s="188"/>
      <c r="F429" s="229">
        <f t="shared" si="31"/>
        <v>0</v>
      </c>
      <c r="G429" s="245"/>
      <c r="H429" s="245"/>
    </row>
    <row r="430" spans="1:8" ht="15.75" hidden="1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45"/>
      <c r="H430" s="245"/>
    </row>
    <row r="431" spans="1:8" ht="40.5" hidden="1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 hidden="1">
      <c r="A432" s="187"/>
      <c r="B432" s="68"/>
      <c r="C432" s="191"/>
      <c r="D432" s="191"/>
      <c r="E432" s="188" t="s">
        <v>770</v>
      </c>
      <c r="F432" s="229"/>
      <c r="G432" s="245"/>
      <c r="H432" s="245"/>
    </row>
    <row r="433" spans="1:8" ht="15.75" hidden="1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45"/>
      <c r="H433" s="245"/>
    </row>
    <row r="434" spans="1:8" ht="15.75" hidden="1">
      <c r="A434" s="187"/>
      <c r="B434" s="68"/>
      <c r="C434" s="191"/>
      <c r="D434" s="191"/>
      <c r="E434" s="188"/>
      <c r="F434" s="229">
        <f t="shared" si="32"/>
        <v>0</v>
      </c>
      <c r="G434" s="245"/>
      <c r="H434" s="245"/>
    </row>
    <row r="435" spans="1:8" ht="15.75" hidden="1">
      <c r="A435" s="187"/>
      <c r="B435" s="68"/>
      <c r="C435" s="191"/>
      <c r="D435" s="191"/>
      <c r="E435" s="188"/>
      <c r="F435" s="229">
        <f t="shared" si="32"/>
        <v>0</v>
      </c>
      <c r="G435" s="245"/>
      <c r="H435" s="245"/>
    </row>
    <row r="436" spans="1:8" ht="15.75" hidden="1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45"/>
      <c r="H436" s="245"/>
    </row>
    <row r="437" spans="1:8" ht="27" hidden="1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 hidden="1">
      <c r="A438" s="187"/>
      <c r="B438" s="67"/>
      <c r="C438" s="184"/>
      <c r="D438" s="184"/>
      <c r="E438" s="188" t="s">
        <v>257</v>
      </c>
      <c r="F438" s="229"/>
      <c r="G438" s="246"/>
      <c r="H438" s="246"/>
    </row>
    <row r="439" spans="1:8" ht="27" hidden="1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0</v>
      </c>
      <c r="G439" s="233">
        <f>SUM(G441:G444)</f>
        <v>0</v>
      </c>
      <c r="H439" s="233">
        <f>SUM(H441:H444)</f>
        <v>0</v>
      </c>
    </row>
    <row r="440" spans="1:8" ht="27" hidden="1">
      <c r="A440" s="187"/>
      <c r="B440" s="68"/>
      <c r="C440" s="191"/>
      <c r="D440" s="191"/>
      <c r="E440" s="188" t="s">
        <v>770</v>
      </c>
      <c r="F440" s="229"/>
      <c r="G440" s="245"/>
      <c r="H440" s="245"/>
    </row>
    <row r="441" spans="1:8" ht="15.75" hidden="1">
      <c r="A441" s="187"/>
      <c r="B441" s="68"/>
      <c r="C441" s="191"/>
      <c r="D441" s="191"/>
      <c r="E441" s="188" t="s">
        <v>771</v>
      </c>
      <c r="F441" s="229">
        <f t="shared" ref="F441:F444" si="33">G441+H441</f>
        <v>0</v>
      </c>
      <c r="G441" s="245"/>
      <c r="H441" s="245"/>
    </row>
    <row r="442" spans="1:8" ht="15.75" hidden="1">
      <c r="A442" s="187"/>
      <c r="B442" s="68"/>
      <c r="C442" s="191"/>
      <c r="D442" s="191"/>
      <c r="E442" s="188"/>
      <c r="F442" s="229">
        <f t="shared" si="33"/>
        <v>0</v>
      </c>
      <c r="G442" s="245"/>
      <c r="H442" s="245"/>
    </row>
    <row r="443" spans="1:8" ht="15.75" hidden="1">
      <c r="A443" s="187"/>
      <c r="B443" s="68"/>
      <c r="C443" s="191"/>
      <c r="D443" s="191"/>
      <c r="E443" s="188"/>
      <c r="F443" s="229">
        <f t="shared" si="33"/>
        <v>0</v>
      </c>
      <c r="G443" s="245"/>
      <c r="H443" s="245"/>
    </row>
    <row r="444" spans="1:8" ht="15.75" hidden="1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45"/>
      <c r="H444" s="245"/>
    </row>
    <row r="445" spans="1:8" s="186" customFormat="1" ht="29.25" customHeight="1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0</v>
      </c>
      <c r="G445" s="228">
        <f>G447+G455+G463+G471+G479+G487</f>
        <v>0</v>
      </c>
      <c r="H445" s="228">
        <f>H447+H455+H463+H471+H479+H487</f>
        <v>0</v>
      </c>
    </row>
    <row r="446" spans="1:8" ht="15.75" hidden="1">
      <c r="A446" s="187"/>
      <c r="B446" s="67"/>
      <c r="C446" s="184"/>
      <c r="D446" s="184"/>
      <c r="E446" s="188" t="s">
        <v>356</v>
      </c>
      <c r="F446" s="229"/>
      <c r="G446" s="245"/>
      <c r="H446" s="245"/>
    </row>
    <row r="447" spans="1:8" ht="3" hidden="1" customHeight="1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0</v>
      </c>
      <c r="G447" s="233">
        <f>G449</f>
        <v>0</v>
      </c>
      <c r="H447" s="233">
        <f>H449</f>
        <v>0</v>
      </c>
    </row>
    <row r="448" spans="1:8" s="190" customFormat="1" ht="15.75" hidden="1">
      <c r="A448" s="187"/>
      <c r="B448" s="67"/>
      <c r="C448" s="184"/>
      <c r="D448" s="184"/>
      <c r="E448" s="188" t="s">
        <v>257</v>
      </c>
      <c r="F448" s="229"/>
      <c r="G448" s="246"/>
      <c r="H448" s="246"/>
    </row>
    <row r="449" spans="1:8" hidden="1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0</v>
      </c>
      <c r="G449" s="233">
        <f>SUM(G451:G454)</f>
        <v>0</v>
      </c>
      <c r="H449" s="233">
        <f>SUM(H451:H454)</f>
        <v>0</v>
      </c>
    </row>
    <row r="450" spans="1:8" ht="27" hidden="1">
      <c r="A450" s="187"/>
      <c r="B450" s="68"/>
      <c r="C450" s="191"/>
      <c r="D450" s="191"/>
      <c r="E450" s="188" t="s">
        <v>770</v>
      </c>
      <c r="F450" s="229"/>
      <c r="G450" s="245"/>
      <c r="H450" s="245"/>
    </row>
    <row r="451" spans="1:8" ht="15.75" hidden="1">
      <c r="A451" s="187"/>
      <c r="B451" s="68"/>
      <c r="C451" s="191"/>
      <c r="D451" s="191"/>
      <c r="E451" s="188" t="s">
        <v>771</v>
      </c>
      <c r="F451" s="229">
        <f t="shared" ref="F451:F454" si="35">G451+H451</f>
        <v>0</v>
      </c>
      <c r="G451" s="245"/>
      <c r="H451" s="245"/>
    </row>
    <row r="452" spans="1:8" ht="15.75" hidden="1">
      <c r="A452" s="187"/>
      <c r="B452" s="68"/>
      <c r="C452" s="191"/>
      <c r="D452" s="191"/>
      <c r="E452" s="188"/>
      <c r="F452" s="229">
        <f t="shared" si="35"/>
        <v>0</v>
      </c>
      <c r="G452" s="245"/>
      <c r="H452" s="245"/>
    </row>
    <row r="453" spans="1:8" ht="15.75" hidden="1">
      <c r="A453" s="187"/>
      <c r="B453" s="68"/>
      <c r="C453" s="191"/>
      <c r="D453" s="191"/>
      <c r="E453" s="188"/>
      <c r="F453" s="229">
        <f t="shared" si="35"/>
        <v>0</v>
      </c>
      <c r="G453" s="245"/>
      <c r="H453" s="245"/>
    </row>
    <row r="454" spans="1:8" ht="15.75" hidden="1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45"/>
      <c r="H454" s="245"/>
    </row>
    <row r="455" spans="1:8" hidden="1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 hidden="1">
      <c r="A456" s="187"/>
      <c r="B456" s="67"/>
      <c r="C456" s="184"/>
      <c r="D456" s="184"/>
      <c r="E456" s="188" t="s">
        <v>257</v>
      </c>
      <c r="F456" s="229"/>
      <c r="G456" s="246"/>
      <c r="H456" s="246"/>
    </row>
    <row r="457" spans="1:8" hidden="1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 hidden="1">
      <c r="A458" s="187"/>
      <c r="B458" s="68"/>
      <c r="C458" s="191"/>
      <c r="D458" s="191"/>
      <c r="E458" s="188" t="s">
        <v>770</v>
      </c>
      <c r="F458" s="229"/>
      <c r="G458" s="245"/>
      <c r="H458" s="245"/>
    </row>
    <row r="459" spans="1:8" ht="15.75" hidden="1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45"/>
      <c r="H459" s="245"/>
    </row>
    <row r="460" spans="1:8" ht="15.75" hidden="1">
      <c r="A460" s="187"/>
      <c r="B460" s="68"/>
      <c r="C460" s="191"/>
      <c r="D460" s="191"/>
      <c r="E460" s="188"/>
      <c r="F460" s="229">
        <f t="shared" si="37"/>
        <v>0</v>
      </c>
      <c r="G460" s="245"/>
      <c r="H460" s="245"/>
    </row>
    <row r="461" spans="1:8" ht="15.75" hidden="1">
      <c r="A461" s="187"/>
      <c r="B461" s="68"/>
      <c r="C461" s="191"/>
      <c r="D461" s="191"/>
      <c r="E461" s="188"/>
      <c r="F461" s="229">
        <f t="shared" si="37"/>
        <v>0</v>
      </c>
      <c r="G461" s="245"/>
      <c r="H461" s="245"/>
    </row>
    <row r="462" spans="1:8" ht="15.75" hidden="1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45"/>
      <c r="H462" s="245"/>
    </row>
    <row r="463" spans="1:8" hidden="1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3.5" hidden="1" customHeight="1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46"/>
      <c r="H464" s="246"/>
    </row>
    <row r="465" spans="1:8" hidden="1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 hidden="1">
      <c r="A466" s="187"/>
      <c r="B466" s="68"/>
      <c r="C466" s="191"/>
      <c r="D466" s="191"/>
      <c r="E466" s="188" t="s">
        <v>770</v>
      </c>
      <c r="F466" s="229"/>
      <c r="G466" s="245"/>
      <c r="H466" s="245"/>
    </row>
    <row r="467" spans="1:8" ht="15.75" hidden="1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45"/>
      <c r="H467" s="245"/>
    </row>
    <row r="468" spans="1:8" ht="15.75" hidden="1">
      <c r="A468" s="187"/>
      <c r="B468" s="68"/>
      <c r="C468" s="191"/>
      <c r="D468" s="191"/>
      <c r="E468" s="188"/>
      <c r="F468" s="229">
        <f t="shared" si="38"/>
        <v>0</v>
      </c>
      <c r="G468" s="245"/>
      <c r="H468" s="245"/>
    </row>
    <row r="469" spans="1:8" ht="15.75" hidden="1">
      <c r="A469" s="187"/>
      <c r="B469" s="68"/>
      <c r="C469" s="191"/>
      <c r="D469" s="191"/>
      <c r="E469" s="188"/>
      <c r="F469" s="229">
        <f t="shared" si="38"/>
        <v>0</v>
      </c>
      <c r="G469" s="245"/>
      <c r="H469" s="245"/>
    </row>
    <row r="470" spans="1:8" ht="15.75" hidden="1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45"/>
      <c r="H470" s="245"/>
    </row>
    <row r="471" spans="1:8" hidden="1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 hidden="1">
      <c r="A472" s="187"/>
      <c r="B472" s="67"/>
      <c r="C472" s="184"/>
      <c r="D472" s="184"/>
      <c r="E472" s="188" t="s">
        <v>257</v>
      </c>
      <c r="F472" s="229"/>
      <c r="G472" s="246"/>
      <c r="H472" s="246"/>
    </row>
    <row r="473" spans="1:8" hidden="1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 hidden="1">
      <c r="A474" s="187"/>
      <c r="B474" s="68"/>
      <c r="C474" s="191"/>
      <c r="D474" s="191"/>
      <c r="E474" s="188" t="s">
        <v>770</v>
      </c>
      <c r="F474" s="229"/>
      <c r="G474" s="245"/>
      <c r="H474" s="245"/>
    </row>
    <row r="475" spans="1:8" ht="15.75" hidden="1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45"/>
      <c r="H475" s="245"/>
    </row>
    <row r="476" spans="1:8" ht="15.75" hidden="1">
      <c r="A476" s="187"/>
      <c r="B476" s="68"/>
      <c r="C476" s="191"/>
      <c r="D476" s="191"/>
      <c r="E476" s="188"/>
      <c r="F476" s="229">
        <f t="shared" si="40"/>
        <v>0</v>
      </c>
      <c r="G476" s="245"/>
      <c r="H476" s="245"/>
    </row>
    <row r="477" spans="1:8" ht="15.75" hidden="1">
      <c r="A477" s="187"/>
      <c r="B477" s="68"/>
      <c r="C477" s="191"/>
      <c r="D477" s="191"/>
      <c r="E477" s="188"/>
      <c r="F477" s="229">
        <f t="shared" si="40"/>
        <v>0</v>
      </c>
      <c r="G477" s="245"/>
      <c r="H477" s="245"/>
    </row>
    <row r="478" spans="1:8" ht="15.75" hidden="1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45"/>
      <c r="H478" s="245"/>
    </row>
    <row r="479" spans="1:8" ht="27" hidden="1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8.25" hidden="1" customHeight="1">
      <c r="A480" s="187"/>
      <c r="B480" s="67"/>
      <c r="C480" s="184"/>
      <c r="D480" s="184"/>
      <c r="E480" s="188" t="s">
        <v>257</v>
      </c>
      <c r="F480" s="229"/>
      <c r="G480" s="246"/>
      <c r="H480" s="246"/>
    </row>
    <row r="481" spans="1:8" ht="27" hidden="1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 hidden="1">
      <c r="A482" s="187"/>
      <c r="B482" s="68"/>
      <c r="C482" s="191"/>
      <c r="D482" s="191"/>
      <c r="E482" s="188" t="s">
        <v>770</v>
      </c>
      <c r="F482" s="229"/>
      <c r="G482" s="245"/>
      <c r="H482" s="245"/>
    </row>
    <row r="483" spans="1:8" ht="15.75" hidden="1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45"/>
      <c r="H483" s="245"/>
    </row>
    <row r="484" spans="1:8" ht="15.75" hidden="1">
      <c r="A484" s="187"/>
      <c r="B484" s="68"/>
      <c r="C484" s="191"/>
      <c r="D484" s="191"/>
      <c r="E484" s="188"/>
      <c r="F484" s="229">
        <f t="shared" si="42"/>
        <v>0</v>
      </c>
      <c r="G484" s="245"/>
      <c r="H484" s="245"/>
    </row>
    <row r="485" spans="1:8" ht="15.75" hidden="1">
      <c r="A485" s="187"/>
      <c r="B485" s="68"/>
      <c r="C485" s="191"/>
      <c r="D485" s="191"/>
      <c r="E485" s="188"/>
      <c r="F485" s="229">
        <f t="shared" si="42"/>
        <v>0</v>
      </c>
      <c r="G485" s="245"/>
      <c r="H485" s="245"/>
    </row>
    <row r="486" spans="1:8" ht="15.75" hidden="1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45"/>
      <c r="H486" s="245"/>
    </row>
    <row r="487" spans="1:8" ht="27" hidden="1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 hidden="1">
      <c r="A488" s="187"/>
      <c r="B488" s="67"/>
      <c r="C488" s="184"/>
      <c r="D488" s="184"/>
      <c r="E488" s="188" t="s">
        <v>257</v>
      </c>
      <c r="F488" s="229"/>
      <c r="G488" s="246"/>
      <c r="H488" s="246"/>
    </row>
    <row r="489" spans="1:8" ht="27" hidden="1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 hidden="1">
      <c r="A490" s="187"/>
      <c r="B490" s="68"/>
      <c r="C490" s="191"/>
      <c r="D490" s="191"/>
      <c r="E490" s="188" t="s">
        <v>770</v>
      </c>
      <c r="F490" s="229"/>
      <c r="G490" s="245"/>
      <c r="H490" s="245"/>
    </row>
    <row r="491" spans="1:8" ht="15.75" hidden="1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45"/>
      <c r="H491" s="245"/>
    </row>
    <row r="492" spans="1:8" ht="15.75" hidden="1">
      <c r="A492" s="187"/>
      <c r="B492" s="68"/>
      <c r="C492" s="191"/>
      <c r="D492" s="191"/>
      <c r="E492" s="188"/>
      <c r="F492" s="229">
        <f t="shared" si="43"/>
        <v>0</v>
      </c>
      <c r="G492" s="245"/>
      <c r="H492" s="245"/>
    </row>
    <row r="493" spans="1:8" ht="15.75" hidden="1">
      <c r="A493" s="187"/>
      <c r="B493" s="68"/>
      <c r="C493" s="191"/>
      <c r="D493" s="191"/>
      <c r="E493" s="188"/>
      <c r="F493" s="229">
        <f t="shared" si="43"/>
        <v>0</v>
      </c>
      <c r="G493" s="245"/>
      <c r="H493" s="245"/>
    </row>
    <row r="494" spans="1:8" ht="15.75" hidden="1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45"/>
      <c r="H494" s="245"/>
    </row>
    <row r="495" spans="1:8" s="186" customFormat="1" ht="57" customHeight="1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0</v>
      </c>
      <c r="G495" s="228">
        <f>G497+G505+G513+G521+G529+G537</f>
        <v>0</v>
      </c>
      <c r="H495" s="228">
        <f>H497+H505+H513+H521+H529+H537</f>
        <v>0</v>
      </c>
    </row>
    <row r="496" spans="1:8" ht="15.75" hidden="1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45"/>
      <c r="H496" s="245"/>
    </row>
    <row r="497" spans="1:8" hidden="1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5.25" hidden="1" customHeight="1">
      <c r="A498" s="187"/>
      <c r="B498" s="67"/>
      <c r="C498" s="184"/>
      <c r="D498" s="184"/>
      <c r="E498" s="188" t="s">
        <v>257</v>
      </c>
      <c r="F498" s="229"/>
      <c r="G498" s="246"/>
      <c r="H498" s="246"/>
    </row>
    <row r="499" spans="1:8" hidden="1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 hidden="1">
      <c r="A500" s="187"/>
      <c r="B500" s="68"/>
      <c r="C500" s="191"/>
      <c r="D500" s="191"/>
      <c r="E500" s="188" t="s">
        <v>770</v>
      </c>
      <c r="F500" s="229"/>
      <c r="G500" s="245"/>
      <c r="H500" s="245"/>
    </row>
    <row r="501" spans="1:8" ht="15.75" hidden="1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45"/>
      <c r="H501" s="245"/>
    </row>
    <row r="502" spans="1:8" ht="15.75" hidden="1">
      <c r="A502" s="187"/>
      <c r="B502" s="68"/>
      <c r="C502" s="191"/>
      <c r="D502" s="191"/>
      <c r="E502" s="188"/>
      <c r="F502" s="229">
        <f t="shared" si="45"/>
        <v>0</v>
      </c>
      <c r="G502" s="245"/>
      <c r="H502" s="245"/>
    </row>
    <row r="503" spans="1:8" ht="15.75" hidden="1">
      <c r="A503" s="187"/>
      <c r="B503" s="68"/>
      <c r="C503" s="191"/>
      <c r="D503" s="191"/>
      <c r="E503" s="188"/>
      <c r="F503" s="229">
        <f t="shared" si="45"/>
        <v>0</v>
      </c>
      <c r="G503" s="245"/>
      <c r="H503" s="245"/>
    </row>
    <row r="504" spans="1:8" ht="15.75" hidden="1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45"/>
      <c r="H504" s="245"/>
    </row>
    <row r="505" spans="1:8" hidden="1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 hidden="1">
      <c r="A506" s="187"/>
      <c r="B506" s="67"/>
      <c r="C506" s="184"/>
      <c r="D506" s="184"/>
      <c r="E506" s="188" t="s">
        <v>257</v>
      </c>
      <c r="F506" s="229"/>
      <c r="G506" s="246"/>
      <c r="H506" s="246"/>
    </row>
    <row r="507" spans="1:8" hidden="1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 hidden="1">
      <c r="A508" s="187"/>
      <c r="B508" s="68"/>
      <c r="C508" s="191"/>
      <c r="D508" s="191"/>
      <c r="E508" s="188" t="s">
        <v>770</v>
      </c>
      <c r="F508" s="229"/>
      <c r="G508" s="245"/>
      <c r="H508" s="245"/>
    </row>
    <row r="509" spans="1:8" ht="15.75" hidden="1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45"/>
      <c r="H509" s="245"/>
    </row>
    <row r="510" spans="1:8" ht="15.75" hidden="1">
      <c r="A510" s="187"/>
      <c r="B510" s="68"/>
      <c r="C510" s="191"/>
      <c r="D510" s="191"/>
      <c r="E510" s="188"/>
      <c r="F510" s="229">
        <f t="shared" si="47"/>
        <v>0</v>
      </c>
      <c r="G510" s="245"/>
      <c r="H510" s="245"/>
    </row>
    <row r="511" spans="1:8" ht="15.75" hidden="1">
      <c r="A511" s="187"/>
      <c r="B511" s="68"/>
      <c r="C511" s="191"/>
      <c r="D511" s="191"/>
      <c r="E511" s="188"/>
      <c r="F511" s="229">
        <f t="shared" si="47"/>
        <v>0</v>
      </c>
      <c r="G511" s="245"/>
      <c r="H511" s="245"/>
    </row>
    <row r="512" spans="1:8" ht="15.75" hidden="1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45"/>
      <c r="H512" s="245"/>
    </row>
    <row r="513" spans="1:8" hidden="1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0</v>
      </c>
      <c r="G513" s="233">
        <f>G515</f>
        <v>0</v>
      </c>
      <c r="H513" s="233">
        <f>H515</f>
        <v>0</v>
      </c>
    </row>
    <row r="514" spans="1:8" s="190" customFormat="1" ht="12.75" hidden="1" customHeight="1">
      <c r="A514" s="187"/>
      <c r="B514" s="67"/>
      <c r="C514" s="184"/>
      <c r="D514" s="184"/>
      <c r="E514" s="188" t="s">
        <v>257</v>
      </c>
      <c r="F514" s="229"/>
      <c r="G514" s="246"/>
      <c r="H514" s="246"/>
    </row>
    <row r="515" spans="1:8" hidden="1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0</v>
      </c>
      <c r="G515" s="233">
        <f>SUM(G517:G520)</f>
        <v>0</v>
      </c>
      <c r="H515" s="233">
        <f>SUM(H517:H520)</f>
        <v>0</v>
      </c>
    </row>
    <row r="516" spans="1:8" ht="27" hidden="1">
      <c r="A516" s="187"/>
      <c r="B516" s="68"/>
      <c r="C516" s="191"/>
      <c r="D516" s="191"/>
      <c r="E516" s="188" t="s">
        <v>770</v>
      </c>
      <c r="F516" s="229"/>
      <c r="G516" s="245"/>
      <c r="H516" s="245"/>
    </row>
    <row r="517" spans="1:8" ht="15.75" hidden="1">
      <c r="A517" s="187"/>
      <c r="B517" s="68"/>
      <c r="C517" s="191"/>
      <c r="D517" s="191"/>
      <c r="E517" s="188" t="s">
        <v>771</v>
      </c>
      <c r="F517" s="229">
        <f t="shared" ref="F517:F521" si="49">G517+H517</f>
        <v>0</v>
      </c>
      <c r="G517" s="245"/>
      <c r="H517" s="245"/>
    </row>
    <row r="518" spans="1:8" ht="15.75" hidden="1">
      <c r="A518" s="187"/>
      <c r="B518" s="68"/>
      <c r="C518" s="191"/>
      <c r="D518" s="191"/>
      <c r="E518" s="188"/>
      <c r="F518" s="229">
        <f t="shared" si="49"/>
        <v>0</v>
      </c>
      <c r="G518" s="245"/>
      <c r="H518" s="245"/>
    </row>
    <row r="519" spans="1:8" ht="15.75" hidden="1">
      <c r="A519" s="187"/>
      <c r="B519" s="68"/>
      <c r="C519" s="191"/>
      <c r="D519" s="191"/>
      <c r="E519" s="188"/>
      <c r="F519" s="229">
        <f t="shared" si="49"/>
        <v>0</v>
      </c>
      <c r="G519" s="245"/>
      <c r="H519" s="245"/>
    </row>
    <row r="520" spans="1:8" ht="15.75" hidden="1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45"/>
      <c r="H520" s="245"/>
    </row>
    <row r="521" spans="1:8" hidden="1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0</v>
      </c>
      <c r="G521" s="233">
        <f>G523</f>
        <v>0</v>
      </c>
      <c r="H521" s="233">
        <f>H523</f>
        <v>0</v>
      </c>
    </row>
    <row r="522" spans="1:8" s="190" customFormat="1" ht="15.75" hidden="1">
      <c r="A522" s="187"/>
      <c r="B522" s="67"/>
      <c r="C522" s="184"/>
      <c r="D522" s="184"/>
      <c r="E522" s="188" t="s">
        <v>257</v>
      </c>
      <c r="F522" s="229"/>
      <c r="G522" s="246"/>
      <c r="H522" s="246"/>
    </row>
    <row r="523" spans="1:8" hidden="1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0</v>
      </c>
      <c r="G523" s="233">
        <f>SUM(G525:G528)</f>
        <v>0</v>
      </c>
      <c r="H523" s="233">
        <f>SUM(H525:H528)</f>
        <v>0</v>
      </c>
    </row>
    <row r="524" spans="1:8" ht="27" hidden="1">
      <c r="A524" s="187"/>
      <c r="B524" s="68"/>
      <c r="C524" s="191"/>
      <c r="D524" s="191"/>
      <c r="E524" s="188" t="s">
        <v>770</v>
      </c>
      <c r="F524" s="229"/>
      <c r="G524" s="245"/>
      <c r="H524" s="245"/>
    </row>
    <row r="525" spans="1:8" ht="15.75" hidden="1">
      <c r="A525" s="187"/>
      <c r="B525" s="68"/>
      <c r="C525" s="191"/>
      <c r="D525" s="191"/>
      <c r="E525" s="188" t="s">
        <v>771</v>
      </c>
      <c r="F525" s="229">
        <f t="shared" ref="F525:F529" si="51">G525+H525</f>
        <v>0</v>
      </c>
      <c r="G525" s="245"/>
      <c r="H525" s="245"/>
    </row>
    <row r="526" spans="1:8" ht="15.75" hidden="1">
      <c r="A526" s="187"/>
      <c r="B526" s="68"/>
      <c r="C526" s="191"/>
      <c r="D526" s="191"/>
      <c r="E526" s="188"/>
      <c r="F526" s="229">
        <f t="shared" si="51"/>
        <v>0</v>
      </c>
      <c r="G526" s="245"/>
      <c r="H526" s="245"/>
    </row>
    <row r="527" spans="1:8" ht="15.75" hidden="1">
      <c r="A527" s="187"/>
      <c r="B527" s="68"/>
      <c r="C527" s="191"/>
      <c r="D527" s="191"/>
      <c r="E527" s="188"/>
      <c r="F527" s="229">
        <f t="shared" si="51"/>
        <v>0</v>
      </c>
      <c r="G527" s="245"/>
      <c r="H527" s="245"/>
    </row>
    <row r="528" spans="1:8" ht="15.75" hidden="1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45"/>
      <c r="H528" s="245"/>
    </row>
    <row r="529" spans="1:8" ht="24" hidden="1" customHeight="1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0</v>
      </c>
      <c r="G529" s="233">
        <f>G531</f>
        <v>0</v>
      </c>
      <c r="H529" s="233">
        <f>H531</f>
        <v>0</v>
      </c>
    </row>
    <row r="530" spans="1:8" s="190" customFormat="1" ht="15.75" hidden="1">
      <c r="A530" s="187"/>
      <c r="B530" s="67"/>
      <c r="C530" s="184"/>
      <c r="D530" s="184"/>
      <c r="E530" s="188" t="s">
        <v>257</v>
      </c>
      <c r="F530" s="229"/>
      <c r="G530" s="246"/>
      <c r="H530" s="246"/>
    </row>
    <row r="531" spans="1:8" ht="40.5" hidden="1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0</v>
      </c>
      <c r="G531" s="233">
        <f>SUM(G533:G536)</f>
        <v>0</v>
      </c>
      <c r="H531" s="233">
        <f>SUM(H533:H536)</f>
        <v>0</v>
      </c>
    </row>
    <row r="532" spans="1:8" ht="27" hidden="1">
      <c r="A532" s="187"/>
      <c r="B532" s="68"/>
      <c r="C532" s="191"/>
      <c r="D532" s="191"/>
      <c r="E532" s="188" t="s">
        <v>770</v>
      </c>
      <c r="F532" s="229"/>
      <c r="G532" s="245"/>
      <c r="H532" s="245"/>
    </row>
    <row r="533" spans="1:8" ht="15.75" hidden="1">
      <c r="A533" s="187"/>
      <c r="B533" s="68"/>
      <c r="C533" s="191"/>
      <c r="D533" s="191"/>
      <c r="E533" s="188" t="s">
        <v>771</v>
      </c>
      <c r="F533" s="229">
        <f t="shared" ref="F533:F537" si="53">G533+H533</f>
        <v>0</v>
      </c>
      <c r="G533" s="245"/>
      <c r="H533" s="245"/>
    </row>
    <row r="534" spans="1:8" ht="15.75" hidden="1">
      <c r="A534" s="187"/>
      <c r="B534" s="68"/>
      <c r="C534" s="191"/>
      <c r="D534" s="191"/>
      <c r="E534" s="188"/>
      <c r="F534" s="229">
        <f t="shared" si="53"/>
        <v>0</v>
      </c>
      <c r="G534" s="245"/>
      <c r="H534" s="245"/>
    </row>
    <row r="535" spans="1:8" ht="15.75" hidden="1">
      <c r="A535" s="187"/>
      <c r="B535" s="68"/>
      <c r="C535" s="191"/>
      <c r="D535" s="191"/>
      <c r="E535" s="188"/>
      <c r="F535" s="229">
        <f t="shared" si="53"/>
        <v>0</v>
      </c>
      <c r="G535" s="245"/>
      <c r="H535" s="245"/>
    </row>
    <row r="536" spans="1:8" ht="15.75" hidden="1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45"/>
      <c r="H536" s="245"/>
    </row>
    <row r="537" spans="1:8" ht="27" hidden="1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 hidden="1">
      <c r="A538" s="187"/>
      <c r="B538" s="67"/>
      <c r="C538" s="184"/>
      <c r="D538" s="184"/>
      <c r="E538" s="188" t="s">
        <v>257</v>
      </c>
      <c r="F538" s="229"/>
      <c r="G538" s="246"/>
      <c r="H538" s="246"/>
    </row>
    <row r="539" spans="1:8" ht="27" hidden="1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 hidden="1">
      <c r="A540" s="187"/>
      <c r="B540" s="68"/>
      <c r="C540" s="191"/>
      <c r="D540" s="191"/>
      <c r="E540" s="188" t="s">
        <v>770</v>
      </c>
      <c r="F540" s="229"/>
      <c r="G540" s="245"/>
      <c r="H540" s="245"/>
    </row>
    <row r="541" spans="1:8" ht="15.75" hidden="1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45"/>
      <c r="H541" s="245"/>
    </row>
    <row r="542" spans="1:8" ht="15.75" hidden="1">
      <c r="A542" s="187"/>
      <c r="B542" s="68"/>
      <c r="C542" s="191"/>
      <c r="D542" s="191"/>
      <c r="E542" s="188"/>
      <c r="F542" s="229">
        <f t="shared" si="55"/>
        <v>0</v>
      </c>
      <c r="G542" s="245"/>
      <c r="H542" s="245"/>
    </row>
    <row r="543" spans="1:8" ht="15.75" hidden="1">
      <c r="A543" s="187"/>
      <c r="B543" s="68"/>
      <c r="C543" s="191"/>
      <c r="D543" s="191"/>
      <c r="E543" s="188"/>
      <c r="F543" s="229">
        <f t="shared" si="55"/>
        <v>0</v>
      </c>
      <c r="G543" s="245"/>
      <c r="H543" s="245"/>
    </row>
    <row r="544" spans="1:8" ht="15.75" hidden="1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45"/>
      <c r="H544" s="245"/>
    </row>
    <row r="545" spans="1:8" s="186" customFormat="1" ht="28.5" customHeight="1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3"/>
      <c r="H545" s="233"/>
    </row>
    <row r="546" spans="1:8" ht="15.75" hidden="1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45"/>
      <c r="H546" s="245"/>
    </row>
    <row r="547" spans="1:8" ht="9" hidden="1" customHeight="1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45"/>
      <c r="H547" s="245"/>
    </row>
    <row r="548" spans="1:8" s="190" customFormat="1" ht="15.75" hidden="1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46"/>
      <c r="H548" s="246"/>
    </row>
    <row r="549" spans="1:8" ht="15.75" hidden="1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45"/>
      <c r="H549" s="245"/>
    </row>
    <row r="550" spans="1:8" ht="27" hidden="1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45"/>
      <c r="H550" s="245"/>
    </row>
    <row r="551" spans="1:8" ht="15.75" hidden="1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45"/>
      <c r="H551" s="245"/>
    </row>
    <row r="552" spans="1:8" ht="15.75" hidden="1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45"/>
      <c r="H552" s="245"/>
    </row>
    <row r="553" spans="1:8" ht="15.75" hidden="1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45"/>
      <c r="H553" s="245"/>
    </row>
    <row r="554" spans="1:8" ht="27" hidden="1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45"/>
      <c r="H554" s="245"/>
    </row>
    <row r="555" spans="1:8" ht="15.75" hidden="1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45"/>
      <c r="H555" s="245"/>
    </row>
    <row r="556" spans="1:8" ht="15.75" hidden="1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45"/>
      <c r="H556" s="245"/>
    </row>
    <row r="557" spans="1:8" ht="15.75" hidden="1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45"/>
      <c r="H557" s="245"/>
    </row>
    <row r="558" spans="1:8" ht="27" hidden="1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45"/>
      <c r="H558" s="245"/>
    </row>
    <row r="559" spans="1:8" ht="15.75" hidden="1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45"/>
      <c r="H559" s="245"/>
    </row>
    <row r="560" spans="1:8" ht="15.75" hidden="1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 hidden="1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45"/>
      <c r="H561" s="245"/>
    </row>
    <row r="562" spans="1:8" s="190" customFormat="1" ht="15.75" hidden="1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46"/>
      <c r="H562" s="246"/>
    </row>
    <row r="563" spans="1:8" ht="15.75" hidden="1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45"/>
      <c r="H563" s="245"/>
    </row>
    <row r="564" spans="1:8" ht="27" hidden="1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45"/>
      <c r="H564" s="245"/>
    </row>
    <row r="565" spans="1:8" ht="10.5" hidden="1" customHeight="1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5"/>
      <c r="H565" s="245"/>
    </row>
    <row r="566" spans="1:8" ht="15.75" hidden="1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45"/>
      <c r="H566" s="245"/>
    </row>
    <row r="567" spans="1:8" ht="15.75" hidden="1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45"/>
      <c r="H567" s="245"/>
    </row>
    <row r="568" spans="1:8" ht="27" hidden="1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45"/>
      <c r="H568" s="245"/>
    </row>
    <row r="569" spans="1:8" ht="15.75" hidden="1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5"/>
      <c r="H569" s="245"/>
    </row>
    <row r="570" spans="1:8" ht="15.75" hidden="1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45"/>
      <c r="H570" s="245"/>
    </row>
    <row r="571" spans="1:8" ht="15.75" hidden="1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45"/>
      <c r="H571" s="245"/>
    </row>
    <row r="572" spans="1:8" ht="27" hidden="1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45"/>
      <c r="H572" s="245"/>
    </row>
    <row r="573" spans="1:8" ht="15.75" hidden="1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45"/>
      <c r="H573" s="245"/>
    </row>
    <row r="574" spans="1:8" ht="15.75" hidden="1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 hidden="1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45"/>
      <c r="H575" s="245"/>
    </row>
    <row r="576" spans="1:8" ht="27" hidden="1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45"/>
      <c r="H576" s="245"/>
    </row>
    <row r="577" spans="1:8" ht="15.75" hidden="1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45"/>
      <c r="H577" s="245"/>
    </row>
    <row r="578" spans="1:8" ht="15.75" hidden="1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 hidden="1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45"/>
      <c r="H579" s="245"/>
    </row>
    <row r="580" spans="1:8" s="190" customFormat="1" ht="15.75" hidden="1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46"/>
      <c r="H580" s="246"/>
    </row>
    <row r="581" spans="1:8" ht="15.75" hidden="1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45"/>
      <c r="H581" s="245"/>
    </row>
    <row r="582" spans="1:8" ht="9.75" hidden="1" customHeight="1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45"/>
      <c r="H582" s="245"/>
    </row>
    <row r="583" spans="1:8" ht="15.75" hidden="1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5"/>
      <c r="H583" s="245"/>
    </row>
    <row r="584" spans="1:8" ht="15.75" hidden="1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45"/>
      <c r="H584" s="245"/>
    </row>
    <row r="585" spans="1:8" ht="15.75" hidden="1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45"/>
      <c r="H585" s="245"/>
    </row>
    <row r="586" spans="1:8" ht="27" hidden="1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45"/>
      <c r="H586" s="245"/>
    </row>
    <row r="587" spans="1:8" ht="15.75" hidden="1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5"/>
      <c r="H587" s="245"/>
    </row>
    <row r="588" spans="1:8" ht="15.75" hidden="1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45"/>
      <c r="H588" s="245"/>
    </row>
    <row r="589" spans="1:8" ht="15.75" hidden="1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45"/>
      <c r="H589" s="245"/>
    </row>
    <row r="590" spans="1:8" ht="27" hidden="1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45"/>
      <c r="H590" s="245"/>
    </row>
    <row r="591" spans="1:8" ht="15.75" hidden="1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45"/>
      <c r="H591" s="245"/>
    </row>
    <row r="592" spans="1:8" ht="15.75" hidden="1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27" hidden="1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45"/>
      <c r="H593" s="245"/>
    </row>
    <row r="594" spans="1:8" ht="27" hidden="1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45"/>
      <c r="H594" s="245"/>
    </row>
    <row r="595" spans="1:8" ht="15.75" hidden="1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45"/>
      <c r="H595" s="245"/>
    </row>
    <row r="596" spans="1:8" ht="15.75" hidden="1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 hidden="1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45"/>
      <c r="H597" s="245"/>
    </row>
    <row r="598" spans="1:8" s="190" customFormat="1" ht="15.75" hidden="1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46"/>
      <c r="H598" s="246"/>
    </row>
    <row r="599" spans="1:8" ht="15.75" hidden="1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45"/>
      <c r="H599" s="245"/>
    </row>
    <row r="600" spans="1:8" ht="27" hidden="1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45"/>
      <c r="H600" s="245"/>
    </row>
    <row r="601" spans="1:8" ht="15.75" hidden="1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5"/>
      <c r="H601" s="245"/>
    </row>
    <row r="602" spans="1:8" ht="15.75" hidden="1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45"/>
      <c r="H602" s="245"/>
    </row>
    <row r="603" spans="1:8" ht="27" hidden="1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45"/>
      <c r="H603" s="245"/>
    </row>
    <row r="604" spans="1:8" s="190" customFormat="1" ht="15.75" hidden="1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46"/>
      <c r="H604" s="246"/>
    </row>
    <row r="605" spans="1:8" ht="27" hidden="1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45"/>
      <c r="H605" s="245"/>
    </row>
    <row r="606" spans="1:8" ht="27" hidden="1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45"/>
      <c r="H606" s="245"/>
    </row>
    <row r="607" spans="1:8" ht="15.75" hidden="1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45"/>
      <c r="H607" s="245"/>
    </row>
    <row r="608" spans="1:8" ht="15.75" hidden="1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45"/>
      <c r="H608" s="245"/>
    </row>
    <row r="609" spans="1:8" ht="15.75" hidden="1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45"/>
      <c r="H609" s="245"/>
    </row>
    <row r="610" spans="1:8" s="190" customFormat="1" ht="15.75" hidden="1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46"/>
      <c r="H610" s="246"/>
    </row>
    <row r="611" spans="1:8" ht="15.75" hidden="1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45"/>
      <c r="H611" s="245"/>
    </row>
    <row r="612" spans="1:8" ht="27" hidden="1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45"/>
      <c r="H612" s="245"/>
    </row>
    <row r="613" spans="1:8" ht="15.75" hidden="1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45"/>
      <c r="H613" s="245"/>
    </row>
    <row r="614" spans="1:8" ht="15.75" hidden="1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45"/>
      <c r="H614" s="245"/>
    </row>
    <row r="615" spans="1:8" ht="15.75" hidden="1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45"/>
      <c r="H615" s="245"/>
    </row>
    <row r="616" spans="1:8" ht="27" hidden="1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45"/>
      <c r="H616" s="245"/>
    </row>
    <row r="617" spans="1:8" ht="15.75" hidden="1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5"/>
      <c r="H617" s="245"/>
    </row>
    <row r="618" spans="1:8" ht="15.75" hidden="1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45"/>
      <c r="H618" s="245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0</v>
      </c>
      <c r="G619" s="228">
        <f>G621+G629+G673+G693+G713+G721</f>
        <v>0</v>
      </c>
      <c r="H619" s="228">
        <f>H621+H629+H673+H693+H713+H721</f>
        <v>0</v>
      </c>
    </row>
    <row r="620" spans="1:8" ht="15.75" hidden="1">
      <c r="A620" s="187"/>
      <c r="B620" s="67"/>
      <c r="C620" s="184"/>
      <c r="D620" s="184"/>
      <c r="E620" s="188" t="s">
        <v>356</v>
      </c>
      <c r="F620" s="229"/>
      <c r="G620" s="245"/>
      <c r="H620" s="245"/>
    </row>
    <row r="621" spans="1:8" hidden="1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 hidden="1">
      <c r="A622" s="187"/>
      <c r="B622" s="67"/>
      <c r="C622" s="184"/>
      <c r="D622" s="184"/>
      <c r="E622" s="188" t="s">
        <v>257</v>
      </c>
      <c r="F622" s="229"/>
      <c r="G622" s="246"/>
      <c r="H622" s="246"/>
    </row>
    <row r="623" spans="1:8" hidden="1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 hidden="1">
      <c r="A624" s="187"/>
      <c r="B624" s="68"/>
      <c r="C624" s="191"/>
      <c r="D624" s="191"/>
      <c r="E624" s="188" t="s">
        <v>770</v>
      </c>
      <c r="F624" s="229"/>
      <c r="G624" s="245"/>
      <c r="H624" s="245"/>
    </row>
    <row r="625" spans="1:8" ht="15.75" hidden="1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45"/>
      <c r="H625" s="245"/>
    </row>
    <row r="626" spans="1:8" ht="15.75" hidden="1">
      <c r="A626" s="187"/>
      <c r="B626" s="68"/>
      <c r="C626" s="191"/>
      <c r="D626" s="191"/>
      <c r="E626" s="188"/>
      <c r="F626" s="229">
        <f t="shared" si="57"/>
        <v>0</v>
      </c>
      <c r="G626" s="245"/>
      <c r="H626" s="245"/>
    </row>
    <row r="627" spans="1:8" ht="15.75" hidden="1">
      <c r="A627" s="187"/>
      <c r="B627" s="68"/>
      <c r="C627" s="191"/>
      <c r="D627" s="191"/>
      <c r="E627" s="188"/>
      <c r="F627" s="229">
        <f t="shared" si="57"/>
        <v>0</v>
      </c>
      <c r="G627" s="245"/>
      <c r="H627" s="245"/>
    </row>
    <row r="628" spans="1:8" ht="15.75" hidden="1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45"/>
      <c r="H628" s="245"/>
    </row>
    <row r="629" spans="1:8" hidden="1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0</v>
      </c>
      <c r="G629" s="233">
        <f>G631+G637+G643+G649+G655+G661+G667</f>
        <v>0</v>
      </c>
      <c r="H629" s="233">
        <f>H631+H637+H643+H649+H655+H661+H667</f>
        <v>0</v>
      </c>
    </row>
    <row r="630" spans="1:8" s="190" customFormat="1" ht="15.75" hidden="1">
      <c r="A630" s="187"/>
      <c r="B630" s="67"/>
      <c r="C630" s="184"/>
      <c r="D630" s="184"/>
      <c r="E630" s="188" t="s">
        <v>257</v>
      </c>
      <c r="F630" s="229"/>
      <c r="G630" s="246"/>
      <c r="H630" s="246"/>
    </row>
    <row r="631" spans="1:8" hidden="1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 hidden="1">
      <c r="A632" s="187"/>
      <c r="B632" s="68"/>
      <c r="C632" s="191"/>
      <c r="D632" s="191"/>
      <c r="E632" s="188" t="s">
        <v>770</v>
      </c>
      <c r="F632" s="229"/>
      <c r="G632" s="245"/>
      <c r="H632" s="245"/>
    </row>
    <row r="633" spans="1:8" ht="15.75" hidden="1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45"/>
      <c r="H633" s="245"/>
    </row>
    <row r="634" spans="1:8" ht="15.75" hidden="1">
      <c r="A634" s="187"/>
      <c r="B634" s="68"/>
      <c r="C634" s="191"/>
      <c r="D634" s="191"/>
      <c r="E634" s="188"/>
      <c r="F634" s="229">
        <f t="shared" si="59"/>
        <v>0</v>
      </c>
      <c r="G634" s="245"/>
      <c r="H634" s="245"/>
    </row>
    <row r="635" spans="1:8" ht="15.75" hidden="1">
      <c r="A635" s="187"/>
      <c r="B635" s="68"/>
      <c r="C635" s="191"/>
      <c r="D635" s="191"/>
      <c r="E635" s="188"/>
      <c r="F635" s="229">
        <f t="shared" si="59"/>
        <v>0</v>
      </c>
      <c r="G635" s="245"/>
      <c r="H635" s="245"/>
    </row>
    <row r="636" spans="1:8" ht="15.75" hidden="1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45"/>
      <c r="H636" s="245"/>
    </row>
    <row r="637" spans="1:8" hidden="1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 hidden="1">
      <c r="A638" s="187"/>
      <c r="B638" s="68"/>
      <c r="C638" s="191"/>
      <c r="D638" s="191"/>
      <c r="E638" s="188" t="s">
        <v>770</v>
      </c>
      <c r="F638" s="229"/>
      <c r="G638" s="245"/>
      <c r="H638" s="245"/>
    </row>
    <row r="639" spans="1:8" ht="15.75" hidden="1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45"/>
      <c r="H639" s="245"/>
    </row>
    <row r="640" spans="1:8" ht="6" hidden="1" customHeight="1">
      <c r="A640" s="187"/>
      <c r="B640" s="68"/>
      <c r="C640" s="191"/>
      <c r="D640" s="191"/>
      <c r="E640" s="188"/>
      <c r="F640" s="229">
        <f t="shared" si="60"/>
        <v>0</v>
      </c>
      <c r="G640" s="245"/>
      <c r="H640" s="245"/>
    </row>
    <row r="641" spans="1:8" ht="1.5" hidden="1" customHeight="1">
      <c r="A641" s="187"/>
      <c r="B641" s="68"/>
      <c r="C641" s="191"/>
      <c r="D641" s="191"/>
      <c r="E641" s="188"/>
      <c r="F641" s="229">
        <f t="shared" si="60"/>
        <v>0</v>
      </c>
      <c r="G641" s="245"/>
      <c r="H641" s="245"/>
    </row>
    <row r="642" spans="1:8" ht="15.75" hidden="1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45"/>
      <c r="H642" s="245"/>
    </row>
    <row r="643" spans="1:8" hidden="1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0</v>
      </c>
      <c r="G643" s="233">
        <f>SUM(G645:G648)</f>
        <v>0</v>
      </c>
      <c r="H643" s="233">
        <f>SUM(H645:H648)</f>
        <v>0</v>
      </c>
    </row>
    <row r="644" spans="1:8" ht="27" hidden="1">
      <c r="A644" s="187"/>
      <c r="B644" s="68"/>
      <c r="C644" s="191"/>
      <c r="D644" s="191"/>
      <c r="E644" s="188" t="s">
        <v>770</v>
      </c>
      <c r="F644" s="229"/>
      <c r="G644" s="245"/>
      <c r="H644" s="245"/>
    </row>
    <row r="645" spans="1:8" ht="15.75" hidden="1">
      <c r="A645" s="187"/>
      <c r="B645" s="68"/>
      <c r="C645" s="191"/>
      <c r="D645" s="191"/>
      <c r="E645" s="188" t="s">
        <v>771</v>
      </c>
      <c r="F645" s="229">
        <f t="shared" ref="F645:F649" si="61">G645+H645</f>
        <v>0</v>
      </c>
      <c r="G645" s="245"/>
      <c r="H645" s="245"/>
    </row>
    <row r="646" spans="1:8" ht="15.75" hidden="1">
      <c r="A646" s="187"/>
      <c r="B646" s="68"/>
      <c r="C646" s="191"/>
      <c r="D646" s="191"/>
      <c r="E646" s="188"/>
      <c r="F646" s="229">
        <f t="shared" si="61"/>
        <v>0</v>
      </c>
      <c r="G646" s="245"/>
      <c r="H646" s="245"/>
    </row>
    <row r="647" spans="1:8" ht="15.75" hidden="1">
      <c r="A647" s="187"/>
      <c r="B647" s="68"/>
      <c r="C647" s="191"/>
      <c r="D647" s="191"/>
      <c r="E647" s="188"/>
      <c r="F647" s="229">
        <f t="shared" si="61"/>
        <v>0</v>
      </c>
      <c r="G647" s="245"/>
      <c r="H647" s="245"/>
    </row>
    <row r="648" spans="1:8" ht="15.75" hidden="1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45"/>
      <c r="H648" s="245"/>
    </row>
    <row r="649" spans="1:8" hidden="1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0</v>
      </c>
      <c r="G649" s="233">
        <f>SUM(G651:G654)</f>
        <v>0</v>
      </c>
      <c r="H649" s="233">
        <f>SUM(H651:H654)</f>
        <v>0</v>
      </c>
    </row>
    <row r="650" spans="1:8" ht="27" hidden="1">
      <c r="A650" s="187"/>
      <c r="B650" s="68"/>
      <c r="C650" s="191"/>
      <c r="D650" s="191"/>
      <c r="E650" s="188" t="s">
        <v>770</v>
      </c>
      <c r="F650" s="229"/>
      <c r="G650" s="245"/>
      <c r="H650" s="245"/>
    </row>
    <row r="651" spans="1:8" ht="15.75" hidden="1">
      <c r="A651" s="187"/>
      <c r="B651" s="68"/>
      <c r="C651" s="191"/>
      <c r="D651" s="191"/>
      <c r="E651" s="188" t="s">
        <v>771</v>
      </c>
      <c r="F651" s="229">
        <f t="shared" ref="F651:F655" si="62">G651+H651</f>
        <v>0</v>
      </c>
      <c r="G651" s="245"/>
      <c r="H651" s="245"/>
    </row>
    <row r="652" spans="1:8" ht="15.75" hidden="1">
      <c r="A652" s="187"/>
      <c r="B652" s="68"/>
      <c r="C652" s="191"/>
      <c r="D652" s="191"/>
      <c r="E652" s="188"/>
      <c r="F652" s="229">
        <f t="shared" si="62"/>
        <v>0</v>
      </c>
      <c r="G652" s="245"/>
      <c r="H652" s="245"/>
    </row>
    <row r="653" spans="1:8" ht="15.75" hidden="1">
      <c r="A653" s="187"/>
      <c r="B653" s="68"/>
      <c r="C653" s="191"/>
      <c r="D653" s="191"/>
      <c r="E653" s="188"/>
      <c r="F653" s="229">
        <f t="shared" si="62"/>
        <v>0</v>
      </c>
      <c r="G653" s="245"/>
      <c r="H653" s="245"/>
    </row>
    <row r="654" spans="1:8" ht="15.75" hidden="1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45"/>
      <c r="H654" s="245"/>
    </row>
    <row r="655" spans="1:8" hidden="1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 hidden="1">
      <c r="A656" s="187"/>
      <c r="B656" s="68"/>
      <c r="C656" s="191"/>
      <c r="D656" s="191"/>
      <c r="E656" s="188" t="s">
        <v>770</v>
      </c>
      <c r="F656" s="229"/>
      <c r="G656" s="245"/>
      <c r="H656" s="245"/>
    </row>
    <row r="657" spans="1:8" ht="15.75" hidden="1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45"/>
      <c r="H657" s="245"/>
    </row>
    <row r="658" spans="1:8" ht="0.75" hidden="1" customHeight="1">
      <c r="A658" s="187"/>
      <c r="B658" s="68"/>
      <c r="C658" s="191"/>
      <c r="D658" s="191"/>
      <c r="E658" s="188"/>
      <c r="F658" s="229">
        <f t="shared" si="63"/>
        <v>0</v>
      </c>
      <c r="G658" s="245"/>
      <c r="H658" s="245"/>
    </row>
    <row r="659" spans="1:8" ht="15.75" hidden="1">
      <c r="A659" s="187"/>
      <c r="B659" s="68"/>
      <c r="C659" s="191"/>
      <c r="D659" s="191"/>
      <c r="E659" s="188"/>
      <c r="F659" s="229">
        <f t="shared" si="63"/>
        <v>0</v>
      </c>
      <c r="G659" s="245"/>
      <c r="H659" s="245"/>
    </row>
    <row r="660" spans="1:8" ht="15.75" hidden="1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45"/>
      <c r="H660" s="245"/>
    </row>
    <row r="661" spans="1:8" hidden="1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 hidden="1">
      <c r="A662" s="187"/>
      <c r="B662" s="68"/>
      <c r="C662" s="191"/>
      <c r="D662" s="191"/>
      <c r="E662" s="188" t="s">
        <v>770</v>
      </c>
      <c r="F662" s="229"/>
      <c r="G662" s="245"/>
      <c r="H662" s="245"/>
    </row>
    <row r="663" spans="1:8" ht="15.75" hidden="1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45"/>
      <c r="H663" s="245"/>
    </row>
    <row r="664" spans="1:8" ht="15.75" hidden="1">
      <c r="A664" s="187"/>
      <c r="B664" s="68"/>
      <c r="C664" s="191"/>
      <c r="D664" s="191"/>
      <c r="E664" s="188"/>
      <c r="F664" s="229">
        <f t="shared" si="64"/>
        <v>0</v>
      </c>
      <c r="G664" s="245"/>
      <c r="H664" s="245"/>
    </row>
    <row r="665" spans="1:8" ht="15.75" hidden="1">
      <c r="A665" s="187"/>
      <c r="B665" s="68"/>
      <c r="C665" s="191"/>
      <c r="D665" s="191"/>
      <c r="E665" s="188"/>
      <c r="F665" s="229">
        <f t="shared" si="64"/>
        <v>0</v>
      </c>
      <c r="G665" s="245"/>
      <c r="H665" s="245"/>
    </row>
    <row r="666" spans="1:8" ht="15.75" hidden="1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45"/>
      <c r="H666" s="245"/>
    </row>
    <row r="667" spans="1:8" ht="27" hidden="1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 hidden="1">
      <c r="A668" s="187"/>
      <c r="B668" s="68"/>
      <c r="C668" s="191"/>
      <c r="D668" s="191"/>
      <c r="E668" s="188" t="s">
        <v>770</v>
      </c>
      <c r="F668" s="229"/>
      <c r="G668" s="245"/>
      <c r="H668" s="245"/>
    </row>
    <row r="669" spans="1:8" ht="15.75" hidden="1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45"/>
      <c r="H669" s="245"/>
    </row>
    <row r="670" spans="1:8" ht="15.75" hidden="1">
      <c r="A670" s="187"/>
      <c r="B670" s="68"/>
      <c r="C670" s="191"/>
      <c r="D670" s="191"/>
      <c r="E670" s="188"/>
      <c r="F670" s="229">
        <f t="shared" si="65"/>
        <v>0</v>
      </c>
      <c r="G670" s="245"/>
      <c r="H670" s="245"/>
    </row>
    <row r="671" spans="1:8" ht="15.75" hidden="1">
      <c r="A671" s="187"/>
      <c r="B671" s="68"/>
      <c r="C671" s="191"/>
      <c r="D671" s="191"/>
      <c r="E671" s="188"/>
      <c r="F671" s="229">
        <f t="shared" si="65"/>
        <v>0</v>
      </c>
      <c r="G671" s="245"/>
      <c r="H671" s="245"/>
    </row>
    <row r="672" spans="1:8" ht="15.75" hidden="1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45"/>
      <c r="H672" s="245"/>
    </row>
    <row r="673" spans="1:8" ht="27" hidden="1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7.5" hidden="1" customHeight="1">
      <c r="A674" s="187"/>
      <c r="B674" s="67"/>
      <c r="C674" s="184"/>
      <c r="D674" s="184"/>
      <c r="E674" s="188" t="s">
        <v>257</v>
      </c>
      <c r="F674" s="229"/>
      <c r="G674" s="246"/>
      <c r="H674" s="246"/>
    </row>
    <row r="675" spans="1:8" hidden="1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 hidden="1">
      <c r="A676" s="187"/>
      <c r="B676" s="68"/>
      <c r="C676" s="191"/>
      <c r="D676" s="191"/>
      <c r="E676" s="188" t="s">
        <v>770</v>
      </c>
      <c r="F676" s="229"/>
      <c r="G676" s="245"/>
      <c r="H676" s="245"/>
    </row>
    <row r="677" spans="1:8" ht="15.75" hidden="1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45"/>
      <c r="H677" s="245"/>
    </row>
    <row r="678" spans="1:8" ht="15.75" hidden="1">
      <c r="A678" s="187"/>
      <c r="B678" s="68"/>
      <c r="C678" s="191"/>
      <c r="D678" s="191"/>
      <c r="E678" s="188"/>
      <c r="F678" s="229">
        <f t="shared" si="66"/>
        <v>0</v>
      </c>
      <c r="G678" s="245"/>
      <c r="H678" s="245"/>
    </row>
    <row r="679" spans="1:8" ht="15.75" hidden="1">
      <c r="A679" s="187"/>
      <c r="B679" s="68"/>
      <c r="C679" s="191"/>
      <c r="D679" s="191"/>
      <c r="E679" s="188"/>
      <c r="F679" s="229">
        <f t="shared" si="66"/>
        <v>0</v>
      </c>
      <c r="G679" s="245"/>
      <c r="H679" s="245"/>
    </row>
    <row r="680" spans="1:8" ht="15.75" hidden="1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45"/>
      <c r="H680" s="245"/>
    </row>
    <row r="681" spans="1:8" hidden="1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 hidden="1">
      <c r="A682" s="187"/>
      <c r="B682" s="68"/>
      <c r="C682" s="191"/>
      <c r="D682" s="191"/>
      <c r="E682" s="188" t="s">
        <v>770</v>
      </c>
      <c r="F682" s="229"/>
      <c r="G682" s="245"/>
      <c r="H682" s="245"/>
    </row>
    <row r="683" spans="1:8" ht="15.75" hidden="1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45"/>
      <c r="H683" s="245"/>
    </row>
    <row r="684" spans="1:8" ht="15.75" hidden="1">
      <c r="A684" s="187"/>
      <c r="B684" s="68"/>
      <c r="C684" s="191"/>
      <c r="D684" s="191"/>
      <c r="E684" s="188"/>
      <c r="F684" s="229">
        <f t="shared" si="67"/>
        <v>0</v>
      </c>
      <c r="G684" s="245"/>
      <c r="H684" s="245"/>
    </row>
    <row r="685" spans="1:8" ht="15.75" hidden="1">
      <c r="A685" s="187"/>
      <c r="B685" s="68"/>
      <c r="C685" s="191"/>
      <c r="D685" s="191"/>
      <c r="E685" s="188"/>
      <c r="F685" s="229">
        <f t="shared" si="67"/>
        <v>0</v>
      </c>
      <c r="G685" s="245"/>
      <c r="H685" s="245"/>
    </row>
    <row r="686" spans="1:8" ht="15.75" hidden="1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45"/>
      <c r="H686" s="245"/>
    </row>
    <row r="687" spans="1:8" hidden="1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 hidden="1">
      <c r="A688" s="187"/>
      <c r="B688" s="68"/>
      <c r="C688" s="191"/>
      <c r="D688" s="191"/>
      <c r="E688" s="188" t="s">
        <v>770</v>
      </c>
      <c r="F688" s="229"/>
      <c r="G688" s="245"/>
      <c r="H688" s="245"/>
    </row>
    <row r="689" spans="1:8" ht="15.75" hidden="1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45"/>
      <c r="H689" s="245"/>
    </row>
    <row r="690" spans="1:8" ht="15.75" hidden="1">
      <c r="A690" s="187"/>
      <c r="B690" s="68"/>
      <c r="C690" s="191"/>
      <c r="D690" s="191"/>
      <c r="E690" s="188"/>
      <c r="F690" s="229">
        <f t="shared" si="68"/>
        <v>0</v>
      </c>
      <c r="G690" s="245"/>
      <c r="H690" s="245"/>
    </row>
    <row r="691" spans="1:8" ht="15.75" hidden="1">
      <c r="A691" s="187"/>
      <c r="B691" s="68"/>
      <c r="C691" s="191"/>
      <c r="D691" s="191"/>
      <c r="E691" s="188"/>
      <c r="F691" s="229">
        <f t="shared" si="68"/>
        <v>0</v>
      </c>
      <c r="G691" s="245"/>
      <c r="H691" s="245"/>
    </row>
    <row r="692" spans="1:8" ht="15.75" hidden="1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45"/>
      <c r="H692" s="245"/>
    </row>
    <row r="693" spans="1:8" hidden="1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 hidden="1">
      <c r="A694" s="187"/>
      <c r="B694" s="67"/>
      <c r="C694" s="184"/>
      <c r="D694" s="184"/>
      <c r="E694" s="188" t="s">
        <v>257</v>
      </c>
      <c r="F694" s="229"/>
      <c r="G694" s="246"/>
      <c r="H694" s="246"/>
    </row>
    <row r="695" spans="1:8" hidden="1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 hidden="1">
      <c r="A696" s="187"/>
      <c r="B696" s="68"/>
      <c r="C696" s="191"/>
      <c r="D696" s="191"/>
      <c r="E696" s="188" t="s">
        <v>770</v>
      </c>
      <c r="F696" s="229"/>
      <c r="G696" s="245"/>
      <c r="H696" s="245"/>
    </row>
    <row r="697" spans="1:8" ht="15.75" hidden="1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45"/>
      <c r="H697" s="245"/>
    </row>
    <row r="698" spans="1:8" ht="15.75" hidden="1">
      <c r="A698" s="187"/>
      <c r="B698" s="68"/>
      <c r="C698" s="191"/>
      <c r="D698" s="191"/>
      <c r="E698" s="188"/>
      <c r="F698" s="229">
        <f t="shared" si="69"/>
        <v>0</v>
      </c>
      <c r="G698" s="245"/>
      <c r="H698" s="245"/>
    </row>
    <row r="699" spans="1:8" ht="15.75" hidden="1">
      <c r="A699" s="187"/>
      <c r="B699" s="68"/>
      <c r="C699" s="191"/>
      <c r="D699" s="191"/>
      <c r="E699" s="188"/>
      <c r="F699" s="229">
        <f t="shared" si="69"/>
        <v>0</v>
      </c>
      <c r="G699" s="245"/>
      <c r="H699" s="245"/>
    </row>
    <row r="700" spans="1:8" ht="15.75" hidden="1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45"/>
      <c r="H700" s="245"/>
    </row>
    <row r="701" spans="1:8" ht="27" hidden="1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 hidden="1">
      <c r="A702" s="187"/>
      <c r="B702" s="68"/>
      <c r="C702" s="191"/>
      <c r="D702" s="191"/>
      <c r="E702" s="188" t="s">
        <v>770</v>
      </c>
      <c r="F702" s="229"/>
      <c r="G702" s="245"/>
      <c r="H702" s="245"/>
    </row>
    <row r="703" spans="1:8" ht="15.75" hidden="1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45"/>
      <c r="H703" s="245"/>
    </row>
    <row r="704" spans="1:8" ht="15.75" hidden="1">
      <c r="A704" s="187"/>
      <c r="B704" s="68"/>
      <c r="C704" s="191"/>
      <c r="D704" s="191"/>
      <c r="E704" s="188"/>
      <c r="F704" s="229">
        <f t="shared" si="70"/>
        <v>0</v>
      </c>
      <c r="G704" s="245"/>
      <c r="H704" s="245"/>
    </row>
    <row r="705" spans="1:8" ht="15.75" hidden="1">
      <c r="A705" s="187"/>
      <c r="B705" s="68"/>
      <c r="C705" s="191"/>
      <c r="D705" s="191"/>
      <c r="E705" s="188"/>
      <c r="F705" s="229">
        <f t="shared" si="70"/>
        <v>0</v>
      </c>
      <c r="G705" s="245"/>
      <c r="H705" s="245"/>
    </row>
    <row r="706" spans="1:8" ht="15.75" hidden="1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45"/>
      <c r="H706" s="245"/>
    </row>
    <row r="707" spans="1:8" hidden="1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 hidden="1">
      <c r="A708" s="187"/>
      <c r="B708" s="68"/>
      <c r="C708" s="191"/>
      <c r="D708" s="191"/>
      <c r="E708" s="188" t="s">
        <v>770</v>
      </c>
      <c r="F708" s="229"/>
      <c r="G708" s="245"/>
      <c r="H708" s="245"/>
    </row>
    <row r="709" spans="1:8" ht="15.75" hidden="1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45"/>
      <c r="H709" s="245"/>
    </row>
    <row r="710" spans="1:8" ht="15.75" hidden="1">
      <c r="A710" s="187"/>
      <c r="B710" s="68"/>
      <c r="C710" s="191"/>
      <c r="D710" s="191"/>
      <c r="E710" s="188"/>
      <c r="F710" s="229">
        <f t="shared" si="71"/>
        <v>0</v>
      </c>
      <c r="G710" s="245"/>
      <c r="H710" s="245"/>
    </row>
    <row r="711" spans="1:8" ht="15.75" hidden="1">
      <c r="A711" s="187"/>
      <c r="B711" s="68"/>
      <c r="C711" s="191"/>
      <c r="D711" s="191"/>
      <c r="E711" s="188"/>
      <c r="F711" s="229">
        <f t="shared" si="71"/>
        <v>0</v>
      </c>
      <c r="G711" s="245"/>
      <c r="H711" s="245"/>
    </row>
    <row r="712" spans="1:8" ht="15.75" hidden="1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45"/>
      <c r="H712" s="245"/>
    </row>
    <row r="713" spans="1:8" ht="27" hidden="1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 hidden="1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46"/>
      <c r="H714" s="246"/>
    </row>
    <row r="715" spans="1:8" ht="27" hidden="1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 hidden="1">
      <c r="A716" s="187"/>
      <c r="B716" s="68"/>
      <c r="C716" s="191"/>
      <c r="D716" s="191"/>
      <c r="E716" s="188" t="s">
        <v>770</v>
      </c>
      <c r="F716" s="229"/>
      <c r="G716" s="245"/>
      <c r="H716" s="245"/>
    </row>
    <row r="717" spans="1:8" ht="15.75" hidden="1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45"/>
      <c r="H717" s="245"/>
    </row>
    <row r="718" spans="1:8" ht="15.75" hidden="1">
      <c r="A718" s="187"/>
      <c r="B718" s="68"/>
      <c r="C718" s="191"/>
      <c r="D718" s="191"/>
      <c r="E718" s="188"/>
      <c r="F718" s="229">
        <f t="shared" si="72"/>
        <v>0</v>
      </c>
      <c r="G718" s="245"/>
      <c r="H718" s="245"/>
    </row>
    <row r="719" spans="1:8" ht="15.75" hidden="1">
      <c r="A719" s="187"/>
      <c r="B719" s="68"/>
      <c r="C719" s="191"/>
      <c r="D719" s="191"/>
      <c r="E719" s="188"/>
      <c r="F719" s="229">
        <f t="shared" si="72"/>
        <v>0</v>
      </c>
      <c r="G719" s="245"/>
      <c r="H719" s="245"/>
    </row>
    <row r="720" spans="1:8" ht="15.75" hidden="1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45"/>
      <c r="H720" s="245"/>
    </row>
    <row r="721" spans="1:8" hidden="1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 hidden="1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46"/>
      <c r="H722" s="246"/>
    </row>
    <row r="723" spans="1:8" hidden="1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 hidden="1">
      <c r="A724" s="187"/>
      <c r="B724" s="68"/>
      <c r="C724" s="191"/>
      <c r="D724" s="191"/>
      <c r="E724" s="188" t="s">
        <v>770</v>
      </c>
      <c r="F724" s="229"/>
      <c r="G724" s="245"/>
      <c r="H724" s="245"/>
    </row>
    <row r="725" spans="1:8" ht="15.75" hidden="1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45"/>
      <c r="H725" s="245"/>
    </row>
    <row r="726" spans="1:8" ht="15.75" hidden="1">
      <c r="A726" s="187"/>
      <c r="B726" s="68"/>
      <c r="C726" s="191"/>
      <c r="D726" s="191"/>
      <c r="E726" s="188"/>
      <c r="F726" s="229">
        <f t="shared" si="73"/>
        <v>0</v>
      </c>
      <c r="G726" s="245"/>
      <c r="H726" s="245"/>
    </row>
    <row r="727" spans="1:8" ht="15.75" hidden="1">
      <c r="A727" s="187"/>
      <c r="B727" s="68"/>
      <c r="C727" s="191"/>
      <c r="D727" s="191"/>
      <c r="E727" s="188"/>
      <c r="F727" s="229">
        <f t="shared" si="73"/>
        <v>0</v>
      </c>
      <c r="G727" s="245"/>
      <c r="H727" s="245"/>
    </row>
    <row r="728" spans="1:8" ht="15.75" hidden="1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45"/>
      <c r="H728" s="245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6300</v>
      </c>
      <c r="G729" s="228">
        <f>G731+G745+G759+G773+G787+G801+G809+G817</f>
        <v>6300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45"/>
      <c r="H730" s="245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6300</v>
      </c>
      <c r="G731" s="233">
        <f>G733+G739</f>
        <v>6300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46"/>
      <c r="H732" s="246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6300</v>
      </c>
      <c r="G733" s="233">
        <f>SUM(G735:G738)</f>
        <v>6300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45"/>
      <c r="H734" s="245"/>
    </row>
    <row r="735" spans="1:8" ht="15.75">
      <c r="A735" s="187"/>
      <c r="B735" s="68"/>
      <c r="C735" s="191"/>
      <c r="D735" s="191"/>
      <c r="E735" s="188" t="s">
        <v>854</v>
      </c>
      <c r="F735" s="229">
        <f t="shared" ref="F735:F739" si="74">G735+H735</f>
        <v>6300</v>
      </c>
      <c r="G735" s="245">
        <v>6300</v>
      </c>
      <c r="H735" s="245"/>
    </row>
    <row r="736" spans="1:8" ht="15.75" hidden="1">
      <c r="A736" s="187"/>
      <c r="B736" s="68"/>
      <c r="C736" s="191"/>
      <c r="D736" s="191"/>
      <c r="E736" s="188"/>
      <c r="F736" s="229">
        <f t="shared" si="74"/>
        <v>0</v>
      </c>
      <c r="G736" s="245"/>
      <c r="H736" s="245"/>
    </row>
    <row r="737" spans="1:8" ht="15.75" hidden="1">
      <c r="A737" s="187"/>
      <c r="B737" s="68"/>
      <c r="C737" s="191"/>
      <c r="D737" s="191"/>
      <c r="E737" s="188"/>
      <c r="F737" s="229">
        <f t="shared" si="74"/>
        <v>0</v>
      </c>
      <c r="G737" s="245"/>
      <c r="H737" s="245"/>
    </row>
    <row r="738" spans="1:8" ht="15.75" hidden="1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45"/>
      <c r="H738" s="245"/>
    </row>
    <row r="739" spans="1:8" hidden="1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 hidden="1">
      <c r="A740" s="187"/>
      <c r="B740" s="68"/>
      <c r="C740" s="191"/>
      <c r="D740" s="191"/>
      <c r="E740" s="188" t="s">
        <v>770</v>
      </c>
      <c r="F740" s="229"/>
      <c r="G740" s="245"/>
      <c r="H740" s="245"/>
    </row>
    <row r="741" spans="1:8" ht="15.75" hidden="1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45"/>
      <c r="H741" s="245"/>
    </row>
    <row r="742" spans="1:8" ht="15.75" hidden="1">
      <c r="A742" s="187"/>
      <c r="B742" s="68"/>
      <c r="C742" s="191"/>
      <c r="D742" s="191"/>
      <c r="E742" s="188"/>
      <c r="F742" s="229">
        <f t="shared" si="75"/>
        <v>0</v>
      </c>
      <c r="G742" s="245"/>
      <c r="H742" s="245"/>
    </row>
    <row r="743" spans="1:8" ht="15.75" hidden="1">
      <c r="A743" s="187"/>
      <c r="B743" s="68"/>
      <c r="C743" s="191"/>
      <c r="D743" s="191"/>
      <c r="E743" s="188"/>
      <c r="F743" s="229">
        <f t="shared" si="75"/>
        <v>0</v>
      </c>
      <c r="G743" s="245"/>
      <c r="H743" s="245"/>
    </row>
    <row r="744" spans="1:8" ht="15.75" hidden="1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45"/>
      <c r="H744" s="245"/>
    </row>
    <row r="745" spans="1:8" hidden="1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 hidden="1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46"/>
      <c r="H746" s="246"/>
    </row>
    <row r="747" spans="1:8" hidden="1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4.5" hidden="1" customHeight="1">
      <c r="A748" s="187"/>
      <c r="B748" s="68"/>
      <c r="C748" s="191"/>
      <c r="D748" s="191"/>
      <c r="E748" s="188" t="s">
        <v>770</v>
      </c>
      <c r="F748" s="229"/>
      <c r="G748" s="245"/>
      <c r="H748" s="245"/>
    </row>
    <row r="749" spans="1:8" ht="15.75" hidden="1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45"/>
      <c r="H749" s="245"/>
    </row>
    <row r="750" spans="1:8" ht="15.75" hidden="1">
      <c r="A750" s="187"/>
      <c r="B750" s="68"/>
      <c r="C750" s="191"/>
      <c r="D750" s="191"/>
      <c r="E750" s="188"/>
      <c r="F750" s="229">
        <f t="shared" si="76"/>
        <v>0</v>
      </c>
      <c r="G750" s="245"/>
      <c r="H750" s="245"/>
    </row>
    <row r="751" spans="1:8" ht="15.75" hidden="1">
      <c r="A751" s="187"/>
      <c r="B751" s="68"/>
      <c r="C751" s="191"/>
      <c r="D751" s="191"/>
      <c r="E751" s="188"/>
      <c r="F751" s="229">
        <f t="shared" si="76"/>
        <v>0</v>
      </c>
      <c r="G751" s="245"/>
      <c r="H751" s="245"/>
    </row>
    <row r="752" spans="1:8" ht="15.75" hidden="1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45"/>
      <c r="H752" s="245"/>
    </row>
    <row r="753" spans="1:8" hidden="1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 hidden="1">
      <c r="A754" s="187"/>
      <c r="B754" s="68"/>
      <c r="C754" s="191"/>
      <c r="D754" s="191"/>
      <c r="E754" s="188" t="s">
        <v>770</v>
      </c>
      <c r="F754" s="229"/>
      <c r="G754" s="245"/>
      <c r="H754" s="245"/>
    </row>
    <row r="755" spans="1:8" ht="15.75" hidden="1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45"/>
      <c r="H755" s="245"/>
    </row>
    <row r="756" spans="1:8" ht="15.75" hidden="1">
      <c r="A756" s="187"/>
      <c r="B756" s="68"/>
      <c r="C756" s="191"/>
      <c r="D756" s="191"/>
      <c r="E756" s="188"/>
      <c r="F756" s="229">
        <f t="shared" si="77"/>
        <v>0</v>
      </c>
      <c r="G756" s="245"/>
      <c r="H756" s="245"/>
    </row>
    <row r="757" spans="1:8" ht="15.75" hidden="1">
      <c r="A757" s="187"/>
      <c r="B757" s="68"/>
      <c r="C757" s="191"/>
      <c r="D757" s="191"/>
      <c r="E757" s="188"/>
      <c r="F757" s="229">
        <f t="shared" si="77"/>
        <v>0</v>
      </c>
      <c r="G757" s="245"/>
      <c r="H757" s="245"/>
    </row>
    <row r="758" spans="1:8" ht="15.75" hidden="1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45"/>
      <c r="H758" s="245"/>
    </row>
    <row r="759" spans="1:8" ht="27" hidden="1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 hidden="1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46"/>
      <c r="H760" s="246"/>
    </row>
    <row r="761" spans="1:8" ht="27" hidden="1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11.25" hidden="1" customHeight="1">
      <c r="A762" s="187"/>
      <c r="B762" s="68"/>
      <c r="C762" s="191"/>
      <c r="D762" s="191"/>
      <c r="E762" s="188" t="s">
        <v>770</v>
      </c>
      <c r="F762" s="229"/>
      <c r="G762" s="245"/>
      <c r="H762" s="245"/>
    </row>
    <row r="763" spans="1:8" ht="15.75" hidden="1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45"/>
      <c r="H763" s="245"/>
    </row>
    <row r="764" spans="1:8" ht="15.75" hidden="1">
      <c r="A764" s="187"/>
      <c r="B764" s="68"/>
      <c r="C764" s="191"/>
      <c r="D764" s="191"/>
      <c r="E764" s="188"/>
      <c r="F764" s="229">
        <f t="shared" si="78"/>
        <v>0</v>
      </c>
      <c r="G764" s="245"/>
      <c r="H764" s="245"/>
    </row>
    <row r="765" spans="1:8" ht="15.75" hidden="1">
      <c r="A765" s="187"/>
      <c r="B765" s="68"/>
      <c r="C765" s="191"/>
      <c r="D765" s="191"/>
      <c r="E765" s="188"/>
      <c r="F765" s="229">
        <f t="shared" si="78"/>
        <v>0</v>
      </c>
      <c r="G765" s="245"/>
      <c r="H765" s="245"/>
    </row>
    <row r="766" spans="1:8" ht="15.75" hidden="1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45"/>
      <c r="H766" s="245"/>
    </row>
    <row r="767" spans="1:8" hidden="1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 hidden="1">
      <c r="A768" s="187"/>
      <c r="B768" s="68"/>
      <c r="C768" s="191"/>
      <c r="D768" s="191"/>
      <c r="E768" s="188" t="s">
        <v>770</v>
      </c>
      <c r="F768" s="229"/>
      <c r="G768" s="245"/>
      <c r="H768" s="245"/>
    </row>
    <row r="769" spans="1:8" ht="15.75" hidden="1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45"/>
      <c r="H769" s="245"/>
    </row>
    <row r="770" spans="1:8" ht="15.75" hidden="1">
      <c r="A770" s="187"/>
      <c r="B770" s="68"/>
      <c r="C770" s="191"/>
      <c r="D770" s="191"/>
      <c r="E770" s="188"/>
      <c r="F770" s="229">
        <f t="shared" si="79"/>
        <v>0</v>
      </c>
      <c r="G770" s="245"/>
      <c r="H770" s="245"/>
    </row>
    <row r="771" spans="1:8" ht="15.75" hidden="1">
      <c r="A771" s="187"/>
      <c r="B771" s="68"/>
      <c r="C771" s="191"/>
      <c r="D771" s="191"/>
      <c r="E771" s="188"/>
      <c r="F771" s="229">
        <f t="shared" si="79"/>
        <v>0</v>
      </c>
      <c r="G771" s="245"/>
      <c r="H771" s="245"/>
    </row>
    <row r="772" spans="1:8" ht="15.75" hidden="1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45"/>
      <c r="H772" s="245"/>
    </row>
    <row r="773" spans="1:8" hidden="1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 hidden="1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46"/>
      <c r="H774" s="246"/>
    </row>
    <row r="775" spans="1:8" hidden="1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 hidden="1">
      <c r="A776" s="187"/>
      <c r="B776" s="68"/>
      <c r="C776" s="191"/>
      <c r="D776" s="191"/>
      <c r="E776" s="188" t="s">
        <v>770</v>
      </c>
      <c r="F776" s="229"/>
      <c r="G776" s="245"/>
      <c r="H776" s="245"/>
    </row>
    <row r="777" spans="1:8" ht="15.75" hidden="1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45"/>
      <c r="H777" s="245"/>
    </row>
    <row r="778" spans="1:8" ht="15.75" hidden="1">
      <c r="A778" s="187"/>
      <c r="B778" s="68"/>
      <c r="C778" s="191"/>
      <c r="D778" s="191"/>
      <c r="E778" s="188"/>
      <c r="F778" s="229">
        <f t="shared" si="80"/>
        <v>0</v>
      </c>
      <c r="G778" s="245"/>
      <c r="H778" s="245"/>
    </row>
    <row r="779" spans="1:8" ht="15.75" hidden="1">
      <c r="A779" s="187"/>
      <c r="B779" s="68"/>
      <c r="C779" s="191"/>
      <c r="D779" s="191"/>
      <c r="E779" s="188"/>
      <c r="F779" s="229">
        <f t="shared" si="80"/>
        <v>0</v>
      </c>
      <c r="G779" s="245"/>
      <c r="H779" s="245"/>
    </row>
    <row r="780" spans="1:8" ht="15.75" hidden="1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45"/>
      <c r="H780" s="245"/>
    </row>
    <row r="781" spans="1:8" hidden="1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 hidden="1">
      <c r="A782" s="187"/>
      <c r="B782" s="68"/>
      <c r="C782" s="191"/>
      <c r="D782" s="191"/>
      <c r="E782" s="188" t="s">
        <v>770</v>
      </c>
      <c r="F782" s="229"/>
      <c r="G782" s="245"/>
      <c r="H782" s="245"/>
    </row>
    <row r="783" spans="1:8" ht="15.75" hidden="1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45"/>
      <c r="H783" s="245"/>
    </row>
    <row r="784" spans="1:8" ht="15.75" hidden="1">
      <c r="A784" s="187"/>
      <c r="B784" s="68"/>
      <c r="C784" s="191"/>
      <c r="D784" s="191"/>
      <c r="E784" s="188"/>
      <c r="F784" s="229">
        <f t="shared" si="81"/>
        <v>0</v>
      </c>
      <c r="G784" s="245"/>
      <c r="H784" s="245"/>
    </row>
    <row r="785" spans="1:8" ht="15.75" hidden="1">
      <c r="A785" s="187"/>
      <c r="B785" s="68"/>
      <c r="C785" s="191"/>
      <c r="D785" s="191"/>
      <c r="E785" s="188"/>
      <c r="F785" s="229">
        <f t="shared" si="81"/>
        <v>0</v>
      </c>
      <c r="G785" s="245"/>
      <c r="H785" s="245"/>
    </row>
    <row r="786" spans="1:8" ht="15.75" hidden="1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45"/>
      <c r="H786" s="245"/>
    </row>
    <row r="787" spans="1:8" hidden="1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 hidden="1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46"/>
      <c r="H788" s="246"/>
    </row>
    <row r="789" spans="1:8" hidden="1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 hidden="1">
      <c r="A790" s="187"/>
      <c r="B790" s="68"/>
      <c r="C790" s="191"/>
      <c r="D790" s="191"/>
      <c r="E790" s="188" t="s">
        <v>770</v>
      </c>
      <c r="F790" s="229"/>
      <c r="G790" s="245"/>
      <c r="H790" s="245"/>
    </row>
    <row r="791" spans="1:8" ht="15.75" hidden="1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45"/>
      <c r="H791" s="245"/>
    </row>
    <row r="792" spans="1:8" ht="1.5" hidden="1" customHeight="1">
      <c r="A792" s="187"/>
      <c r="B792" s="68"/>
      <c r="C792" s="191"/>
      <c r="D792" s="191"/>
      <c r="E792" s="188"/>
      <c r="F792" s="229">
        <f t="shared" si="83"/>
        <v>0</v>
      </c>
      <c r="G792" s="245"/>
      <c r="H792" s="245"/>
    </row>
    <row r="793" spans="1:8" ht="15.75" hidden="1">
      <c r="A793" s="187"/>
      <c r="B793" s="68"/>
      <c r="C793" s="191"/>
      <c r="D793" s="191"/>
      <c r="E793" s="188"/>
      <c r="F793" s="229">
        <f t="shared" si="83"/>
        <v>0</v>
      </c>
      <c r="G793" s="245"/>
      <c r="H793" s="245"/>
    </row>
    <row r="794" spans="1:8" ht="15.75" hidden="1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45"/>
      <c r="H794" s="245"/>
    </row>
    <row r="795" spans="1:8" hidden="1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 hidden="1">
      <c r="A796" s="187"/>
      <c r="B796" s="68"/>
      <c r="C796" s="191"/>
      <c r="D796" s="191"/>
      <c r="E796" s="188" t="s">
        <v>770</v>
      </c>
      <c r="F796" s="229"/>
      <c r="G796" s="245"/>
      <c r="H796" s="245"/>
    </row>
    <row r="797" spans="1:8" ht="15.75" hidden="1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45"/>
      <c r="H797" s="245"/>
    </row>
    <row r="798" spans="1:8" ht="15.75" hidden="1">
      <c r="A798" s="187"/>
      <c r="B798" s="68"/>
      <c r="C798" s="191"/>
      <c r="D798" s="191"/>
      <c r="E798" s="188"/>
      <c r="F798" s="229">
        <f t="shared" si="84"/>
        <v>0</v>
      </c>
      <c r="G798" s="245"/>
      <c r="H798" s="245"/>
    </row>
    <row r="799" spans="1:8" ht="15.75" hidden="1">
      <c r="A799" s="187"/>
      <c r="B799" s="68"/>
      <c r="C799" s="191"/>
      <c r="D799" s="191"/>
      <c r="E799" s="188"/>
      <c r="F799" s="229">
        <f t="shared" si="84"/>
        <v>0</v>
      </c>
      <c r="G799" s="245"/>
      <c r="H799" s="245"/>
    </row>
    <row r="800" spans="1:8" ht="15.75" hidden="1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45"/>
      <c r="H800" s="245"/>
    </row>
    <row r="801" spans="1:8" hidden="1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 hidden="1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46"/>
      <c r="H802" s="246"/>
    </row>
    <row r="803" spans="1:8" hidden="1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 hidden="1">
      <c r="A804" s="187"/>
      <c r="B804" s="68"/>
      <c r="C804" s="191"/>
      <c r="D804" s="191"/>
      <c r="E804" s="188" t="s">
        <v>770</v>
      </c>
      <c r="F804" s="229"/>
      <c r="G804" s="245"/>
      <c r="H804" s="245"/>
    </row>
    <row r="805" spans="1:8" ht="15.75" hidden="1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45"/>
      <c r="H805" s="245"/>
    </row>
    <row r="806" spans="1:8" ht="15.75" hidden="1">
      <c r="A806" s="187"/>
      <c r="B806" s="68"/>
      <c r="C806" s="191"/>
      <c r="D806" s="191"/>
      <c r="E806" s="188"/>
      <c r="F806" s="229">
        <f t="shared" si="85"/>
        <v>0</v>
      </c>
      <c r="G806" s="245"/>
      <c r="H806" s="245"/>
    </row>
    <row r="807" spans="1:8" ht="15.75" hidden="1">
      <c r="A807" s="187"/>
      <c r="B807" s="68"/>
      <c r="C807" s="191"/>
      <c r="D807" s="191"/>
      <c r="E807" s="188"/>
      <c r="F807" s="229">
        <f t="shared" si="85"/>
        <v>0</v>
      </c>
      <c r="G807" s="245"/>
      <c r="H807" s="245"/>
    </row>
    <row r="808" spans="1:8" ht="11.25" hidden="1" customHeight="1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45"/>
      <c r="H808" s="245"/>
    </row>
    <row r="809" spans="1:8" ht="27" hidden="1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 hidden="1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46"/>
      <c r="H810" s="246"/>
    </row>
    <row r="811" spans="1:8" ht="27" hidden="1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 hidden="1">
      <c r="A812" s="187"/>
      <c r="B812" s="68"/>
      <c r="C812" s="191"/>
      <c r="D812" s="191"/>
      <c r="E812" s="188" t="s">
        <v>770</v>
      </c>
      <c r="F812" s="229"/>
      <c r="G812" s="245"/>
      <c r="H812" s="245"/>
    </row>
    <row r="813" spans="1:8" ht="15.75" hidden="1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45"/>
      <c r="H813" s="245"/>
    </row>
    <row r="814" spans="1:8" ht="15.75" hidden="1">
      <c r="A814" s="187"/>
      <c r="B814" s="68"/>
      <c r="C814" s="191"/>
      <c r="D814" s="191"/>
      <c r="E814" s="188"/>
      <c r="F814" s="229">
        <f t="shared" si="86"/>
        <v>0</v>
      </c>
      <c r="G814" s="245"/>
      <c r="H814" s="245"/>
    </row>
    <row r="815" spans="1:8" ht="15.75" hidden="1">
      <c r="A815" s="187"/>
      <c r="B815" s="68"/>
      <c r="C815" s="191"/>
      <c r="D815" s="191"/>
      <c r="E815" s="188"/>
      <c r="F815" s="229">
        <f t="shared" si="86"/>
        <v>0</v>
      </c>
      <c r="G815" s="245"/>
      <c r="H815" s="245"/>
    </row>
    <row r="816" spans="1:8" ht="15.75" hidden="1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45"/>
      <c r="H816" s="245"/>
    </row>
    <row r="817" spans="1:8" hidden="1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 hidden="1">
      <c r="A818" s="187"/>
      <c r="B818" s="67"/>
      <c r="C818" s="184"/>
      <c r="D818" s="184"/>
      <c r="E818" s="188" t="s">
        <v>257</v>
      </c>
      <c r="F818" s="229"/>
      <c r="G818" s="246"/>
      <c r="H818" s="246"/>
    </row>
    <row r="819" spans="1:8" hidden="1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 hidden="1">
      <c r="A820" s="187"/>
      <c r="B820" s="68"/>
      <c r="C820" s="191"/>
      <c r="D820" s="191"/>
      <c r="E820" s="188" t="s">
        <v>770</v>
      </c>
      <c r="F820" s="229"/>
      <c r="G820" s="245"/>
      <c r="H820" s="245"/>
    </row>
    <row r="821" spans="1:8" ht="15.75" hidden="1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45"/>
      <c r="H821" s="245"/>
    </row>
    <row r="822" spans="1:8" ht="15.75" hidden="1">
      <c r="A822" s="187"/>
      <c r="B822" s="68"/>
      <c r="C822" s="191"/>
      <c r="D822" s="191"/>
      <c r="E822" s="188"/>
      <c r="F822" s="229">
        <f t="shared" si="87"/>
        <v>0</v>
      </c>
      <c r="G822" s="245"/>
      <c r="H822" s="245"/>
    </row>
    <row r="823" spans="1:8" ht="15.75" hidden="1">
      <c r="A823" s="187"/>
      <c r="B823" s="68"/>
      <c r="C823" s="191"/>
      <c r="D823" s="191"/>
      <c r="E823" s="188"/>
      <c r="F823" s="229">
        <f t="shared" si="87"/>
        <v>0</v>
      </c>
      <c r="G823" s="245"/>
      <c r="H823" s="245"/>
    </row>
    <row r="824" spans="1:8" ht="15.75" hidden="1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45"/>
      <c r="H824" s="245"/>
    </row>
    <row r="825" spans="1:8" s="186" customFormat="1" ht="41.25" customHeight="1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0</v>
      </c>
      <c r="G825" s="228">
        <f>G827+G841+G849+G857+G865+G873+G881+G889+G897</f>
        <v>0</v>
      </c>
      <c r="H825" s="228">
        <f>H827+H841+H849+H857+H865+H873+H881+H889+H897</f>
        <v>0</v>
      </c>
    </row>
    <row r="826" spans="1:8" ht="15.75" hidden="1">
      <c r="A826" s="187"/>
      <c r="B826" s="67"/>
      <c r="C826" s="184"/>
      <c r="D826" s="184"/>
      <c r="E826" s="188" t="s">
        <v>356</v>
      </c>
      <c r="F826" s="229"/>
      <c r="G826" s="245"/>
      <c r="H826" s="245"/>
    </row>
    <row r="827" spans="1:8" hidden="1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 hidden="1">
      <c r="A828" s="187"/>
      <c r="B828" s="67"/>
      <c r="C828" s="184"/>
      <c r="D828" s="184"/>
      <c r="E828" s="188" t="s">
        <v>257</v>
      </c>
      <c r="F828" s="229"/>
      <c r="G828" s="246"/>
      <c r="H828" s="246"/>
    </row>
    <row r="829" spans="1:8" hidden="1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 hidden="1">
      <c r="A830" s="187"/>
      <c r="B830" s="68"/>
      <c r="C830" s="191"/>
      <c r="D830" s="191"/>
      <c r="E830" s="188" t="s">
        <v>770</v>
      </c>
      <c r="F830" s="229"/>
      <c r="G830" s="245"/>
      <c r="H830" s="245"/>
    </row>
    <row r="831" spans="1:8" ht="15.75" hidden="1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45"/>
      <c r="H831" s="245"/>
    </row>
    <row r="832" spans="1:8" ht="15.75" hidden="1">
      <c r="A832" s="187"/>
      <c r="B832" s="68"/>
      <c r="C832" s="191"/>
      <c r="D832" s="191"/>
      <c r="E832" s="188"/>
      <c r="F832" s="229">
        <f t="shared" si="88"/>
        <v>0</v>
      </c>
      <c r="G832" s="245"/>
      <c r="H832" s="245"/>
    </row>
    <row r="833" spans="1:8" ht="15.75" hidden="1">
      <c r="A833" s="187"/>
      <c r="B833" s="68"/>
      <c r="C833" s="191"/>
      <c r="D833" s="191"/>
      <c r="E833" s="188"/>
      <c r="F833" s="229">
        <f t="shared" si="88"/>
        <v>0</v>
      </c>
      <c r="G833" s="245"/>
      <c r="H833" s="245"/>
    </row>
    <row r="834" spans="1:8" ht="15.75" hidden="1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45"/>
      <c r="H834" s="245"/>
    </row>
    <row r="835" spans="1:8" hidden="1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 hidden="1">
      <c r="A836" s="187"/>
      <c r="B836" s="68"/>
      <c r="C836" s="191"/>
      <c r="D836" s="191"/>
      <c r="E836" s="188" t="s">
        <v>770</v>
      </c>
      <c r="F836" s="229"/>
      <c r="G836" s="245"/>
      <c r="H836" s="245"/>
    </row>
    <row r="837" spans="1:8" ht="15.75" hidden="1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45"/>
      <c r="H837" s="245"/>
    </row>
    <row r="838" spans="1:8" ht="15.75" hidden="1">
      <c r="A838" s="187"/>
      <c r="B838" s="68"/>
      <c r="C838" s="191"/>
      <c r="D838" s="191"/>
      <c r="E838" s="188"/>
      <c r="F838" s="229">
        <f t="shared" si="86"/>
        <v>0</v>
      </c>
      <c r="G838" s="245"/>
      <c r="H838" s="245"/>
    </row>
    <row r="839" spans="1:8" ht="15.75" hidden="1">
      <c r="A839" s="187"/>
      <c r="B839" s="68"/>
      <c r="C839" s="191"/>
      <c r="D839" s="191"/>
      <c r="E839" s="188"/>
      <c r="F839" s="229">
        <f t="shared" si="86"/>
        <v>0</v>
      </c>
      <c r="G839" s="245"/>
      <c r="H839" s="245"/>
    </row>
    <row r="840" spans="1:8" ht="15.75" hidden="1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45"/>
      <c r="H840" s="245"/>
    </row>
    <row r="841" spans="1:8" hidden="1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 hidden="1">
      <c r="A842" s="187"/>
      <c r="B842" s="67"/>
      <c r="C842" s="184"/>
      <c r="D842" s="184"/>
      <c r="E842" s="188" t="s">
        <v>257</v>
      </c>
      <c r="F842" s="229"/>
      <c r="G842" s="246"/>
      <c r="H842" s="246"/>
    </row>
    <row r="843" spans="1:8" hidden="1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 hidden="1">
      <c r="A844" s="187"/>
      <c r="B844" s="68"/>
      <c r="C844" s="191"/>
      <c r="D844" s="191"/>
      <c r="E844" s="188" t="s">
        <v>770</v>
      </c>
      <c r="F844" s="229"/>
      <c r="G844" s="245"/>
      <c r="H844" s="245"/>
    </row>
    <row r="845" spans="1:8" ht="15.75" hidden="1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45"/>
      <c r="H845" s="245"/>
    </row>
    <row r="846" spans="1:8" ht="15.75" hidden="1">
      <c r="A846" s="187"/>
      <c r="B846" s="68"/>
      <c r="C846" s="191"/>
      <c r="D846" s="191"/>
      <c r="E846" s="188"/>
      <c r="F846" s="229">
        <f t="shared" si="89"/>
        <v>0</v>
      </c>
      <c r="G846" s="245"/>
      <c r="H846" s="245"/>
    </row>
    <row r="847" spans="1:8" ht="15.75" hidden="1">
      <c r="A847" s="187"/>
      <c r="B847" s="68"/>
      <c r="C847" s="191"/>
      <c r="D847" s="191"/>
      <c r="E847" s="188"/>
      <c r="F847" s="229">
        <f t="shared" si="89"/>
        <v>0</v>
      </c>
      <c r="G847" s="245"/>
      <c r="H847" s="245"/>
    </row>
    <row r="848" spans="1:8" ht="15.75" hidden="1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45"/>
      <c r="H848" s="245"/>
    </row>
    <row r="849" spans="1:8" hidden="1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0</v>
      </c>
      <c r="G849" s="233">
        <f>G851</f>
        <v>0</v>
      </c>
      <c r="H849" s="233">
        <f>H851</f>
        <v>0</v>
      </c>
    </row>
    <row r="850" spans="1:8" s="190" customFormat="1" ht="15.75" hidden="1">
      <c r="A850" s="187"/>
      <c r="B850" s="67"/>
      <c r="C850" s="184"/>
      <c r="D850" s="184"/>
      <c r="E850" s="188" t="s">
        <v>257</v>
      </c>
      <c r="F850" s="229"/>
      <c r="G850" s="246"/>
      <c r="H850" s="246"/>
    </row>
    <row r="851" spans="1:8" s="190" customFormat="1" hidden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0</v>
      </c>
      <c r="G851" s="233">
        <f>SUM(G853:G856)</f>
        <v>0</v>
      </c>
      <c r="H851" s="233">
        <f>SUM(H853:H856)</f>
        <v>0</v>
      </c>
    </row>
    <row r="852" spans="1:8" ht="27" hidden="1">
      <c r="A852" s="187"/>
      <c r="B852" s="68"/>
      <c r="C852" s="191"/>
      <c r="D852" s="191"/>
      <c r="E852" s="188" t="s">
        <v>770</v>
      </c>
      <c r="F852" s="229"/>
      <c r="G852" s="245"/>
      <c r="H852" s="245"/>
    </row>
    <row r="853" spans="1:8" ht="15.75" hidden="1">
      <c r="A853" s="187"/>
      <c r="B853" s="68"/>
      <c r="C853" s="191"/>
      <c r="D853" s="191"/>
      <c r="E853" s="188" t="s">
        <v>771</v>
      </c>
      <c r="F853" s="229">
        <f t="shared" ref="F853:F856" si="91">G853+H853</f>
        <v>0</v>
      </c>
      <c r="G853" s="245"/>
      <c r="H853" s="245"/>
    </row>
    <row r="854" spans="1:8" ht="15.75" hidden="1">
      <c r="A854" s="187"/>
      <c r="B854" s="68"/>
      <c r="C854" s="191"/>
      <c r="D854" s="191"/>
      <c r="E854" s="188"/>
      <c r="F854" s="229">
        <f t="shared" si="91"/>
        <v>0</v>
      </c>
      <c r="G854" s="245"/>
      <c r="H854" s="245"/>
    </row>
    <row r="855" spans="1:8" ht="15.75" hidden="1">
      <c r="A855" s="187"/>
      <c r="B855" s="68"/>
      <c r="C855" s="191"/>
      <c r="D855" s="191"/>
      <c r="E855" s="188"/>
      <c r="F855" s="229">
        <f t="shared" si="91"/>
        <v>0</v>
      </c>
      <c r="G855" s="245"/>
      <c r="H855" s="245"/>
    </row>
    <row r="856" spans="1:8" ht="15.75" hidden="1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45"/>
      <c r="H856" s="245"/>
    </row>
    <row r="857" spans="1:8" hidden="1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0</v>
      </c>
      <c r="G857" s="233">
        <f>G859</f>
        <v>0</v>
      </c>
      <c r="H857" s="233">
        <f>H859</f>
        <v>0</v>
      </c>
    </row>
    <row r="858" spans="1:8" s="190" customFormat="1" ht="15.75" hidden="1">
      <c r="A858" s="187"/>
      <c r="B858" s="67"/>
      <c r="C858" s="184"/>
      <c r="D858" s="184"/>
      <c r="E858" s="188" t="s">
        <v>257</v>
      </c>
      <c r="F858" s="229"/>
      <c r="G858" s="246"/>
      <c r="H858" s="246"/>
    </row>
    <row r="859" spans="1:8" hidden="1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0</v>
      </c>
      <c r="G859" s="233">
        <f>SUM(G861:G864)</f>
        <v>0</v>
      </c>
      <c r="H859" s="233">
        <f>SUM(H861:H864)</f>
        <v>0</v>
      </c>
    </row>
    <row r="860" spans="1:8" ht="27" hidden="1">
      <c r="A860" s="187"/>
      <c r="B860" s="68"/>
      <c r="C860" s="191"/>
      <c r="D860" s="191"/>
      <c r="E860" s="188" t="s">
        <v>770</v>
      </c>
      <c r="F860" s="229"/>
      <c r="G860" s="245"/>
      <c r="H860" s="245"/>
    </row>
    <row r="861" spans="1:8" ht="15.75" hidden="1">
      <c r="A861" s="187"/>
      <c r="B861" s="68"/>
      <c r="C861" s="191"/>
      <c r="D861" s="191"/>
      <c r="E861" s="188" t="s">
        <v>771</v>
      </c>
      <c r="F861" s="229">
        <f t="shared" ref="F861:F867" si="92">G861+H861</f>
        <v>0</v>
      </c>
      <c r="G861" s="245"/>
      <c r="H861" s="245"/>
    </row>
    <row r="862" spans="1:8" ht="15.75" hidden="1">
      <c r="A862" s="187"/>
      <c r="B862" s="68"/>
      <c r="C862" s="191"/>
      <c r="D862" s="191"/>
      <c r="E862" s="188"/>
      <c r="F862" s="229">
        <f t="shared" si="92"/>
        <v>0</v>
      </c>
      <c r="G862" s="245"/>
      <c r="H862" s="245"/>
    </row>
    <row r="863" spans="1:8" ht="15.75" hidden="1">
      <c r="A863" s="187"/>
      <c r="B863" s="68"/>
      <c r="C863" s="191"/>
      <c r="D863" s="191"/>
      <c r="E863" s="188"/>
      <c r="F863" s="229">
        <f t="shared" si="92"/>
        <v>0</v>
      </c>
      <c r="G863" s="245"/>
      <c r="H863" s="245"/>
    </row>
    <row r="864" spans="1:8" ht="15.75" hidden="1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45"/>
      <c r="H864" s="245"/>
    </row>
    <row r="865" spans="1:8" hidden="1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 hidden="1">
      <c r="A866" s="187"/>
      <c r="B866" s="67"/>
      <c r="C866" s="184"/>
      <c r="D866" s="184"/>
      <c r="E866" s="188" t="s">
        <v>257</v>
      </c>
      <c r="F866" s="229"/>
      <c r="G866" s="246"/>
      <c r="H866" s="246"/>
    </row>
    <row r="867" spans="1:8" hidden="1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 hidden="1">
      <c r="A868" s="187"/>
      <c r="B868" s="68"/>
      <c r="C868" s="191"/>
      <c r="D868" s="191"/>
      <c r="E868" s="188" t="s">
        <v>770</v>
      </c>
      <c r="F868" s="229"/>
      <c r="G868" s="245"/>
      <c r="H868" s="245"/>
    </row>
    <row r="869" spans="1:8" ht="15.75" hidden="1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45"/>
      <c r="H869" s="245"/>
    </row>
    <row r="870" spans="1:8" ht="15.75" hidden="1">
      <c r="A870" s="187"/>
      <c r="B870" s="68"/>
      <c r="C870" s="191"/>
      <c r="D870" s="191"/>
      <c r="E870" s="188"/>
      <c r="F870" s="229">
        <f t="shared" si="93"/>
        <v>0</v>
      </c>
      <c r="G870" s="245"/>
      <c r="H870" s="245"/>
    </row>
    <row r="871" spans="1:8" ht="15.75" hidden="1">
      <c r="A871" s="187"/>
      <c r="B871" s="68"/>
      <c r="C871" s="191"/>
      <c r="D871" s="191"/>
      <c r="E871" s="188"/>
      <c r="F871" s="229">
        <f t="shared" si="93"/>
        <v>0</v>
      </c>
      <c r="G871" s="245"/>
      <c r="H871" s="245"/>
    </row>
    <row r="872" spans="1:8" ht="15.75" hidden="1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45"/>
      <c r="H872" s="245"/>
    </row>
    <row r="873" spans="1:8" hidden="1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 hidden="1">
      <c r="A874" s="187"/>
      <c r="B874" s="67"/>
      <c r="C874" s="184"/>
      <c r="D874" s="184"/>
      <c r="E874" s="188" t="s">
        <v>257</v>
      </c>
      <c r="F874" s="229"/>
      <c r="G874" s="246"/>
      <c r="H874" s="246"/>
    </row>
    <row r="875" spans="1:8" hidden="1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 hidden="1">
      <c r="A876" s="187"/>
      <c r="B876" s="68"/>
      <c r="C876" s="191"/>
      <c r="D876" s="191"/>
      <c r="E876" s="188" t="s">
        <v>770</v>
      </c>
      <c r="F876" s="229"/>
      <c r="G876" s="245"/>
      <c r="H876" s="245"/>
    </row>
    <row r="877" spans="1:8" ht="15.75" hidden="1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45"/>
      <c r="H877" s="245"/>
    </row>
    <row r="878" spans="1:8" ht="15.75" hidden="1">
      <c r="A878" s="187"/>
      <c r="B878" s="68"/>
      <c r="C878" s="191"/>
      <c r="D878" s="191"/>
      <c r="E878" s="188"/>
      <c r="F878" s="229">
        <f t="shared" si="94"/>
        <v>0</v>
      </c>
      <c r="G878" s="245"/>
      <c r="H878" s="245"/>
    </row>
    <row r="879" spans="1:8" ht="15.75" hidden="1">
      <c r="A879" s="187"/>
      <c r="B879" s="68"/>
      <c r="C879" s="191"/>
      <c r="D879" s="191"/>
      <c r="E879" s="188"/>
      <c r="F879" s="229">
        <f t="shared" si="94"/>
        <v>0</v>
      </c>
      <c r="G879" s="245"/>
      <c r="H879" s="245"/>
    </row>
    <row r="880" spans="1:8" ht="15.75" hidden="1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45"/>
      <c r="H880" s="245"/>
    </row>
    <row r="881" spans="1:8" ht="27" hidden="1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0</v>
      </c>
      <c r="G881" s="233">
        <f>G883</f>
        <v>0</v>
      </c>
      <c r="H881" s="233">
        <f>H883</f>
        <v>0</v>
      </c>
    </row>
    <row r="882" spans="1:8" s="190" customFormat="1" ht="15.75" hidden="1">
      <c r="A882" s="187"/>
      <c r="B882" s="67"/>
      <c r="C882" s="184"/>
      <c r="D882" s="184"/>
      <c r="E882" s="188" t="s">
        <v>257</v>
      </c>
      <c r="F882" s="229"/>
      <c r="G882" s="246"/>
      <c r="H882" s="246"/>
    </row>
    <row r="883" spans="1:8" ht="27" hidden="1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0</v>
      </c>
      <c r="G883" s="233">
        <f>SUM(G885:G888)</f>
        <v>0</v>
      </c>
      <c r="H883" s="233">
        <f>SUM(H885:H888)</f>
        <v>0</v>
      </c>
    </row>
    <row r="884" spans="1:8" ht="27" hidden="1">
      <c r="A884" s="187"/>
      <c r="B884" s="68"/>
      <c r="C884" s="191"/>
      <c r="D884" s="191"/>
      <c r="E884" s="188" t="s">
        <v>770</v>
      </c>
      <c r="F884" s="229"/>
      <c r="G884" s="245"/>
      <c r="H884" s="245"/>
    </row>
    <row r="885" spans="1:8" ht="15.75" hidden="1">
      <c r="A885" s="187"/>
      <c r="B885" s="68"/>
      <c r="C885" s="191"/>
      <c r="D885" s="191"/>
      <c r="E885" s="188" t="s">
        <v>771</v>
      </c>
      <c r="F885" s="229">
        <f t="shared" ref="F885:F889" si="95">G885+H885</f>
        <v>0</v>
      </c>
      <c r="G885" s="245"/>
      <c r="H885" s="245"/>
    </row>
    <row r="886" spans="1:8" ht="15.75" hidden="1">
      <c r="A886" s="187"/>
      <c r="B886" s="68"/>
      <c r="C886" s="191"/>
      <c r="D886" s="191"/>
      <c r="E886" s="188"/>
      <c r="F886" s="229">
        <f t="shared" si="95"/>
        <v>0</v>
      </c>
      <c r="G886" s="245"/>
      <c r="H886" s="245"/>
    </row>
    <row r="887" spans="1:8" ht="15.75" hidden="1">
      <c r="A887" s="187"/>
      <c r="B887" s="68"/>
      <c r="C887" s="191"/>
      <c r="D887" s="191"/>
      <c r="E887" s="188"/>
      <c r="F887" s="229">
        <f t="shared" si="95"/>
        <v>0</v>
      </c>
      <c r="G887" s="245"/>
      <c r="H887" s="245"/>
    </row>
    <row r="888" spans="1:8" ht="15.75" hidden="1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45"/>
      <c r="H888" s="245"/>
    </row>
    <row r="889" spans="1:8" ht="27" hidden="1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 hidden="1">
      <c r="A890" s="187"/>
      <c r="B890" s="67"/>
      <c r="C890" s="184"/>
      <c r="D890" s="184"/>
      <c r="E890" s="188" t="s">
        <v>257</v>
      </c>
      <c r="F890" s="229"/>
      <c r="G890" s="246"/>
      <c r="H890" s="246"/>
    </row>
    <row r="891" spans="1:8" ht="27" hidden="1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 hidden="1">
      <c r="A892" s="187"/>
      <c r="B892" s="68"/>
      <c r="C892" s="191"/>
      <c r="D892" s="191"/>
      <c r="E892" s="188" t="s">
        <v>770</v>
      </c>
      <c r="F892" s="229"/>
      <c r="G892" s="245"/>
      <c r="H892" s="245"/>
    </row>
    <row r="893" spans="1:8" ht="15.75" hidden="1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45"/>
      <c r="H893" s="245"/>
    </row>
    <row r="894" spans="1:8" ht="15.75" hidden="1">
      <c r="A894" s="187"/>
      <c r="B894" s="68"/>
      <c r="C894" s="191"/>
      <c r="D894" s="191"/>
      <c r="E894" s="188"/>
      <c r="F894" s="229">
        <f t="shared" si="97"/>
        <v>0</v>
      </c>
      <c r="G894" s="245"/>
      <c r="H894" s="245"/>
    </row>
    <row r="895" spans="1:8" ht="8.25" hidden="1" customHeight="1">
      <c r="A895" s="187"/>
      <c r="B895" s="68"/>
      <c r="C895" s="191"/>
      <c r="D895" s="191"/>
      <c r="E895" s="188"/>
      <c r="F895" s="229">
        <f t="shared" si="97"/>
        <v>0</v>
      </c>
      <c r="G895" s="245"/>
      <c r="H895" s="245"/>
    </row>
    <row r="896" spans="1:8" ht="15.75" hidden="1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45"/>
      <c r="H896" s="245"/>
    </row>
    <row r="897" spans="1:8" hidden="1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 hidden="1">
      <c r="A898" s="187"/>
      <c r="B898" s="67"/>
      <c r="C898" s="184"/>
      <c r="D898" s="184"/>
      <c r="E898" s="188" t="s">
        <v>257</v>
      </c>
      <c r="F898" s="229"/>
      <c r="G898" s="246"/>
      <c r="H898" s="246"/>
    </row>
    <row r="899" spans="1:8" hidden="1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 hidden="1">
      <c r="A900" s="187"/>
      <c r="B900" s="68"/>
      <c r="C900" s="191"/>
      <c r="D900" s="191"/>
      <c r="E900" s="188" t="s">
        <v>770</v>
      </c>
      <c r="F900" s="229"/>
      <c r="G900" s="245"/>
      <c r="H900" s="245"/>
    </row>
    <row r="901" spans="1:8" ht="15.75" hidden="1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45"/>
      <c r="H901" s="245"/>
    </row>
    <row r="902" spans="1:8" ht="15.75" hidden="1">
      <c r="A902" s="187"/>
      <c r="B902" s="68"/>
      <c r="C902" s="191"/>
      <c r="D902" s="191"/>
      <c r="E902" s="188"/>
      <c r="F902" s="229">
        <f t="shared" si="98"/>
        <v>0</v>
      </c>
      <c r="G902" s="245"/>
      <c r="H902" s="245"/>
    </row>
    <row r="903" spans="1:8" ht="15.75" hidden="1">
      <c r="A903" s="187"/>
      <c r="B903" s="68"/>
      <c r="C903" s="191"/>
      <c r="D903" s="191"/>
      <c r="E903" s="188"/>
      <c r="F903" s="229">
        <f t="shared" si="98"/>
        <v>0</v>
      </c>
      <c r="G903" s="245"/>
      <c r="H903" s="245"/>
    </row>
    <row r="904" spans="1:8" ht="15.75" hidden="1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45"/>
      <c r="H904" s="245"/>
    </row>
    <row r="905" spans="1:8" ht="27" hidden="1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 hidden="1">
      <c r="A906" s="187"/>
      <c r="B906" s="68"/>
      <c r="C906" s="191"/>
      <c r="D906" s="191"/>
      <c r="E906" s="188" t="s">
        <v>770</v>
      </c>
      <c r="F906" s="229"/>
      <c r="G906" s="245"/>
      <c r="H906" s="245"/>
    </row>
    <row r="907" spans="1:8" ht="15.75" hidden="1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45"/>
      <c r="H907" s="245"/>
    </row>
    <row r="908" spans="1:8" ht="15.75" hidden="1">
      <c r="A908" s="187"/>
      <c r="B908" s="68"/>
      <c r="C908" s="191"/>
      <c r="D908" s="191"/>
      <c r="E908" s="188"/>
      <c r="F908" s="229">
        <f t="shared" si="99"/>
        <v>0</v>
      </c>
      <c r="G908" s="245"/>
      <c r="H908" s="245"/>
    </row>
    <row r="909" spans="1:8" ht="15.75" hidden="1">
      <c r="A909" s="187"/>
      <c r="B909" s="68"/>
      <c r="C909" s="191"/>
      <c r="D909" s="191"/>
      <c r="E909" s="188"/>
      <c r="F909" s="229">
        <f t="shared" si="99"/>
        <v>0</v>
      </c>
      <c r="G909" s="245"/>
      <c r="H909" s="245"/>
    </row>
    <row r="910" spans="1:8" ht="15.75" hidden="1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45"/>
      <c r="H910" s="245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450</v>
      </c>
      <c r="G911" s="228">
        <f>G913</f>
        <v>450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45"/>
      <c r="H912" s="245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450</v>
      </c>
      <c r="G913" s="233">
        <f>G915</f>
        <v>450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46"/>
      <c r="H914" s="246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450</v>
      </c>
      <c r="G915" s="233">
        <f>SUM(G917:G920)</f>
        <v>450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45"/>
      <c r="H916" s="245"/>
    </row>
    <row r="917" spans="1:8" ht="15" customHeight="1">
      <c r="A917" s="187"/>
      <c r="B917" s="68"/>
      <c r="C917" s="191"/>
      <c r="D917" s="191"/>
      <c r="E917" s="188" t="s">
        <v>853</v>
      </c>
      <c r="F917" s="229">
        <f t="shared" si="99"/>
        <v>450</v>
      </c>
      <c r="G917" s="245">
        <v>450</v>
      </c>
      <c r="H917" s="245"/>
    </row>
    <row r="918" spans="1:8" ht="15.75" hidden="1">
      <c r="A918" s="187"/>
      <c r="B918" s="68"/>
      <c r="C918" s="191"/>
      <c r="D918" s="191"/>
      <c r="E918" s="188"/>
      <c r="F918" s="229">
        <f t="shared" si="99"/>
        <v>0</v>
      </c>
      <c r="G918" s="245"/>
      <c r="H918" s="245"/>
    </row>
    <row r="919" spans="1:8" ht="15.75" hidden="1">
      <c r="A919" s="187"/>
      <c r="B919" s="68"/>
      <c r="C919" s="191"/>
      <c r="D919" s="191"/>
      <c r="E919" s="188"/>
      <c r="F919" s="229">
        <f t="shared" si="99"/>
        <v>0</v>
      </c>
      <c r="G919" s="245"/>
      <c r="H919" s="245"/>
    </row>
    <row r="920" spans="1:8" ht="15.75" hidden="1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45"/>
      <c r="H920" s="245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2016-07-27T07:00:11Z</dcterms:modified>
</cp:coreProperties>
</file>