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240" yWindow="-225" windowWidth="12165" windowHeight="7455" tabRatio="525" activeTab="4"/>
  </bookViews>
  <sheets>
    <sheet name="1" sheetId="7" r:id="rId1"/>
    <sheet name="hat1" sheetId="1" r:id="rId2"/>
    <sheet name="hat2" sheetId="2" r:id="rId3"/>
    <sheet name="hat3" sheetId="3" r:id="rId4"/>
    <sheet name="hat4,5" sheetId="4" r:id="rId5"/>
    <sheet name="hatv 6" sheetId="8" r:id="rId6"/>
  </sheets>
  <calcPr calcId="125725"/>
</workbook>
</file>

<file path=xl/calcChain.xml><?xml version="1.0" encoding="utf-8"?>
<calcChain xmlns="http://schemas.openxmlformats.org/spreadsheetml/2006/main">
  <c r="F745" i="8"/>
  <c r="F744"/>
  <c r="F743"/>
  <c r="F742"/>
  <c r="F741"/>
  <c r="F740"/>
  <c r="F739"/>
  <c r="F738"/>
  <c r="F737"/>
  <c r="F736"/>
  <c r="F735"/>
  <c r="F734"/>
  <c r="F733"/>
  <c r="F732"/>
  <c r="F731"/>
  <c r="F730"/>
  <c r="F729"/>
  <c r="F728"/>
  <c r="F727"/>
  <c r="F726"/>
  <c r="F725"/>
  <c r="F724"/>
  <c r="F723"/>
  <c r="F722"/>
  <c r="F721"/>
  <c r="F720"/>
  <c r="F719"/>
  <c r="F718"/>
  <c r="F717"/>
  <c r="F716"/>
  <c r="F715"/>
  <c r="F714"/>
  <c r="F713"/>
  <c r="F712"/>
  <c r="F711"/>
  <c r="F710"/>
  <c r="F709"/>
  <c r="F708"/>
  <c r="F706"/>
  <c r="F705"/>
  <c r="F704"/>
  <c r="F703"/>
  <c r="F702"/>
  <c r="F701"/>
  <c r="F700"/>
  <c r="F699"/>
  <c r="F698"/>
  <c r="F697"/>
  <c r="F696"/>
  <c r="F695"/>
  <c r="F694"/>
  <c r="F693"/>
  <c r="F692"/>
  <c r="F691"/>
  <c r="F690"/>
  <c r="F689"/>
  <c r="F688"/>
  <c r="F687"/>
  <c r="F686"/>
  <c r="F685"/>
  <c r="F684"/>
  <c r="F683"/>
  <c r="F682"/>
  <c r="F681"/>
  <c r="F680"/>
  <c r="F679"/>
  <c r="F678"/>
  <c r="F677"/>
  <c r="F676"/>
  <c r="F675"/>
  <c r="F674"/>
  <c r="F673"/>
  <c r="F672"/>
  <c r="F671"/>
  <c r="F670"/>
  <c r="F669"/>
  <c r="F668"/>
  <c r="F667"/>
  <c r="F666"/>
  <c r="F665"/>
  <c r="F664"/>
  <c r="F663"/>
  <c r="F662"/>
  <c r="F661"/>
  <c r="F655"/>
  <c r="F654"/>
  <c r="F653"/>
  <c r="F652"/>
  <c r="F651"/>
  <c r="F650"/>
  <c r="F649"/>
  <c r="F648"/>
  <c r="F647"/>
  <c r="F646"/>
  <c r="F645"/>
  <c r="F644"/>
  <c r="F643"/>
  <c r="F642"/>
  <c r="F641"/>
  <c r="F640"/>
  <c r="F639"/>
  <c r="F638"/>
  <c r="F637"/>
  <c r="F636"/>
  <c r="F635"/>
  <c r="F634"/>
  <c r="F633"/>
  <c r="F632"/>
  <c r="F631"/>
  <c r="F630"/>
  <c r="F629"/>
  <c r="F628"/>
  <c r="F627"/>
  <c r="F626"/>
  <c r="F625"/>
  <c r="F624"/>
  <c r="F623"/>
  <c r="F622"/>
  <c r="F621"/>
  <c r="F620"/>
  <c r="F619"/>
  <c r="F618"/>
  <c r="F617"/>
  <c r="F616"/>
  <c r="F610"/>
  <c r="F609"/>
  <c r="F608"/>
  <c r="F607"/>
  <c r="F606"/>
  <c r="F605"/>
  <c r="F604"/>
  <c r="F603"/>
  <c r="F601"/>
  <c r="F599"/>
  <c r="F598"/>
  <c r="F597"/>
  <c r="F595"/>
  <c r="F593"/>
  <c r="F592"/>
  <c r="F591"/>
  <c r="F589"/>
  <c r="F588"/>
  <c r="F587"/>
  <c r="F585"/>
  <c r="F584"/>
  <c r="F583"/>
  <c r="F581"/>
  <c r="F580"/>
  <c r="F579"/>
  <c r="F578"/>
  <c r="F577"/>
  <c r="H575"/>
  <c r="G575"/>
  <c r="F575"/>
  <c r="F574"/>
  <c r="F573"/>
  <c r="H571"/>
  <c r="G571"/>
  <c r="F571" s="1"/>
  <c r="F570"/>
  <c r="F569"/>
  <c r="H567"/>
  <c r="G567"/>
  <c r="F567" s="1"/>
  <c r="H565"/>
  <c r="G565"/>
  <c r="F565" s="1"/>
  <c r="F564"/>
  <c r="F563"/>
  <c r="H561"/>
  <c r="G561"/>
  <c r="F561" s="1"/>
  <c r="F560"/>
  <c r="F559"/>
  <c r="H557"/>
  <c r="G557"/>
  <c r="F557" s="1"/>
  <c r="F556"/>
  <c r="F555"/>
  <c r="H553"/>
  <c r="G553"/>
  <c r="F553"/>
  <c r="F552"/>
  <c r="H544"/>
  <c r="F544" s="1"/>
  <c r="F543"/>
  <c r="H536"/>
  <c r="F536" s="1"/>
  <c r="F533"/>
  <c r="F532"/>
  <c r="H530"/>
  <c r="G530"/>
  <c r="H528"/>
  <c r="F528" s="1"/>
  <c r="F527"/>
  <c r="F525"/>
  <c r="F524"/>
  <c r="F523"/>
  <c r="F522"/>
  <c r="F521"/>
  <c r="F520"/>
  <c r="F519"/>
  <c r="F518"/>
  <c r="F517"/>
  <c r="F516"/>
  <c r="F515"/>
  <c r="F514"/>
  <c r="F513"/>
  <c r="F512"/>
  <c r="F511"/>
  <c r="F510"/>
  <c r="F509"/>
  <c r="F508"/>
  <c r="F507"/>
  <c r="F506"/>
  <c r="F505"/>
  <c r="F504"/>
  <c r="F503"/>
  <c r="F502"/>
  <c r="F501"/>
  <c r="F500"/>
  <c r="F499"/>
  <c r="F498"/>
  <c r="F497"/>
  <c r="F496"/>
  <c r="F495"/>
  <c r="F494"/>
  <c r="F493"/>
  <c r="F492"/>
  <c r="F491"/>
  <c r="F490"/>
  <c r="F489"/>
  <c r="F488"/>
  <c r="F487"/>
  <c r="F486"/>
  <c r="F485"/>
  <c r="F484"/>
  <c r="F483"/>
  <c r="F482"/>
  <c r="F481"/>
  <c r="F480"/>
  <c r="F479"/>
  <c r="F478"/>
  <c r="F477"/>
  <c r="F476"/>
  <c r="F475"/>
  <c r="F474"/>
  <c r="F473"/>
  <c r="F472"/>
  <c r="F471"/>
  <c r="F470"/>
  <c r="F469"/>
  <c r="F468"/>
  <c r="F467"/>
  <c r="F466"/>
  <c r="F465"/>
  <c r="F464"/>
  <c r="F463"/>
  <c r="F462"/>
  <c r="F461"/>
  <c r="F460"/>
  <c r="F459"/>
  <c r="F458"/>
  <c r="F457"/>
  <c r="F456"/>
  <c r="F455"/>
  <c r="F454"/>
  <c r="F453"/>
  <c r="F452"/>
  <c r="F451"/>
  <c r="F450"/>
  <c r="H448"/>
  <c r="G448"/>
  <c r="F448" s="1"/>
  <c r="H446"/>
  <c r="G446"/>
  <c r="F446"/>
  <c r="F445"/>
  <c r="F444"/>
  <c r="H442"/>
  <c r="G442"/>
  <c r="F442" s="1"/>
  <c r="H440"/>
  <c r="G440"/>
  <c r="F440"/>
  <c r="F437"/>
  <c r="F436"/>
  <c r="H434"/>
  <c r="G434"/>
  <c r="F434" s="1"/>
  <c r="H432"/>
  <c r="F432" s="1"/>
  <c r="F426"/>
  <c r="F425"/>
  <c r="H423"/>
  <c r="G423"/>
  <c r="F423"/>
  <c r="H421"/>
  <c r="F421"/>
  <c r="F420"/>
  <c r="F419"/>
  <c r="H417"/>
  <c r="G417"/>
  <c r="F417" s="1"/>
  <c r="H415"/>
  <c r="F414"/>
  <c r="F413"/>
  <c r="H411"/>
  <c r="G411"/>
  <c r="H409"/>
  <c r="F409" s="1"/>
  <c r="H407"/>
  <c r="F407" s="1"/>
  <c r="F406"/>
  <c r="F405"/>
  <c r="F404"/>
  <c r="F403"/>
  <c r="F402"/>
  <c r="F401"/>
  <c r="F400"/>
  <c r="F399"/>
  <c r="F398"/>
  <c r="F397"/>
  <c r="F396"/>
  <c r="F395"/>
  <c r="F394"/>
  <c r="F393"/>
  <c r="F392"/>
  <c r="F391"/>
  <c r="F390"/>
  <c r="F389"/>
  <c r="F388"/>
  <c r="F387"/>
  <c r="F386"/>
  <c r="F385"/>
  <c r="F384"/>
  <c r="F383"/>
  <c r="F382"/>
  <c r="F381"/>
  <c r="H379"/>
  <c r="G379"/>
  <c r="F379"/>
  <c r="H377"/>
  <c r="G377"/>
  <c r="F377" s="1"/>
  <c r="F376"/>
  <c r="F375"/>
  <c r="H373"/>
  <c r="G373"/>
  <c r="F373" s="1"/>
  <c r="H371"/>
  <c r="G371"/>
  <c r="F371" s="1"/>
  <c r="F370"/>
  <c r="H369"/>
  <c r="G369"/>
  <c r="F369" s="1"/>
  <c r="F368"/>
  <c r="F367"/>
  <c r="F366"/>
  <c r="F365"/>
  <c r="F364"/>
  <c r="F363"/>
  <c r="F362"/>
  <c r="F361"/>
  <c r="F360"/>
  <c r="F359"/>
  <c r="F358"/>
  <c r="F357"/>
  <c r="F356"/>
  <c r="F355"/>
  <c r="F354"/>
  <c r="F353"/>
  <c r="F352"/>
  <c r="F351"/>
  <c r="F350"/>
  <c r="F349"/>
  <c r="F348"/>
  <c r="F347"/>
  <c r="F346"/>
  <c r="F345"/>
  <c r="F344"/>
  <c r="F343"/>
  <c r="F342"/>
  <c r="F341"/>
  <c r="F340"/>
  <c r="F339"/>
  <c r="F338"/>
  <c r="F337"/>
  <c r="F336"/>
  <c r="F335"/>
  <c r="F334"/>
  <c r="F333"/>
  <c r="F332"/>
  <c r="F331"/>
  <c r="F330"/>
  <c r="F329"/>
  <c r="F328"/>
  <c r="F327"/>
  <c r="F326"/>
  <c r="F325"/>
  <c r="F324"/>
  <c r="F323"/>
  <c r="F322"/>
  <c r="F321"/>
  <c r="F320"/>
  <c r="F319"/>
  <c r="F317"/>
  <c r="F316"/>
  <c r="F315"/>
  <c r="F314"/>
  <c r="F313"/>
  <c r="F312"/>
  <c r="F311"/>
  <c r="F310"/>
  <c r="F309"/>
  <c r="F308"/>
  <c r="F307"/>
  <c r="H305"/>
  <c r="G305"/>
  <c r="F305"/>
  <c r="F304"/>
  <c r="H302"/>
  <c r="G302"/>
  <c r="F302"/>
  <c r="H300"/>
  <c r="G300"/>
  <c r="F300"/>
  <c r="F299"/>
  <c r="F298"/>
  <c r="F297"/>
  <c r="F296"/>
  <c r="F295"/>
  <c r="F294"/>
  <c r="F293"/>
  <c r="F292"/>
  <c r="F291"/>
  <c r="F290"/>
  <c r="F289"/>
  <c r="F288"/>
  <c r="F287"/>
  <c r="F286"/>
  <c r="F285"/>
  <c r="F284"/>
  <c r="F283"/>
  <c r="F282"/>
  <c r="F281"/>
  <c r="F280"/>
  <c r="F279"/>
  <c r="F278"/>
  <c r="F277"/>
  <c r="F276"/>
  <c r="F275"/>
  <c r="F274"/>
  <c r="F273"/>
  <c r="F272"/>
  <c r="F271"/>
  <c r="F270"/>
  <c r="H268"/>
  <c r="G268"/>
  <c r="F268" s="1"/>
  <c r="F267"/>
  <c r="F266"/>
  <c r="F265"/>
  <c r="F264"/>
  <c r="F263"/>
  <c r="F262"/>
  <c r="F261"/>
  <c r="F260"/>
  <c r="F259"/>
  <c r="F258"/>
  <c r="F257"/>
  <c r="H255"/>
  <c r="G255"/>
  <c r="F255"/>
  <c r="H250"/>
  <c r="G250"/>
  <c r="F250" s="1"/>
  <c r="H248"/>
  <c r="G248"/>
  <c r="F248"/>
  <c r="F247"/>
  <c r="F246"/>
  <c r="F245"/>
  <c r="F244"/>
  <c r="F243"/>
  <c r="F242"/>
  <c r="F241"/>
  <c r="F240"/>
  <c r="F239"/>
  <c r="F238"/>
  <c r="F237"/>
  <c r="F236"/>
  <c r="F235"/>
  <c r="F234"/>
  <c r="F233"/>
  <c r="F232"/>
  <c r="F231"/>
  <c r="F230"/>
  <c r="F229"/>
  <c r="F228"/>
  <c r="F227"/>
  <c r="F226"/>
  <c r="F225"/>
  <c r="F224"/>
  <c r="F223"/>
  <c r="F222"/>
  <c r="F221"/>
  <c r="F220"/>
  <c r="F219"/>
  <c r="F218"/>
  <c r="F217"/>
  <c r="F216"/>
  <c r="F215"/>
  <c r="F214"/>
  <c r="F213"/>
  <c r="F212"/>
  <c r="F211"/>
  <c r="F210"/>
  <c r="F209"/>
  <c r="F208"/>
  <c r="F207"/>
  <c r="F206"/>
  <c r="F205"/>
  <c r="F204"/>
  <c r="F203"/>
  <c r="F202"/>
  <c r="F201"/>
  <c r="F200"/>
  <c r="F199"/>
  <c r="F198"/>
  <c r="F197"/>
  <c r="F196"/>
  <c r="F195"/>
  <c r="F194"/>
  <c r="F193"/>
  <c r="F192"/>
  <c r="F191"/>
  <c r="F190"/>
  <c r="F189"/>
  <c r="F188"/>
  <c r="F187"/>
  <c r="F186"/>
  <c r="F185"/>
  <c r="F184"/>
  <c r="F183"/>
  <c r="F182"/>
  <c r="F181"/>
  <c r="H180"/>
  <c r="F180" s="1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G121" s="1"/>
  <c r="H119"/>
  <c r="F118"/>
  <c r="F117"/>
  <c r="H115"/>
  <c r="G115"/>
  <c r="F115" s="1"/>
  <c r="H113"/>
  <c r="F112"/>
  <c r="F111"/>
  <c r="H109"/>
  <c r="G109"/>
  <c r="H107"/>
  <c r="F106"/>
  <c r="F105"/>
  <c r="F104"/>
  <c r="H103"/>
  <c r="G103"/>
  <c r="F103" s="1"/>
  <c r="F102"/>
  <c r="F101"/>
  <c r="H99"/>
  <c r="G99"/>
  <c r="F99" s="1"/>
  <c r="F98"/>
  <c r="F97"/>
  <c r="H95"/>
  <c r="H93" s="1"/>
  <c r="G95"/>
  <c r="F95"/>
  <c r="G93"/>
  <c r="F92"/>
  <c r="F91"/>
  <c r="H89"/>
  <c r="G89"/>
  <c r="F89"/>
  <c r="F88"/>
  <c r="F87"/>
  <c r="H85"/>
  <c r="G85"/>
  <c r="F85" s="1"/>
  <c r="H83"/>
  <c r="F82"/>
  <c r="F81"/>
  <c r="H79"/>
  <c r="G79"/>
  <c r="F79" s="1"/>
  <c r="F78"/>
  <c r="F77"/>
  <c r="H75"/>
  <c r="G75"/>
  <c r="F75"/>
  <c r="H13"/>
  <c r="G13"/>
  <c r="F13" s="1"/>
  <c r="H11"/>
  <c r="F8"/>
  <c r="F530" l="1"/>
  <c r="F109"/>
  <c r="F411"/>
  <c r="H9"/>
  <c r="F93"/>
  <c r="F121"/>
  <c r="G119"/>
  <c r="F119" s="1"/>
  <c r="G11"/>
  <c r="G83"/>
  <c r="F83" s="1"/>
  <c r="G107"/>
  <c r="F107" s="1"/>
  <c r="G113"/>
  <c r="F113" s="1"/>
  <c r="G415"/>
  <c r="F415" s="1"/>
  <c r="H534"/>
  <c r="F534" s="1"/>
  <c r="F11" l="1"/>
  <c r="G9"/>
  <c r="F9" s="1"/>
  <c r="H526"/>
  <c r="F526" s="1"/>
  <c r="E35" i="1" l="1"/>
  <c r="D40" l="1"/>
  <c r="D39"/>
  <c r="E78"/>
  <c r="E111"/>
  <c r="D88"/>
  <c r="D83"/>
  <c r="E65" i="4" l="1"/>
  <c r="D136" i="1" l="1"/>
  <c r="D135"/>
  <c r="D134"/>
  <c r="F131"/>
  <c r="E131"/>
  <c r="D130"/>
  <c r="D129"/>
  <c r="F126"/>
  <c r="D126" s="1"/>
  <c r="D125"/>
  <c r="D124"/>
  <c r="E121"/>
  <c r="D121" s="1"/>
  <c r="D120"/>
  <c r="D119"/>
  <c r="E116"/>
  <c r="D116" s="1"/>
  <c r="D115"/>
  <c r="D114"/>
  <c r="D111"/>
  <c r="D110"/>
  <c r="D109"/>
  <c r="D108"/>
  <c r="E105"/>
  <c r="D105" s="1"/>
  <c r="D104"/>
  <c r="D103"/>
  <c r="D102"/>
  <c r="D101"/>
  <c r="E98"/>
  <c r="D98" s="1"/>
  <c r="D97"/>
  <c r="E95"/>
  <c r="D95" s="1"/>
  <c r="D94"/>
  <c r="F92"/>
  <c r="D87"/>
  <c r="F84"/>
  <c r="D84" s="1"/>
  <c r="D82"/>
  <c r="D81"/>
  <c r="D80"/>
  <c r="D78"/>
  <c r="D77"/>
  <c r="D73"/>
  <c r="F71"/>
  <c r="D70"/>
  <c r="E68"/>
  <c r="D68" s="1"/>
  <c r="D67"/>
  <c r="F65"/>
  <c r="D65" s="1"/>
  <c r="D64"/>
  <c r="E62"/>
  <c r="D62" s="1"/>
  <c r="D58"/>
  <c r="D57"/>
  <c r="D56"/>
  <c r="D55"/>
  <c r="E53"/>
  <c r="D53" s="1"/>
  <c r="D49"/>
  <c r="D48"/>
  <c r="E45"/>
  <c r="D45" s="1"/>
  <c r="D37"/>
  <c r="D36"/>
  <c r="D35"/>
  <c r="D34"/>
  <c r="D33"/>
  <c r="D32"/>
  <c r="D31"/>
  <c r="D30"/>
  <c r="D29"/>
  <c r="D28"/>
  <c r="D27"/>
  <c r="D26"/>
  <c r="D25"/>
  <c r="E23"/>
  <c r="D23" s="1"/>
  <c r="D17"/>
  <c r="E15"/>
  <c r="D15" s="1"/>
  <c r="D14"/>
  <c r="D13"/>
  <c r="E11"/>
  <c r="D11" s="1"/>
  <c r="E74" l="1"/>
  <c r="D74" s="1"/>
  <c r="E89"/>
  <c r="E20"/>
  <c r="E18" s="1"/>
  <c r="D131"/>
  <c r="D71"/>
  <c r="F59"/>
  <c r="D92"/>
  <c r="F89"/>
  <c r="E43"/>
  <c r="D43" s="1"/>
  <c r="E50"/>
  <c r="D50" s="1"/>
  <c r="G9" i="2"/>
  <c r="H9"/>
  <c r="F11"/>
  <c r="F12"/>
  <c r="F13"/>
  <c r="G14"/>
  <c r="F14" s="1"/>
  <c r="H14"/>
  <c r="F16"/>
  <c r="F17"/>
  <c r="G18"/>
  <c r="F18" s="1"/>
  <c r="H18"/>
  <c r="F20"/>
  <c r="F21"/>
  <c r="F22"/>
  <c r="G23"/>
  <c r="H23"/>
  <c r="F25"/>
  <c r="G26"/>
  <c r="H26"/>
  <c r="F28"/>
  <c r="G29"/>
  <c r="H29"/>
  <c r="F31"/>
  <c r="G32"/>
  <c r="F32" s="1"/>
  <c r="H32"/>
  <c r="F34"/>
  <c r="G37"/>
  <c r="G35" s="1"/>
  <c r="H37"/>
  <c r="H35" s="1"/>
  <c r="F39"/>
  <c r="F40"/>
  <c r="F41"/>
  <c r="G44"/>
  <c r="H44"/>
  <c r="F46"/>
  <c r="G47"/>
  <c r="H47"/>
  <c r="F49"/>
  <c r="G50"/>
  <c r="H50"/>
  <c r="F52"/>
  <c r="G53"/>
  <c r="H53"/>
  <c r="F55"/>
  <c r="G57"/>
  <c r="H57"/>
  <c r="F59"/>
  <c r="G62"/>
  <c r="H62"/>
  <c r="F64"/>
  <c r="F65"/>
  <c r="F66"/>
  <c r="G67"/>
  <c r="H67"/>
  <c r="F69"/>
  <c r="G70"/>
  <c r="H70"/>
  <c r="F72"/>
  <c r="F73"/>
  <c r="G74"/>
  <c r="H74"/>
  <c r="F76"/>
  <c r="G77"/>
  <c r="H77"/>
  <c r="F79"/>
  <c r="G80"/>
  <c r="H80"/>
  <c r="F82"/>
  <c r="G83"/>
  <c r="H83"/>
  <c r="F85"/>
  <c r="G88"/>
  <c r="H88"/>
  <c r="F90"/>
  <c r="F91"/>
  <c r="G92"/>
  <c r="H92"/>
  <c r="F94"/>
  <c r="F95"/>
  <c r="F96"/>
  <c r="F97"/>
  <c r="G98"/>
  <c r="H98"/>
  <c r="F100"/>
  <c r="F101"/>
  <c r="F102"/>
  <c r="F103"/>
  <c r="F104"/>
  <c r="F105"/>
  <c r="G106"/>
  <c r="H106"/>
  <c r="F108"/>
  <c r="F109"/>
  <c r="F110"/>
  <c r="G111"/>
  <c r="H111"/>
  <c r="F113"/>
  <c r="F114"/>
  <c r="F115"/>
  <c r="F116"/>
  <c r="F117"/>
  <c r="G118"/>
  <c r="H118"/>
  <c r="F120"/>
  <c r="G121"/>
  <c r="F121" s="1"/>
  <c r="H121"/>
  <c r="F123"/>
  <c r="F124"/>
  <c r="F125"/>
  <c r="F126"/>
  <c r="G127"/>
  <c r="H127"/>
  <c r="F129"/>
  <c r="F130"/>
  <c r="F131"/>
  <c r="F132"/>
  <c r="F133"/>
  <c r="F134"/>
  <c r="F135"/>
  <c r="G136"/>
  <c r="H136"/>
  <c r="F138"/>
  <c r="G141"/>
  <c r="H141"/>
  <c r="F143"/>
  <c r="G144"/>
  <c r="H144"/>
  <c r="F146"/>
  <c r="G147"/>
  <c r="H147"/>
  <c r="F149"/>
  <c r="G150"/>
  <c r="H150"/>
  <c r="F152"/>
  <c r="G153"/>
  <c r="H153"/>
  <c r="F155"/>
  <c r="G156"/>
  <c r="H156"/>
  <c r="F158"/>
  <c r="G161"/>
  <c r="H161"/>
  <c r="F163"/>
  <c r="G164"/>
  <c r="H164"/>
  <c r="F164" s="1"/>
  <c r="F166"/>
  <c r="G167"/>
  <c r="H167"/>
  <c r="F169"/>
  <c r="G170"/>
  <c r="H170"/>
  <c r="F172"/>
  <c r="G173"/>
  <c r="H173"/>
  <c r="F175"/>
  <c r="G176"/>
  <c r="H176"/>
  <c r="F178"/>
  <c r="G181"/>
  <c r="H181"/>
  <c r="F183"/>
  <c r="F184"/>
  <c r="F185"/>
  <c r="G186"/>
  <c r="H186"/>
  <c r="F188"/>
  <c r="F189"/>
  <c r="F190"/>
  <c r="F191"/>
  <c r="G192"/>
  <c r="H192"/>
  <c r="F194"/>
  <c r="F195"/>
  <c r="F196"/>
  <c r="F197"/>
  <c r="G198"/>
  <c r="H198"/>
  <c r="F200"/>
  <c r="G201"/>
  <c r="H201"/>
  <c r="F203"/>
  <c r="G204"/>
  <c r="H204"/>
  <c r="F206"/>
  <c r="F207"/>
  <c r="G210"/>
  <c r="H210"/>
  <c r="F212"/>
  <c r="G213"/>
  <c r="H213"/>
  <c r="F215"/>
  <c r="F216"/>
  <c r="F217"/>
  <c r="F218"/>
  <c r="F219"/>
  <c r="F220"/>
  <c r="F221"/>
  <c r="G222"/>
  <c r="H222"/>
  <c r="F224"/>
  <c r="F225"/>
  <c r="F226"/>
  <c r="G227"/>
  <c r="H227"/>
  <c r="F229"/>
  <c r="F230"/>
  <c r="F231"/>
  <c r="G232"/>
  <c r="H232"/>
  <c r="F234"/>
  <c r="G235"/>
  <c r="H235"/>
  <c r="F237"/>
  <c r="G240"/>
  <c r="H240"/>
  <c r="F242"/>
  <c r="F243"/>
  <c r="G244"/>
  <c r="H244"/>
  <c r="F246"/>
  <c r="F247"/>
  <c r="G248"/>
  <c r="H248"/>
  <c r="F250"/>
  <c r="F251"/>
  <c r="G252"/>
  <c r="H252"/>
  <c r="F254"/>
  <c r="F255"/>
  <c r="G256"/>
  <c r="H256"/>
  <c r="F258"/>
  <c r="F259"/>
  <c r="G260"/>
  <c r="H260"/>
  <c r="F262"/>
  <c r="G263"/>
  <c r="H263"/>
  <c r="F265"/>
  <c r="G266"/>
  <c r="H266"/>
  <c r="F268"/>
  <c r="G271"/>
  <c r="H271"/>
  <c r="F273"/>
  <c r="F274"/>
  <c r="G275"/>
  <c r="H275"/>
  <c r="F277"/>
  <c r="G278"/>
  <c r="H278"/>
  <c r="F280"/>
  <c r="G281"/>
  <c r="H281"/>
  <c r="F283"/>
  <c r="G284"/>
  <c r="H284"/>
  <c r="F286"/>
  <c r="G287"/>
  <c r="H287"/>
  <c r="F289"/>
  <c r="G290"/>
  <c r="H290"/>
  <c r="F292"/>
  <c r="G293"/>
  <c r="H293"/>
  <c r="F295"/>
  <c r="G297"/>
  <c r="H297"/>
  <c r="F299"/>
  <c r="F300"/>
  <c r="G303"/>
  <c r="G301" s="1"/>
  <c r="H303"/>
  <c r="H301" s="1"/>
  <c r="F305"/>
  <c r="E12" i="3"/>
  <c r="D14"/>
  <c r="D15"/>
  <c r="D16"/>
  <c r="E17"/>
  <c r="D17" s="1"/>
  <c r="D19"/>
  <c r="E20"/>
  <c r="F20"/>
  <c r="F10" s="1"/>
  <c r="D22"/>
  <c r="E25"/>
  <c r="D27"/>
  <c r="D28"/>
  <c r="D29"/>
  <c r="D30"/>
  <c r="D31"/>
  <c r="D32"/>
  <c r="D33"/>
  <c r="E34"/>
  <c r="D34" s="1"/>
  <c r="D36"/>
  <c r="D37"/>
  <c r="D38"/>
  <c r="E39"/>
  <c r="D39" s="1"/>
  <c r="D41"/>
  <c r="D42"/>
  <c r="D43"/>
  <c r="D44"/>
  <c r="D45"/>
  <c r="D46"/>
  <c r="D47"/>
  <c r="D48"/>
  <c r="E49"/>
  <c r="D49" s="1"/>
  <c r="D51"/>
  <c r="E52"/>
  <c r="D52" s="1"/>
  <c r="D54"/>
  <c r="D55"/>
  <c r="E56"/>
  <c r="D56" s="1"/>
  <c r="D58"/>
  <c r="D59"/>
  <c r="D60"/>
  <c r="D61"/>
  <c r="D62"/>
  <c r="D63"/>
  <c r="D64"/>
  <c r="D65"/>
  <c r="E68"/>
  <c r="D70"/>
  <c r="D71"/>
  <c r="E72"/>
  <c r="D72" s="1"/>
  <c r="D74"/>
  <c r="D75"/>
  <c r="E76"/>
  <c r="D76" s="1"/>
  <c r="D78"/>
  <c r="D79"/>
  <c r="D80"/>
  <c r="E83"/>
  <c r="D85"/>
  <c r="D86"/>
  <c r="E87"/>
  <c r="D87" s="1"/>
  <c r="D89"/>
  <c r="D90"/>
  <c r="E93"/>
  <c r="D93" s="1"/>
  <c r="D95"/>
  <c r="D96"/>
  <c r="E97"/>
  <c r="D97" s="1"/>
  <c r="D99"/>
  <c r="D100"/>
  <c r="D103"/>
  <c r="D104"/>
  <c r="E107"/>
  <c r="E105" s="1"/>
  <c r="F107"/>
  <c r="F105" s="1"/>
  <c r="F101" s="1"/>
  <c r="D109"/>
  <c r="D110"/>
  <c r="D111"/>
  <c r="D112"/>
  <c r="D115"/>
  <c r="D116"/>
  <c r="F119"/>
  <c r="F117" s="1"/>
  <c r="D121"/>
  <c r="D122"/>
  <c r="D123"/>
  <c r="D124"/>
  <c r="E127"/>
  <c r="D129"/>
  <c r="D130"/>
  <c r="E131"/>
  <c r="D131" s="1"/>
  <c r="D133"/>
  <c r="D134"/>
  <c r="D135"/>
  <c r="D136"/>
  <c r="E137"/>
  <c r="D137" s="1"/>
  <c r="D139"/>
  <c r="E142"/>
  <c r="D144"/>
  <c r="D145"/>
  <c r="E146"/>
  <c r="D146" s="1"/>
  <c r="D148"/>
  <c r="D149"/>
  <c r="D150"/>
  <c r="D151"/>
  <c r="E152"/>
  <c r="D152" s="1"/>
  <c r="D154"/>
  <c r="E155"/>
  <c r="D155" s="1"/>
  <c r="D157"/>
  <c r="D158"/>
  <c r="E159"/>
  <c r="D159" s="1"/>
  <c r="D161"/>
  <c r="E162"/>
  <c r="D162" s="1"/>
  <c r="D164"/>
  <c r="E165"/>
  <c r="F165"/>
  <c r="F140" s="1"/>
  <c r="D167"/>
  <c r="E168"/>
  <c r="D168" s="1"/>
  <c r="F173"/>
  <c r="D173" s="1"/>
  <c r="D175"/>
  <c r="D176"/>
  <c r="D177"/>
  <c r="F178"/>
  <c r="D178" s="1"/>
  <c r="D180"/>
  <c r="D181"/>
  <c r="D182"/>
  <c r="F183"/>
  <c r="D183" s="1"/>
  <c r="D185"/>
  <c r="D186"/>
  <c r="D187"/>
  <c r="D188"/>
  <c r="F189"/>
  <c r="D189" s="1"/>
  <c r="D191"/>
  <c r="D192"/>
  <c r="D193"/>
  <c r="D194"/>
  <c r="F195"/>
  <c r="D195" s="1"/>
  <c r="D197"/>
  <c r="F198"/>
  <c r="D198" s="1"/>
  <c r="D200"/>
  <c r="D201"/>
  <c r="D202"/>
  <c r="D203"/>
  <c r="F206"/>
  <c r="D206" s="1"/>
  <c r="D208"/>
  <c r="D209"/>
  <c r="D210"/>
  <c r="F211"/>
  <c r="D211" s="1"/>
  <c r="D213"/>
  <c r="F214"/>
  <c r="D214" s="1"/>
  <c r="D216"/>
  <c r="D217"/>
  <c r="D218"/>
  <c r="F219"/>
  <c r="D219" s="1"/>
  <c r="D221"/>
  <c r="F222"/>
  <c r="D222" s="1"/>
  <c r="D224"/>
  <c r="D225"/>
  <c r="D226"/>
  <c r="D227"/>
  <c r="F35" i="2" l="1"/>
  <c r="F118"/>
  <c r="F106"/>
  <c r="F98"/>
  <c r="F127"/>
  <c r="F111"/>
  <c r="F161"/>
  <c r="E59" i="1"/>
  <c r="D59" s="1"/>
  <c r="D89"/>
  <c r="D20"/>
  <c r="F170" i="2"/>
  <c r="F167"/>
  <c r="D119" i="3"/>
  <c r="F227" i="2"/>
  <c r="E10" i="3"/>
  <c r="D10" s="1"/>
  <c r="F222" i="2"/>
  <c r="F88"/>
  <c r="F297"/>
  <c r="F293"/>
  <c r="F204"/>
  <c r="F201"/>
  <c r="F198"/>
  <c r="F186"/>
  <c r="F80"/>
  <c r="F74"/>
  <c r="F53"/>
  <c r="F290"/>
  <c r="F287"/>
  <c r="F284"/>
  <c r="F281"/>
  <c r="F278"/>
  <c r="F275"/>
  <c r="F266"/>
  <c r="F263"/>
  <c r="F260"/>
  <c r="F256"/>
  <c r="F252"/>
  <c r="F248"/>
  <c r="F244"/>
  <c r="H238"/>
  <c r="F235"/>
  <c r="F232"/>
  <c r="G208"/>
  <c r="G238"/>
  <c r="F213"/>
  <c r="F210"/>
  <c r="F192"/>
  <c r="H179"/>
  <c r="G179"/>
  <c r="H139"/>
  <c r="F92"/>
  <c r="G86"/>
  <c r="F83"/>
  <c r="F77"/>
  <c r="F70"/>
  <c r="F67"/>
  <c r="G60"/>
  <c r="F50"/>
  <c r="F47"/>
  <c r="F29"/>
  <c r="F26"/>
  <c r="F23"/>
  <c r="F176"/>
  <c r="F173"/>
  <c r="F156"/>
  <c r="F153"/>
  <c r="F150"/>
  <c r="F147"/>
  <c r="F144"/>
  <c r="G139"/>
  <c r="F136"/>
  <c r="H60"/>
  <c r="D18" i="1"/>
  <c r="E8"/>
  <c r="F6"/>
  <c r="F57" i="2"/>
  <c r="F171" i="3"/>
  <c r="D171" s="1"/>
  <c r="D165"/>
  <c r="E140"/>
  <c r="D140" s="1"/>
  <c r="E125"/>
  <c r="D125" s="1"/>
  <c r="D127"/>
  <c r="E66"/>
  <c r="D66" s="1"/>
  <c r="E81"/>
  <c r="D81" s="1"/>
  <c r="F303" i="2"/>
  <c r="F301" s="1"/>
  <c r="G269"/>
  <c r="H269"/>
  <c r="F271"/>
  <c r="F240"/>
  <c r="H208"/>
  <c r="G159"/>
  <c r="F181"/>
  <c r="H159"/>
  <c r="F141"/>
  <c r="H86"/>
  <c r="F86" s="1"/>
  <c r="G42"/>
  <c r="G7"/>
  <c r="F62"/>
  <c r="H42"/>
  <c r="H7"/>
  <c r="F37"/>
  <c r="F9"/>
  <c r="F44"/>
  <c r="F169" i="3"/>
  <c r="D169" s="1"/>
  <c r="D117"/>
  <c r="F113"/>
  <c r="D113" s="1"/>
  <c r="E101"/>
  <c r="D101" s="1"/>
  <c r="D105"/>
  <c r="F204"/>
  <c r="D204" s="1"/>
  <c r="D142"/>
  <c r="D83"/>
  <c r="D68"/>
  <c r="E23"/>
  <c r="D23" s="1"/>
  <c r="D107"/>
  <c r="D25"/>
  <c r="D20"/>
  <c r="D12"/>
  <c r="E91" l="1"/>
  <c r="E8" s="1"/>
  <c r="E6" s="1"/>
  <c r="F208" i="2"/>
  <c r="F139"/>
  <c r="F179"/>
  <c r="F238"/>
  <c r="F91" i="3"/>
  <c r="F8" s="1"/>
  <c r="F6" s="1"/>
  <c r="H6" i="2"/>
  <c r="F60"/>
  <c r="E6" i="1"/>
  <c r="D8"/>
  <c r="G6" i="2"/>
  <c r="F7"/>
  <c r="F42"/>
  <c r="F159"/>
  <c r="F269"/>
  <c r="D91" i="3" l="1"/>
  <c r="D8"/>
  <c r="D6"/>
  <c r="D6" i="1"/>
  <c r="F6" i="2"/>
  <c r="D68" i="4" l="1"/>
  <c r="D65"/>
  <c r="D64"/>
  <c r="D62"/>
  <c r="E60"/>
  <c r="E49" s="1"/>
  <c r="D59"/>
  <c r="D58"/>
  <c r="D56"/>
  <c r="D55"/>
  <c r="D54"/>
  <c r="D53"/>
  <c r="F51"/>
  <c r="D51" s="1"/>
  <c r="D48"/>
  <c r="D47"/>
  <c r="F45"/>
  <c r="E45"/>
  <c r="D44"/>
  <c r="D43"/>
  <c r="F41"/>
  <c r="F39" s="1"/>
  <c r="E41"/>
  <c r="E39" s="1"/>
  <c r="E27" s="1"/>
  <c r="D38"/>
  <c r="D37"/>
  <c r="F35"/>
  <c r="D35" s="1"/>
  <c r="D34"/>
  <c r="D33"/>
  <c r="F31"/>
  <c r="D31" s="1"/>
  <c r="D26"/>
  <c r="D25"/>
  <c r="F23"/>
  <c r="D23" s="1"/>
  <c r="F29" l="1"/>
  <c r="D29" s="1"/>
  <c r="E21"/>
  <c r="E19" s="1"/>
  <c r="D39"/>
  <c r="D41"/>
  <c r="D45"/>
  <c r="F8"/>
  <c r="E8"/>
  <c r="F69"/>
  <c r="F27" l="1"/>
  <c r="F21" s="1"/>
  <c r="D21" s="1"/>
  <c r="D8"/>
  <c r="E17"/>
  <c r="D69"/>
  <c r="F66"/>
  <c r="D27" l="1"/>
  <c r="D66"/>
  <c r="F60"/>
  <c r="F49" l="1"/>
  <c r="D60"/>
  <c r="D49" l="1"/>
  <c r="F19"/>
  <c r="F17" l="1"/>
  <c r="D17" s="1"/>
  <c r="D19"/>
</calcChain>
</file>

<file path=xl/sharedStrings.xml><?xml version="1.0" encoding="utf-8"?>
<sst xmlns="http://schemas.openxmlformats.org/spreadsheetml/2006/main" count="2881" uniqueCount="1043">
  <si>
    <t>Ð²îì²Ì  1</t>
  </si>
  <si>
    <t>ÀÝ¹³Ù»ÝÁ (ë.5+ë.6)</t>
  </si>
  <si>
    <t>³Û¹ ÃíáõÙ`</t>
  </si>
  <si>
    <t>í³ñã³Ï³Ý Ù³ë</t>
  </si>
  <si>
    <t>ýáÝ¹³ÛÇÝ Ù³ë</t>
  </si>
  <si>
    <t>X</t>
  </si>
  <si>
    <t>1111</t>
  </si>
  <si>
    <t>1112</t>
  </si>
  <si>
    <t>1121</t>
  </si>
  <si>
    <t>1131</t>
  </si>
  <si>
    <t>1132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</si>
  <si>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</si>
  <si>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</si>
  <si>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</si>
  <si>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</si>
  <si>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</si>
  <si>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</si>
  <si>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</si>
  <si>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</si>
  <si>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</si>
  <si>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</si>
  <si>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</si>
  <si>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</si>
  <si>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1145</t>
  </si>
  <si>
    <t>1151</t>
  </si>
  <si>
    <t>1152</t>
  </si>
  <si>
    <t>1153</t>
  </si>
  <si>
    <t>1161</t>
  </si>
  <si>
    <t>1162</t>
  </si>
  <si>
    <t>1163</t>
  </si>
  <si>
    <t>1164</t>
  </si>
  <si>
    <t>1165</t>
  </si>
  <si>
    <t>1211</t>
  </si>
  <si>
    <t>1220</t>
  </si>
  <si>
    <t>1221</t>
  </si>
  <si>
    <t>1230</t>
  </si>
  <si>
    <t>1231</t>
  </si>
  <si>
    <t>1240</t>
  </si>
  <si>
    <t>1241</t>
  </si>
  <si>
    <t>1251</t>
  </si>
  <si>
    <t>1254</t>
  </si>
  <si>
    <t>1255</t>
  </si>
  <si>
    <t>1256</t>
  </si>
  <si>
    <t>1257</t>
  </si>
  <si>
    <t>1258</t>
  </si>
  <si>
    <t>1261</t>
  </si>
  <si>
    <t>1262</t>
  </si>
  <si>
    <t>1311</t>
  </si>
  <si>
    <t>1321</t>
  </si>
  <si>
    <t>1331</t>
  </si>
  <si>
    <t>1332</t>
  </si>
  <si>
    <t>1333</t>
  </si>
  <si>
    <t>1334</t>
  </si>
  <si>
    <t>1341</t>
  </si>
  <si>
    <t>1342</t>
  </si>
  <si>
    <t>1343</t>
  </si>
  <si>
    <t>1351</t>
  </si>
  <si>
    <t>1352</t>
  </si>
  <si>
    <t>1361</t>
  </si>
  <si>
    <t>1362</t>
  </si>
  <si>
    <t>1371</t>
  </si>
  <si>
    <t>1381</t>
  </si>
  <si>
    <t>1382</t>
  </si>
  <si>
    <t>1390</t>
  </si>
  <si>
    <t>1391</t>
  </si>
  <si>
    <t>1392</t>
  </si>
  <si>
    <t>1393</t>
  </si>
  <si>
    <t>Տ ե ղ ե կ ու թ յ ու ն ն ե ր</t>
  </si>
  <si>
    <t>¶áւյքահարկի ¨ հողի հարկի, հողերի ¨ այլ գույքի վարձակալության վարձավճարների գծով առանձին ցուցանիշների վերաբերյալ</t>
  </si>
  <si>
    <t>Եկամտատեսակները</t>
  </si>
  <si>
    <t>ապառքը տարեսկզբի դրությամբ</t>
  </si>
  <si>
    <t>ապառքը տարեվերջի դրությամբ</t>
  </si>
  <si>
    <t>տվյալ տարվա հաշվարկային գումարը</t>
  </si>
  <si>
    <t>Հողի հարկ համայնքների վարչական տարածքներում գտնվող հողերի համար</t>
  </si>
  <si>
    <t>Գույքահարկ փոխադրամիջոցների համար</t>
  </si>
  <si>
    <t>Հողերի վարձակալության վարձավճարներ</t>
  </si>
  <si>
    <t>x</t>
  </si>
  <si>
    <t>Այլ գույքի վարձակալության վարձավճարներ</t>
  </si>
  <si>
    <t xml:space="preserve">  ÀÝ¹³Ù»ÝÁ   (ë.7 +ë.8)</t>
  </si>
  <si>
    <t xml:space="preserve">     ³Û¹ ÃíáõÙ`</t>
  </si>
  <si>
    <t>í³ñã³Ï³Ý µÛáõç»</t>
  </si>
  <si>
    <t>ýáÝ¹³ÛÇÝ µÛáõç»</t>
  </si>
  <si>
    <t xml:space="preserve"> X</t>
  </si>
  <si>
    <t>01</t>
  </si>
  <si>
    <t>0</t>
  </si>
  <si>
    <t>1</t>
  </si>
  <si>
    <t>2</t>
  </si>
  <si>
    <t>3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</si>
  <si>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</si>
  <si>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</si>
  <si>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</si>
  <si>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</si>
  <si>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</si>
  <si>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</si>
  <si>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</si>
  <si>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</si>
  <si>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</si>
  <si>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</si>
  <si>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Ð²îì²Ì 3</t>
  </si>
  <si>
    <t xml:space="preserve"> NN </t>
  </si>
  <si>
    <t>4111</t>
  </si>
  <si>
    <t>4112</t>
  </si>
  <si>
    <t>4115</t>
  </si>
  <si>
    <t>4121</t>
  </si>
  <si>
    <t>4131</t>
  </si>
  <si>
    <t>4211</t>
  </si>
  <si>
    <t>4212</t>
  </si>
  <si>
    <t>4213</t>
  </si>
  <si>
    <t>4214</t>
  </si>
  <si>
    <t>4215</t>
  </si>
  <si>
    <t>4216</t>
  </si>
  <si>
    <t>4217</t>
  </si>
  <si>
    <t>4222</t>
  </si>
  <si>
    <t>4229</t>
  </si>
  <si>
    <t>4231</t>
  </si>
  <si>
    <t>4232</t>
  </si>
  <si>
    <t>4233</t>
  </si>
  <si>
    <t>4234</t>
  </si>
  <si>
    <t>4236</t>
  </si>
  <si>
    <t>4237</t>
  </si>
  <si>
    <t>4239</t>
  </si>
  <si>
    <t>4241</t>
  </si>
  <si>
    <t>4251</t>
  </si>
  <si>
    <t>4252</t>
  </si>
  <si>
    <t>4261</t>
  </si>
  <si>
    <t>4262</t>
  </si>
  <si>
    <t>4263</t>
  </si>
  <si>
    <t>4264</t>
  </si>
  <si>
    <t>4265</t>
  </si>
  <si>
    <t>4266</t>
  </si>
  <si>
    <t>4267</t>
  </si>
  <si>
    <t>4269</t>
  </si>
  <si>
    <t>4411</t>
  </si>
  <si>
    <t>4412</t>
  </si>
  <si>
    <t>4421</t>
  </si>
  <si>
    <t>4422</t>
  </si>
  <si>
    <t>4431</t>
  </si>
  <si>
    <t>4432</t>
  </si>
  <si>
    <t>4433</t>
  </si>
  <si>
    <t>4511</t>
  </si>
  <si>
    <t>4512</t>
  </si>
  <si>
    <t>4521</t>
  </si>
  <si>
    <t>4522</t>
  </si>
  <si>
    <t>4611</t>
  </si>
  <si>
    <t>4612</t>
  </si>
  <si>
    <t>4621</t>
  </si>
  <si>
    <t>4622</t>
  </si>
  <si>
    <t>4637</t>
  </si>
  <si>
    <t>4638</t>
  </si>
  <si>
    <t>4639</t>
  </si>
  <si>
    <t>4655</t>
  </si>
  <si>
    <t>4656</t>
  </si>
  <si>
    <t>4657</t>
  </si>
  <si>
    <t>4711</t>
  </si>
  <si>
    <t>4712</t>
  </si>
  <si>
    <t>4726</t>
  </si>
  <si>
    <t>4727</t>
  </si>
  <si>
    <t>4728</t>
  </si>
  <si>
    <t>4741</t>
  </si>
  <si>
    <t>4811</t>
  </si>
  <si>
    <t>4819</t>
  </si>
  <si>
    <t>4821</t>
  </si>
  <si>
    <t>4823</t>
  </si>
  <si>
    <t>4824</t>
  </si>
  <si>
    <t>4831</t>
  </si>
  <si>
    <t>4841</t>
  </si>
  <si>
    <t>4842</t>
  </si>
  <si>
    <t>4851</t>
  </si>
  <si>
    <t>4861</t>
  </si>
  <si>
    <t>4891</t>
  </si>
  <si>
    <t>5111</t>
  </si>
  <si>
    <t>5112</t>
  </si>
  <si>
    <t>5113</t>
  </si>
  <si>
    <t>5121</t>
  </si>
  <si>
    <t>5122</t>
  </si>
  <si>
    <t>5129</t>
  </si>
  <si>
    <t>5131</t>
  </si>
  <si>
    <t>5132</t>
  </si>
  <si>
    <t>5133</t>
  </si>
  <si>
    <t>5134</t>
  </si>
  <si>
    <t>5211</t>
  </si>
  <si>
    <t>5221</t>
  </si>
  <si>
    <t>5231</t>
  </si>
  <si>
    <t>5241</t>
  </si>
  <si>
    <t>5311</t>
  </si>
  <si>
    <t>5411</t>
  </si>
  <si>
    <t>5421</t>
  </si>
  <si>
    <t>5431</t>
  </si>
  <si>
    <t>5441</t>
  </si>
  <si>
    <t>6000</t>
  </si>
  <si>
    <t xml:space="preserve">        X</t>
  </si>
  <si>
    <t>6100</t>
  </si>
  <si>
    <t>6110</t>
  </si>
  <si>
    <t>8111</t>
  </si>
  <si>
    <t>6120</t>
  </si>
  <si>
    <t>8121</t>
  </si>
  <si>
    <t>6130</t>
  </si>
  <si>
    <t>8131</t>
  </si>
  <si>
    <t>6200</t>
  </si>
  <si>
    <t>6210</t>
  </si>
  <si>
    <t>8211</t>
  </si>
  <si>
    <t>6220</t>
  </si>
  <si>
    <t>6221</t>
  </si>
  <si>
    <t>8221</t>
  </si>
  <si>
    <t>6222</t>
  </si>
  <si>
    <t>8222</t>
  </si>
  <si>
    <t>6223</t>
  </si>
  <si>
    <t>8223</t>
  </si>
  <si>
    <t>6300</t>
  </si>
  <si>
    <t>6310</t>
  </si>
  <si>
    <t>8311</t>
  </si>
  <si>
    <t>6400</t>
  </si>
  <si>
    <t>6410</t>
  </si>
  <si>
    <t>8411</t>
  </si>
  <si>
    <t>6420</t>
  </si>
  <si>
    <t>8412</t>
  </si>
  <si>
    <t>6430</t>
  </si>
  <si>
    <t>8413</t>
  </si>
  <si>
    <t>6440</t>
  </si>
  <si>
    <t>8414</t>
  </si>
  <si>
    <t xml:space="preserve">  Ð²îì²Ì  4</t>
  </si>
  <si>
    <t xml:space="preserve">îáÕÇ NN  </t>
  </si>
  <si>
    <t>ÀÝ¹³Ù»ÝÁ (ë.4+ë.5)</t>
  </si>
  <si>
    <t>í³ñã³Ï³Ý    Ù³ë</t>
  </si>
  <si>
    <t>ýáÝ¹³ÛÇÝ    Ù³ë</t>
  </si>
  <si>
    <t>ÀÜ¸²ØºÜÀ Ð²ìºÈàôð¸À Î²Ø ¸ºüÆòÆîÀ (ä²Î²êàôð¸À)</t>
  </si>
  <si>
    <t xml:space="preserve">  Ð²îì²Ì  5</t>
  </si>
  <si>
    <t xml:space="preserve">        ³Û¹ ÃíáõÙ`</t>
  </si>
  <si>
    <t xml:space="preserve">     X</t>
  </si>
  <si>
    <t>9111</t>
  </si>
  <si>
    <t>6111</t>
  </si>
  <si>
    <t>9112</t>
  </si>
  <si>
    <t>6112</t>
  </si>
  <si>
    <t>9213</t>
  </si>
  <si>
    <t>6213</t>
  </si>
  <si>
    <t>9212</t>
  </si>
  <si>
    <t>6212</t>
  </si>
  <si>
    <t>1372</t>
  </si>
  <si>
    <r>
      <t xml:space="preserve"> </t>
    </r>
    <r>
      <rPr>
        <b/>
        <u/>
        <sz val="14"/>
        <rFont val="Arial LatArm"/>
        <family val="2"/>
      </rPr>
      <t>Ð²îì²Ì 2</t>
    </r>
  </si>
  <si>
    <t>(տող 1132 + տող 1135 + տող 1136 + տող 1137 + տող 1138 + տող 1139 + տող 1140 + տող 1141 + տող 1142 + տող 1143 + տող 1144+տող 1145+ տող 1146+տող 1147)</t>
  </si>
  <si>
    <t>Ժգ) Ավտոկայանատեղի համար</t>
  </si>
  <si>
    <t>Ժդ) Համայնքի տարածքում գտնվող խանութներում, կրպակներում տեխնիկական հեղուկների վաճառքի թույլտվության համար</t>
  </si>
  <si>
    <t xml:space="preserve">Ժե) Համայնքի տարածքում հանրային սննդի կազմակերպման և իրացման թույլտվության համար </t>
  </si>
  <si>
    <t>Ժզ) Հայաստանի Հանրապետության համայնքերի անվանումները ֆիրմային անվանումներում օգտագործելու թույլտվության համար</t>
  </si>
  <si>
    <t>ժէ) այլ տեղական տուրքեր</t>
  </si>
  <si>
    <t>գ) Օրենքով պետական բյուջեին ամրագրվող այլ հարկերից և պարտադիր վճարներից կատարվող մասհանումները` յուրաքանչյուր տարվա պետական բյուջեի մասին օրենքով սահմանվող չափերով</t>
  </si>
  <si>
    <t xml:space="preserve">այդ թվում՝ </t>
  </si>
  <si>
    <t>1. ՀԱՐԿԵՐ ԵՎ ՏՈՒՐՔԵՐ</t>
  </si>
  <si>
    <t>(տող 1110 + տող 1120 + տող 1130 + տող 1150 + տող 1160)</t>
  </si>
  <si>
    <t xml:space="preserve">այդ թվում`  </t>
  </si>
  <si>
    <t>1.1 Գույքային հարկեր անշարժ գույքից</t>
  </si>
  <si>
    <t>Գույքահարկ համայնքների վարչական տարածքներում գտնվող շենքերի և շինությունների համար</t>
  </si>
  <si>
    <t>Հողի հարկ համայնքների վարչական տարածքներում գտնվող հողի համար</t>
  </si>
  <si>
    <t xml:space="preserve"> 1.2 Գույքային հարկեր այլ գույքից</t>
  </si>
  <si>
    <t>1.3 Ապրանքների օգտագործման կամ գործունեության իրականացման թույլտվության վճարներ</t>
  </si>
  <si>
    <t>Տեղական տուրքեր</t>
  </si>
  <si>
    <t xml:space="preserve">ա) Համայնքի տարածքում նոր շենքերի, շինությունների (ներառյալ ոչ հիմնական)  շինարարություն (տեղադրման) թույլտվության համար (տող 1133 + տող 1334),  </t>
  </si>
  <si>
    <t>որից`</t>
  </si>
  <si>
    <t>աա) Հիմնական շինությունների համար</t>
  </si>
  <si>
    <t>աբ) Ոչ հիմնական շինությունների համար</t>
  </si>
  <si>
    <t xml:space="preserve">բ) Համայնքի վարչական տարածքում շենքերի, շինությունների, քաղաքաշինական այլ օբյեկտների վերակառուցման, ուժեղացման, վերականգնման, արդիականացման աշխատանքներ (բացառությամբ ՀՀ օրենսդրւթյամբ սահմանված` շինարարության թույլտվություն չպահանջվող դեպքերի) կատարելու թույլտվության համար </t>
  </si>
  <si>
    <t>գ) Համայնքի վարչական տարածքում շենքերի, շինությունների, քաղաքաշինական այլ օբյեկտների  քանդման թույլտվության համար</t>
  </si>
  <si>
    <t>դ) Համայնքի տարածքում ոգելից խմիչքների և (կամ) ծխախոտի արտադրանքի վաճառքի, իսկ հանրային սննդի օբյեկտներում` ոգելից խմիչքների և (կամ) ծխախոտի արտադրանքի իրացման թույլտվության համար</t>
  </si>
  <si>
    <t>ե) Համայնքի տարածքում բացօթյա վաճառք կազմակերպելու թույլտվության համար</t>
  </si>
  <si>
    <t>զ) Համայնքի տարածքում հեղուկ վառելիքի, սեղմված բնական կամ հեղուկացված նավթային գազերի մանրածախ առևտրի կետերում հեղուկ վառելիքի և (կամ) սեղմված բնական կամ հեղուկացված նավթային գազերի և տեխնիկական հեղուկների վաճառքի թույլտվության համար</t>
  </si>
  <si>
    <t xml:space="preserve">է) Համայնքի տարածքում առևտրի, հանրային սննդի, զվարճանքի, շահումով խաղերի և վիճակախաղերի կազմակերպման օբյեկտները, բաղնիքները (սաունաները), խաղատները ժամը 24.00-ից հետո աշխատելու թույլտվության համար </t>
  </si>
  <si>
    <t>ը) Համաքաղաքային կանոններին համապատասխան Երևան քաղաքի և քաղաքային համայնքների տարածքում ընտանի կենդանիներ պահելու թույլտվության համար</t>
  </si>
  <si>
    <t>թ) Համայնքի տարածքում արտաքին գովազդ տեղադրելու թույլտվության համար</t>
  </si>
  <si>
    <t xml:space="preserve">ժ) Համայնքի արխիվից փաստաթղթերի պատճեներ և կրկնօրինակներ տրամադրելու համար </t>
  </si>
  <si>
    <t>ժա) Համայնքի տարածքում (բացառությամբ թաղային համայնքների) մարդատար տաքսու (բացառությամբ երթուղային տաքսիների) ծառայություն իրականացնելու թույլտվության համար</t>
  </si>
  <si>
    <t>ժբ) Թանկարժեք մետաղներից պատրաստված իրերի մանրածախ առուվաճառքի թույլտվության համար</t>
  </si>
  <si>
    <t>1.4 Ապրանքների մատակարարումից և ծառայությունների մատուցումից այլ պարտադիր վճարներ</t>
  </si>
  <si>
    <t>Համայնքի բյուջե վճարվող պետական տուրքեր</t>
  </si>
  <si>
    <t>(տող 1152 + տող 1153 )</t>
  </si>
  <si>
    <t xml:space="preserve">ա) Քաղաքացիական կացության ակտեր գրանցելու, դրանց մասին քաղաքացիներին կրկնակի վկայականներ, քաղաքացիական կացության ակտերում կատարված գրառումներում փոփոխություններ, լրացումներ, ուղղումներ կատարելու և վերականգնման կապակցությամբ վկայականներ տալու համար </t>
  </si>
  <si>
    <t xml:space="preserve">բ) Նոտարական գրասենյակների կողմից նոտարական ծառայություններ կատարելու, նոտարական կարգով վավերացված փաստաթղթերի կրկնօրինակներ տալու, նշված մարմինների կողմից գործարքների նախագծեր և դիմումներ կազմելու, փաստաթղթերի պատճեներ հանելու և դրանցից քաղվածքներ տալու համար </t>
  </si>
  <si>
    <t xml:space="preserve"> 1.5 Այլ հարկային եկամուտներ</t>
  </si>
  <si>
    <t>(տող 1161 + տող 1165 )</t>
  </si>
  <si>
    <t>Օրենքով պետական բյուջե ամրագրվող հարկերից և այլ պարտադիր վճարներից  մասհանումներ համայնքների բյուջեներ</t>
  </si>
  <si>
    <t>(տող 1162 + տող 1163 + տող 1164)</t>
  </si>
  <si>
    <t>ա) Եկամտահարկ</t>
  </si>
  <si>
    <t>բ) Շահութահարկ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</si>
  <si>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 և տուգանքներ, որոնք չեն հաշվարկվում այդ հարկերի գումարների նկատմամբ</t>
  </si>
  <si>
    <t>2. ՊԱՇՏՈՆԱԿԱՆ ԴՐԱՄԱՇՆՈՐՀՆԵՐ</t>
  </si>
  <si>
    <t>(տող 1210 + տող 1220 + տող 1230 + տող 1240 + տող 1250 + տող 1260)</t>
  </si>
  <si>
    <t>2.1  Ընթացիկ արտաքին պաշտոնական դրամաշնորհներ` ստացված այլ պետություններից</t>
  </si>
  <si>
    <t xml:space="preserve">Համայնքի բյուջե մուտքագրվող արտաքին պաշտոնական դրամաշնորհներ` ստացված այլ պետությունների տեղական ինքնակառավարման մարմիններից ընթացիկ ծախսերի ֆինանսավորման նպատակով </t>
  </si>
  <si>
    <t>2.2 Կապիտալ արտաքին պաշտոնական դրամաշնորհներ` ստացված այլ պետություններից</t>
  </si>
  <si>
    <t xml:space="preserve">Համայնքի բյուջե մուտքագրվող արտաքին պաշտոնական դրամաշնորհներ` ստացված այլ պետությունների  տեղական ինքնակառավարման մարմիններից կապիտալ ծախսերի ֆինանսավորման նպատակով </t>
  </si>
  <si>
    <t>2.3 Ընթացիկ արտաքին պաշտոնական դրամաշնորհներ`  ստացված միջազգային կազմակերպություններից</t>
  </si>
  <si>
    <t xml:space="preserve">Համայնքի բյուջե մուտքագրվող արտաքին պաշտոնական դրամաշնորհներ` ստացված միջազգային կազմակերպություններից ընթացիկ ծախսերի ֆինանսավորման նպատակով </t>
  </si>
  <si>
    <t>2.4 Կապիտալ արտաքին պաշտոնական դրամաշնորհներ`  ստացված միջազգային կազմակերպություններից</t>
  </si>
  <si>
    <t xml:space="preserve">Համայնքի բյուջե մուտքագրվող արտաքին պաշտոնական դրամաշնորհներ` ստացված միջազգային կազմակերպություններից կապիտալ ծախսերի ֆինանսավորման նպատակով </t>
  </si>
  <si>
    <t>2.5 Ընթացիկ ներքին պաշտոնական դրամաշնորհներ` ստացված կառավարման այլ մակարդակներից</t>
  </si>
  <si>
    <t>(տող 1251 + տող 1254 + տող 1257 + տող 1258)</t>
  </si>
  <si>
    <t>ա) Պետական բյուջեից ֆինանսական համահարթեցման սկզբունքով տրամադրվող դոտացիաներ</t>
  </si>
  <si>
    <t>բ) Պետական բյուջեից համայնքի վարչական բյուջեին տրամադրվող այլ դոտացիաներ</t>
  </si>
  <si>
    <t>բա) 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</si>
  <si>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>բբ) Պետական բյուջեից համայնքի վարչական բյուջեին տրամադրվող այլ դոտացիաներ</t>
  </si>
  <si>
    <t>գ) Պետական բյուջեից համայնքի վարչական բյուջեին տրամադրվող նպատակային հատկացումներ (սուբվենցիաներ)</t>
  </si>
  <si>
    <t>դ) Այլ համայնքների բյուջեներից ընթացիկ ծախսերի ֆինանսավորման նպատակով ստացվող պաշտոնական դրամաշնորհներ</t>
  </si>
  <si>
    <t xml:space="preserve"> 2.6 Կապիտալ ներքին պաշտոնական դրամաշնորհներ` ստացված կառավարման այլ մակարդակներից</t>
  </si>
  <si>
    <t>(տող 1261 + տող 1262)</t>
  </si>
  <si>
    <t>ա) Պետական բյուջեից կապիտալ ծախսերի ֆինանսավորման նպատակային հատկացումներ (սուբվենցիաներ)</t>
  </si>
  <si>
    <t>բ) Այլ համայնքներից կապիտալ ծախսերի ֆինանսավորման նպատակով ստացվող պաշտոնական դրամաշնորհներ</t>
  </si>
  <si>
    <t>3. ԱՅԼ ԵԿԱՄՈՒՏՆԵՐ</t>
  </si>
  <si>
    <t>(տող 1310 + տող 1320 + տող 1330 + տող 1340 + տող 1350 + տող 1360 + տող 1370 + տող 1380+ տող 1390)</t>
  </si>
  <si>
    <t>3.1 Տոկոսներ</t>
  </si>
  <si>
    <t>Բանկերում համայնքի բյուջեի ժամանակավոր ազատ միջոցների տեղաբաշխումից և դեպոզիտներից ստացված տոկոսավճարներ</t>
  </si>
  <si>
    <t>3.2 Շահաբաժիններ</t>
  </si>
  <si>
    <t>Բաժնետիրական ընկերություններում համայնքի մասնակցության դիմաց համայնքի բյուջե մուտքագրվող շահաբաժիններ</t>
  </si>
  <si>
    <t>3.3 Գույքի վարձակալությունից եկամուտներ</t>
  </si>
  <si>
    <t>(տող 1331 + տող 1332 + տող 1333 + 1334)</t>
  </si>
  <si>
    <t xml:space="preserve">Համայնքի սեփականություն համարվող հողերի վարձավճարներ </t>
  </si>
  <si>
    <t xml:space="preserve">Համայնքի վարչական տարածքում գտնվող պետական սեփականություն համարվող հողերի վարձավճարներ </t>
  </si>
  <si>
    <t xml:space="preserve">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</si>
  <si>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Այլ գույքի վարձակալությունից մուտքեր</t>
  </si>
  <si>
    <t>3.4 Համայնքի բյուջեի եկամուտներ ապրանքների մատակարարումից և ծառայությունների մատուցումից</t>
  </si>
  <si>
    <t>(տող 1341 + տող 1342+ տող 1343)</t>
  </si>
  <si>
    <t>Համայնքի սեփականություն հանդիսացող, այդ թվում` տիրազուրկ, համայնքին որպես սեփականություն անցած ապրանքների (բացառությամբ հիմնական միջոց, ոչ նյութական կամ բարձրարժեք ակտիվ հանդիսացող, ինչպես նաև համայնքի պահուստներում պահվող ապրանքանյութական արժեքների) վաճառքից մուտքեր</t>
  </si>
  <si>
    <t xml:space="preserve">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</si>
  <si>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</si>
  <si>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>3.5 Վարչական գանձումներ</t>
  </si>
  <si>
    <t>(տող 1351 + տող 1352)</t>
  </si>
  <si>
    <t>Տեղական վճարներ</t>
  </si>
  <si>
    <t xml:space="preserve">Համայնքի վարչական տարածքում ինքնակամ կառուցված շենքերի, շինությունների օրինականացման համար վճարներ </t>
  </si>
  <si>
    <t xml:space="preserve">3.6 Մուտքեր տույժերից, տուգանքներից </t>
  </si>
  <si>
    <t>(տող 1361 + տող 1362)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</si>
  <si>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</si>
  <si>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Մուտքեր համայնքի բյուջեի նկատմամբ ստանձնած պայմանագրային պարտավորությունների չկատարման դիմաց գանձվող գծով տույժերից</t>
  </si>
  <si>
    <t>3.7 Ընթացիկ ոչ պաշտոնական դրամաշնորհներ</t>
  </si>
  <si>
    <t>(տող 1371 + տող 1372)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</si>
  <si>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արտաքին աղբյուրներից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</si>
  <si>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ներքին աղբյուրներից</t>
  </si>
  <si>
    <t>3.8 Կապիտալ ոչ պաշտոնական դրամաշնորհներ</t>
  </si>
  <si>
    <t>(տող 1381 + տող 1382)</t>
  </si>
  <si>
    <t>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ֆինանսավորման համար համայնքի բյուջե ստացված մուտքեր` տրամադրված արտաքին աղբյուրներից</t>
  </si>
  <si>
    <t xml:space="preserve">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իրականացման համար համայնքի բյուջե ստացված մուտքեր` տրամադրված ներքին աղբյուրներից  </t>
  </si>
  <si>
    <t>3.9 Այլ եկամուտներ</t>
  </si>
  <si>
    <t>(տող 1391 + տող 1392 + տող 1393)</t>
  </si>
  <si>
    <t xml:space="preserve">Համայնքի գույքին պատճառած վնասների փոխհատուցումից մուտքեր </t>
  </si>
  <si>
    <t>Վարչական բյուջեի պահուստային ֆոնդից ֆոնդային բյուջե կատարվող հատկացումներից մուտքեր</t>
  </si>
  <si>
    <t>Օրենքով և իրավական այլ ակտերով սահմանված` համայնքի բյուջե մուտքագրման ենթակա այլ եկամուտներ</t>
  </si>
  <si>
    <t>Տողի NN</t>
  </si>
  <si>
    <t>Հոդվածի NN</t>
  </si>
  <si>
    <t>N</t>
  </si>
  <si>
    <t>Ա</t>
  </si>
  <si>
    <t xml:space="preserve">  Տողի NN</t>
  </si>
  <si>
    <t>Բա-ժին</t>
  </si>
  <si>
    <t>Խումբ</t>
  </si>
  <si>
    <t>Դաս</t>
  </si>
  <si>
    <t>Բյուջետային ծախսերի գործառական դասակարգման բաժինների, խմբերի և դասերի անվանումները</t>
  </si>
  <si>
    <t>4</t>
  </si>
  <si>
    <t>5</t>
  </si>
  <si>
    <r>
      <t xml:space="preserve">ԸՆԴԱՄԵՆԸ ԾԱԽՍԵՐ </t>
    </r>
    <r>
      <rPr>
        <b/>
        <sz val="9"/>
        <rFont val="GHEA Grapalat"/>
        <family val="3"/>
      </rPr>
      <t>(տող2100+տող2200+տող2300+տող2400+տող2500+տող2600+տող2700+տող2800+տող2900+տող3000+տող3100)</t>
    </r>
  </si>
  <si>
    <r>
      <t xml:space="preserve">ԸՆԴՀԱՆՈՒՐ ԲՆՈՒՅԹԻ ՀԱՆՐԱՅԻՆ ԾԱՌԱՅՈՒԹՅՈՒՆՆԵՐ </t>
    </r>
    <r>
      <rPr>
        <b/>
        <sz val="9"/>
        <rFont val="GHEA Grapalat"/>
        <family val="3"/>
      </rPr>
      <t xml:space="preserve">(տող2110+տող2120+տող2130+տող2140+տող2150+տող2160+տող2170+տող2180)                                                                                        </t>
    </r>
  </si>
  <si>
    <t>այդ թվում`</t>
  </si>
  <si>
    <t>Օրենսդիր և գործադիր մարմիններ, պետական կառավարում, ‎ֆինանսական և հարկաբյուջետային հարաբերություններ, արտաքին հարաբերություններ</t>
  </si>
  <si>
    <t xml:space="preserve">Օրենսդիր և գործադիր մարմիններ,պետական կառավարում </t>
  </si>
  <si>
    <t xml:space="preserve">Ֆինանսական և հարկաբյուջետային հարաբերություններ </t>
  </si>
  <si>
    <t xml:space="preserve">Արտաքին հարաբերություններ </t>
  </si>
  <si>
    <t>Արտաքին տնտեսական օգնություն</t>
  </si>
  <si>
    <t>Արտաքին տնտեսական աջակցություն</t>
  </si>
  <si>
    <t xml:space="preserve">Միջազգային կազմակերպությունների միջոցով տրամադրվող տնտեսական օգնություն </t>
  </si>
  <si>
    <t>Ընդհանուր բնույթի ծառայություններ</t>
  </si>
  <si>
    <t xml:space="preserve">Աշխատակազմի /կադրերի/ գծով ընդհանուր բնույթի ծառայություններ </t>
  </si>
  <si>
    <t xml:space="preserve">Ծրագրման և վիճակագրական ընդհանուր ծառայություններ </t>
  </si>
  <si>
    <t xml:space="preserve">Ընդհանուր բնույթի այլ ծառայություններ </t>
  </si>
  <si>
    <t>Ընդհանուր բնույթի հետազոտական աշխատանք</t>
  </si>
  <si>
    <t xml:space="preserve">Ընդհանուր բնույթի հետազոտական աշխատանք </t>
  </si>
  <si>
    <t xml:space="preserve">Ընդհանուր բնույթի հանրային ծառայությունների գծով հետազոտական և նախագծային աշխատանքներ </t>
  </si>
  <si>
    <t xml:space="preserve">Ընդհանուր բնույթի հանրային ծառայություններ գծով հետազոտական և նախագծային աշխատանքներ  </t>
  </si>
  <si>
    <t>6</t>
  </si>
  <si>
    <t>Ընդհանուր բնույթի հանրային ծառայություններ (այլ դասերին չպատկանող)</t>
  </si>
  <si>
    <t xml:space="preserve">Ընդհանուր բնույթի հանրային ծառայություններ (այլ դասերին չպատկանող) </t>
  </si>
  <si>
    <t>7</t>
  </si>
  <si>
    <t xml:space="preserve">Պետական պարտքի գծով գործառնություններ </t>
  </si>
  <si>
    <t>8</t>
  </si>
  <si>
    <t>Կառավարության տարբեր մակարդակների միջև իրականացվող ընդհանուր բնույթի տրանսֆերտներ</t>
  </si>
  <si>
    <t xml:space="preserve"> - դրամաշնորհներ ՀՀ պետական բյուջեին  </t>
  </si>
  <si>
    <t xml:space="preserve"> - դրամաշնորհներ ՀՀ այլ համայնքերի բյուջեներին  </t>
  </si>
  <si>
    <t>այդ թվում` Երևանի համաքաղաքային ծախսերի ֆինանսավորման համար</t>
  </si>
  <si>
    <r>
      <t xml:space="preserve">ՊԱՇՏՊԱՆՈՒԹՅՈՒՆ </t>
    </r>
    <r>
      <rPr>
        <b/>
        <sz val="9"/>
        <rFont val="GHEA Grapalat"/>
        <family val="3"/>
      </rPr>
      <t>(տող2210+2220+տող2230+տող2240+տող2250)</t>
    </r>
  </si>
  <si>
    <t>Ռազմական պաշտպանություն</t>
  </si>
  <si>
    <t xml:space="preserve">Ռազմական պաշտպանություն </t>
  </si>
  <si>
    <t>Քաղաքացիական պաշտպանություն</t>
  </si>
  <si>
    <t xml:space="preserve">Քաղաքացիական պաշտպանություն </t>
  </si>
  <si>
    <t>Արտաքին ռազմական օգնություն</t>
  </si>
  <si>
    <t xml:space="preserve">Արտաքին ռազմական օգնություն </t>
  </si>
  <si>
    <t>Հետազոտական և նախագծային աշխատանքներ պաշտպանության ոլորտում</t>
  </si>
  <si>
    <t>Պաշտպանություն (այլ դասերին չպատկանող)</t>
  </si>
  <si>
    <r>
      <t xml:space="preserve">ՀԱՍԱՐԱԿԱԿԱՆ ԿԱՐԳ, ԱՆՎՏԱՆԳՈՒԹՅՈՒՆ և ԴԱՏԱԿԱՆ ԳՈՐԾՈՒՆԵՈՒԹՅՈՒՆ </t>
    </r>
    <r>
      <rPr>
        <b/>
        <sz val="9"/>
        <rFont val="GHEA Grapalat"/>
        <family val="3"/>
      </rPr>
      <t>(տող2310+տող2320+տող2330+տող2340+տող2350+տող2360+տող2370)</t>
    </r>
  </si>
  <si>
    <t>Հասարակական կարգ և անվտանգություն</t>
  </si>
  <si>
    <t>Ոստիկանություն</t>
  </si>
  <si>
    <t>Ազգային անվտանգություն</t>
  </si>
  <si>
    <t>Պետական պահպանություն</t>
  </si>
  <si>
    <t>Փրկարար ծառայություն</t>
  </si>
  <si>
    <t xml:space="preserve">Փրկարար ծառայություն </t>
  </si>
  <si>
    <t>Դատական գործունեություն և իրավական պաշտպանություն</t>
  </si>
  <si>
    <t xml:space="preserve">Դատարաններ </t>
  </si>
  <si>
    <t>Իրավական պաշտպանություն</t>
  </si>
  <si>
    <t>Դատախազություն</t>
  </si>
  <si>
    <t>Կալանավայրեր</t>
  </si>
  <si>
    <t xml:space="preserve">Կալանավայրեր </t>
  </si>
  <si>
    <t xml:space="preserve">Հետազոտական ու նախագծային աշխատանքներ հասարակական կարգի և անվտանգության ոլորտում </t>
  </si>
  <si>
    <t>Հասարակական կարգ և անվտանգություն  (այլ դասերին չպատկանող)</t>
  </si>
  <si>
    <t>Հասարակական կարգ և անվտանգություն (այլ դասերին չպատկանող)</t>
  </si>
  <si>
    <r>
      <t>ՏՆՏԵՍԱԿԱՆ ՀԱՐԱԲԵՐՈՒԹՅՈՒՆՆԵՐ (</t>
    </r>
    <r>
      <rPr>
        <b/>
        <sz val="9"/>
        <rFont val="GHEA Grapalat"/>
        <family val="3"/>
      </rPr>
      <t>տող2410+տող2420+տող2430+տող2440+տող2450+տող2460+տող2470+տող2480+տող2490)</t>
    </r>
  </si>
  <si>
    <t>Ընդհանուր բնույթի տնտեսական, առևտրային և աշխատանքի գծով հարաբերություններ</t>
  </si>
  <si>
    <t xml:space="preserve">Ընդհանուր բնույթի տնտեսական և առևտրային հարաբերություններ </t>
  </si>
  <si>
    <t xml:space="preserve">Աշխատանքի հետ կապված ընդհանուր բնույթի հարաբերություններ </t>
  </si>
  <si>
    <t>Գյուղատնտեսություն, անտառային տնտեսություն, ձկնորսություն և որսորդություն</t>
  </si>
  <si>
    <t xml:space="preserve">Գյուղատնտեսություն </t>
  </si>
  <si>
    <t xml:space="preserve">Անտառային տնտեսություն </t>
  </si>
  <si>
    <t>Ձկնորսություն և որսորդություն</t>
  </si>
  <si>
    <t>Ոռոգում</t>
  </si>
  <si>
    <t>Վառելիք և էներգետիկա</t>
  </si>
  <si>
    <t>Քարածուխ  և այլ կարծր բնական վառելիք</t>
  </si>
  <si>
    <t xml:space="preserve">Նավթամթերք և բնական գազ </t>
  </si>
  <si>
    <t>Միջուկային վառելիք</t>
  </si>
  <si>
    <t>Վառելիքի այլ տեսակներ</t>
  </si>
  <si>
    <t xml:space="preserve">Էլեկտրաէներգիա </t>
  </si>
  <si>
    <t>Ոչ էլեկտրական էներգիա</t>
  </si>
  <si>
    <t>Լեռնաարդյունահանում, արդյունաբերություն և շինարարություն</t>
  </si>
  <si>
    <t>Հանքային ռեսուրսների արդյունահանում, բացառությամբ բնական վառելիքի</t>
  </si>
  <si>
    <t xml:space="preserve">Արդյունաբերություն </t>
  </si>
  <si>
    <t xml:space="preserve">Շինարարություն </t>
  </si>
  <si>
    <t>Տրանսպորտ</t>
  </si>
  <si>
    <t xml:space="preserve">ճանապարհային տրանսպորտ </t>
  </si>
  <si>
    <t xml:space="preserve">Ջրային տրանսպորտ </t>
  </si>
  <si>
    <t xml:space="preserve">Երկաթուղային տրանսպորտ </t>
  </si>
  <si>
    <t xml:space="preserve">Օդային տրանսպորտ </t>
  </si>
  <si>
    <t xml:space="preserve">Խողովակաշարային և այլ տրանսպորտ </t>
  </si>
  <si>
    <t>Կապ</t>
  </si>
  <si>
    <t xml:space="preserve">Կապ </t>
  </si>
  <si>
    <t>Այլ բնագավառներ</t>
  </si>
  <si>
    <t xml:space="preserve">Մեծածախ և մանրածախ առևտուր, ապրանքների պահպանում և պահեստավորում  </t>
  </si>
  <si>
    <t>Հյուրանոցներ և հասարակական սննդի օբյեկտներ</t>
  </si>
  <si>
    <t xml:space="preserve">Զբոսաշրջություն </t>
  </si>
  <si>
    <t xml:space="preserve">Զարգացման բազմանպատակ ծրագրեր </t>
  </si>
  <si>
    <t>Տնտեսական հարաբերությունների գծով հետազոտական և նախագծային աշխատանքներ</t>
  </si>
  <si>
    <t>Ընդհանուր բնույթի տնտեսական, առևտրային և աշխատանքի հարցերի գծով հետազոտական և նախագծային աշխատանքներ</t>
  </si>
  <si>
    <t>Գյուղատնտեսության, անտառային տնտեսության, ձկնորսության և որսորդության գծով հետազոտական և նախագծային աշխատանքներ</t>
  </si>
  <si>
    <t>Վառելիքի և էներգետիկայի գծով հետազոտական և նախագծային աշխատանքներ</t>
  </si>
  <si>
    <t xml:space="preserve">Լեռնաարդյունահանման, արդյունաբերության և շինարարության գծով հետազոտական և նախագծային աշխատանքներ </t>
  </si>
  <si>
    <t>Տրանսպորտի գծով հետազոտական և նախագծային աշխատանքներ</t>
  </si>
  <si>
    <t>Կապի գծով հետազոտական և նախագծային աշխատանքներ</t>
  </si>
  <si>
    <t>Այլ բնագավառների գծով հետազոտական և նախագծային աշխատանքներ</t>
  </si>
  <si>
    <t>9</t>
  </si>
  <si>
    <t>Տնտեսական հարաբերություններ (այլ դասերին չպատկանող)</t>
  </si>
  <si>
    <r>
      <t xml:space="preserve">ՇՐՋԱԿԱ ՄԻՋԱՎԱՅՐԻ ՊԱՇՏՊԱՆՈՒԹՅՈՒՆ </t>
    </r>
    <r>
      <rPr>
        <b/>
        <sz val="9"/>
        <rFont val="GHEA Grapalat"/>
        <family val="3"/>
      </rPr>
      <t>(տող2510+տող2520+տող2530+տող2540+տող2550+տող2560)</t>
    </r>
  </si>
  <si>
    <t>Աղբահանում</t>
  </si>
  <si>
    <t>Կեղտաջրերի հեռացում</t>
  </si>
  <si>
    <t xml:space="preserve">Կեղտաջրերի հեռացում </t>
  </si>
  <si>
    <t>Շրջակա միջավայրի աղտոտման դեմ պայքար</t>
  </si>
  <si>
    <t>Կենսաբազմազանության և բնության  պաշտպանություն</t>
  </si>
  <si>
    <t>Շրջակա միջավայրի պաշտպանության գծով հետազոտական և նախագծային աշխատանքներ</t>
  </si>
  <si>
    <t>Շրջակա միջավայրի պաշտպանություն (այլ դասերին չպատկանող)</t>
  </si>
  <si>
    <r>
      <t xml:space="preserve">ԲՆԱԿԱՐԱՆԱՅԻՆ ՇԻՆԱՐԱՐՈՒԹՅՈՒՆ ԵՎ ԿՈՄՈՒՆԱԼ ԾԱՌԱՅՈՒԹՅՈՒՆ </t>
    </r>
    <r>
      <rPr>
        <b/>
        <sz val="9"/>
        <rFont val="GHEA Grapalat"/>
        <family val="3"/>
      </rPr>
      <t>(տող3610+տող3620+տող3630+տող3640+տող3650+տող3660)</t>
    </r>
  </si>
  <si>
    <t>Բնակարանային շինարարություն</t>
  </si>
  <si>
    <t xml:space="preserve">Բնակարանային շինարարություն </t>
  </si>
  <si>
    <t>Համայնքային զարգացում</t>
  </si>
  <si>
    <t>Ջրամատակարարում</t>
  </si>
  <si>
    <t xml:space="preserve">Ջրամատակարարում </t>
  </si>
  <si>
    <t>Փողոցների լուսավորում</t>
  </si>
  <si>
    <t xml:space="preserve">Փողոցների լուսավորում </t>
  </si>
  <si>
    <t xml:space="preserve">Բնակարանային շինարարության և կոմունալ ծառայությունների գծով հետազոտական և նախագծային աշխատանքներ </t>
  </si>
  <si>
    <t>Բնակարանային շինարարության և կոմունալ ծառայություններ (այլ դասերին չպատկանող)</t>
  </si>
  <si>
    <t>ԱՌՈՂՋԱՊԱՀՈՒԹՅՈՒՆ (տող2710+տող2720+տող2730+տող2740+տող2750+տող2760)</t>
  </si>
  <si>
    <t>Բժշկական ապրանքներ, սարքեր և սարքավորումներ</t>
  </si>
  <si>
    <t>Դեղագործական ապրանքներ</t>
  </si>
  <si>
    <t>Այլ բժշկական ապրանքներ</t>
  </si>
  <si>
    <t>Բժշկական սարքեր և սարքավորումներ</t>
  </si>
  <si>
    <t>Արտահիվանդանոցային ծառայություններ</t>
  </si>
  <si>
    <t>Ընդհանուր բնույթի բժշկական ծառայություններ</t>
  </si>
  <si>
    <t>Մասնագիտացված բժշկական ծառայություններ</t>
  </si>
  <si>
    <t xml:space="preserve">Ստոմատոլոգիական ծառայություններ </t>
  </si>
  <si>
    <t>Պարաբժշկական ծառայություններ</t>
  </si>
  <si>
    <t>Հիվանդանոցային ծառայություններ</t>
  </si>
  <si>
    <t xml:space="preserve">Ընդհանուր բնույթի հիվանդանոցային ծառայություններ </t>
  </si>
  <si>
    <t>Մասնագիտացված հիվանդանոցային ծառայություններ</t>
  </si>
  <si>
    <t>Բժշկական, մոր և մանկան կենտրոնների  ծառայություններ</t>
  </si>
  <si>
    <t>Հիվանդի խնամքի և առողջության վերականգնման տնային ծառայություններ</t>
  </si>
  <si>
    <t>Հանրային առողջապահական ծառայություններ</t>
  </si>
  <si>
    <t xml:space="preserve">Առողջապահության գծով հետազոտական և նախագծային աշխատանքներ </t>
  </si>
  <si>
    <t>Առողջապահություն (այլ դասերին չպատկանող)</t>
  </si>
  <si>
    <t>Առողջապահական հարակից ծառայություններ և ծրագրեր</t>
  </si>
  <si>
    <t>ՀԱՆԳԻՍՏ, ՄՇԱԿՈՒՅԹ ԵՎ ԿՐՈՆ (տող2810+տող2820+տող2830+տող2840+տող2850+տող2860)</t>
  </si>
  <si>
    <t>Հանգստի և սպորտի ծառայություններ</t>
  </si>
  <si>
    <t>Մշակութային ծառայություններ</t>
  </si>
  <si>
    <t>Գրադարաններ</t>
  </si>
  <si>
    <t>Թանգարաններ և ցուցասրահներ</t>
  </si>
  <si>
    <t>Մշակույթի տներ, ակումբներ, կենտրոններ</t>
  </si>
  <si>
    <t>Այլ մշակութային կազմակերպություններ</t>
  </si>
  <si>
    <t>Արվեստ</t>
  </si>
  <si>
    <t>Կինեմատոգրաֆիա</t>
  </si>
  <si>
    <t>Հուշարձանների և մշակույթային արժեքների վերականգնում և պահպանում</t>
  </si>
  <si>
    <t>Ռադիո և հեռուստահաղորդումների հեռարձակման և հրատարակչական ծառայություններ</t>
  </si>
  <si>
    <t>Հեռուստառադիոհաղորդումներ</t>
  </si>
  <si>
    <t>Հրատարակչություններ, խմբագրություններ</t>
  </si>
  <si>
    <t>Տեղեկատվության ձեռքբերում</t>
  </si>
  <si>
    <t>Կրոնական և հասարակական այլ ծառայություններ</t>
  </si>
  <si>
    <t>Երիտասարդական ծրագրեր</t>
  </si>
  <si>
    <t>Քաղաքական կուսակցություններ, հասարակական կազմակերպություններ, արհմիություններ</t>
  </si>
  <si>
    <t>Հանգստի, մշակույթի և կրոնի գծով հետազոտական և նախագծային աշխատանքներ</t>
  </si>
  <si>
    <t>Հանգիստ, մշակույթ և կրոն (այլ դասերին չպատկանող)</t>
  </si>
  <si>
    <r>
      <t xml:space="preserve">ԿՐԹՈՒԹՅՈՒՆ </t>
    </r>
    <r>
      <rPr>
        <b/>
        <sz val="9"/>
        <rFont val="GHEA Grapalat"/>
        <family val="3"/>
      </rPr>
      <t>(տող2910+տող2920+տող2930+տող2940+տող2950+տող2960+տող2970+տող2980)</t>
    </r>
  </si>
  <si>
    <t>Նախադպրոցական և տարրական ընդհանուր կրթություն</t>
  </si>
  <si>
    <t xml:space="preserve">Նախադպրոցական կրթություն </t>
  </si>
  <si>
    <t xml:space="preserve">Տարրական ընդհանուր կրթություն </t>
  </si>
  <si>
    <t>Միջնակարգ ընդհանուր կրթություն</t>
  </si>
  <si>
    <t>Հիմնական ընդհանուր կրթություն</t>
  </si>
  <si>
    <t>Միջնակարգ(լրիվ) ընդհանուր կրթություն</t>
  </si>
  <si>
    <t>Նախնական մասնագիտական (արհեստագործական) և միջին մասնագիտական կրթություն</t>
  </si>
  <si>
    <t>Նախնական մասնագիտական (արհեստագործական) կրթություն</t>
  </si>
  <si>
    <t>Միջին մասնագիտական կրթություն</t>
  </si>
  <si>
    <t>Բարձրագույն կրթություն</t>
  </si>
  <si>
    <t>Բարձրագույն մասնագիտական կրթություն</t>
  </si>
  <si>
    <t>Հետբուհական մասնագիտական կրթություն</t>
  </si>
  <si>
    <t xml:space="preserve">Ըստ մակարդակների չդասակարգվող կրթություն </t>
  </si>
  <si>
    <t>Արտադպրոցական դաստիարակություն</t>
  </si>
  <si>
    <t>Լրացուցիչ կրթություն</t>
  </si>
  <si>
    <t xml:space="preserve">Կրթությանը տրամադրվող օժանդակ ծառայություններ </t>
  </si>
  <si>
    <t>Կրթության ոլորտում հետազոտական և նախագծային աշխատանքներ</t>
  </si>
  <si>
    <t>Կրթություն (այլ դասերին չպատկանող)</t>
  </si>
  <si>
    <r>
      <t xml:space="preserve">ՍՈՑԻԱԼԱԿԱՆ ՊԱՇՏՊԱՆՈՒԹՅՈՒՆ </t>
    </r>
    <r>
      <rPr>
        <b/>
        <sz val="9"/>
        <rFont val="GHEA Grapalat"/>
        <family val="3"/>
      </rPr>
      <t xml:space="preserve">(տող3010+տող3020+տող3030+տող3040+տող3050+տող3060+տող3070+տող3080+տող3090) </t>
    </r>
  </si>
  <si>
    <t>Վատառողջություն և անաշխատունակություն</t>
  </si>
  <si>
    <t>Վատառողջություն</t>
  </si>
  <si>
    <t>Անաշխատունակություն</t>
  </si>
  <si>
    <t>Ծերություն</t>
  </si>
  <si>
    <t xml:space="preserve">Հարազատին կորցրած անձինք </t>
  </si>
  <si>
    <t>Ընտանիքի անդամներ և զավակներ</t>
  </si>
  <si>
    <t>Գործազրկություն</t>
  </si>
  <si>
    <t xml:space="preserve">Բնակարանային ապահովում </t>
  </si>
  <si>
    <t xml:space="preserve">Սոցիալական հատուկ արտոնություններ (այլ դասերին չպատկանող) </t>
  </si>
  <si>
    <t xml:space="preserve">Սոցիալական պաշտպանության ոլորտում հետազոտական և նախագծային աշխատանքներ </t>
  </si>
  <si>
    <t>Սոցիալական պաշտպանություն (այլ դասերին չպատկանող)</t>
  </si>
  <si>
    <t>Սոցիալական պաշտպանությանը տրամադրվող օժադակ ծառայություններ (այլ դասերին չպատկանող)</t>
  </si>
  <si>
    <r>
      <t>ՀԻՄՆԱԿԱՆ ԲԱԺԻՆՆԵՐԻՆ ՉԴԱՍՎՈՂ ՊԱՀՈՒՍՏԱՅԻՆ ՖՈՆԴԵՐ (</t>
    </r>
    <r>
      <rPr>
        <b/>
        <sz val="9"/>
        <rFont val="GHEA Grapalat"/>
        <family val="3"/>
      </rPr>
      <t>տող3110)</t>
    </r>
  </si>
  <si>
    <t xml:space="preserve">ՀՀ կառավարության և համայնքների պահուստային ֆոնդ </t>
  </si>
  <si>
    <t>ՀՀ համայնքների պահուստային ֆոնդ</t>
  </si>
  <si>
    <t xml:space="preserve">Բյուջետային ծախսերի տնտեսագիտական դասակարգման հոդվածների </t>
  </si>
  <si>
    <t>անվանումները</t>
  </si>
  <si>
    <t xml:space="preserve">այդ թվում` </t>
  </si>
  <si>
    <t xml:space="preserve"> -Աշխատողների աշխատավարձեր և հավելավճարներ</t>
  </si>
  <si>
    <t xml:space="preserve"> - Պարգևատրումներ, դրամական խրախուսումներ և հատուկ վճարներ</t>
  </si>
  <si>
    <t xml:space="preserve"> -Այլ վարձատրություններ </t>
  </si>
  <si>
    <t xml:space="preserve"> -Բնեղեն աշխատավարձեր և հավելավճարներ</t>
  </si>
  <si>
    <t xml:space="preserve"> -Սոցիալական ապահովության վճարներ</t>
  </si>
  <si>
    <t xml:space="preserve"> -Գործառնական և բանկային ծառայությունների ծախսեր</t>
  </si>
  <si>
    <t xml:space="preserve"> -Էներգետիկ  ծառայություններ</t>
  </si>
  <si>
    <t xml:space="preserve"> -Կոմունալ ծառայություններ</t>
  </si>
  <si>
    <t xml:space="preserve"> -Կապի ծառայություններ</t>
  </si>
  <si>
    <t xml:space="preserve"> -Ապահովագրական ծախսեր</t>
  </si>
  <si>
    <t xml:space="preserve"> -Գույքի և սարքավորումների վարձակալություն</t>
  </si>
  <si>
    <t xml:space="preserve"> -Արտագերատեսչական ծախսեր</t>
  </si>
  <si>
    <t xml:space="preserve"> -Ներքին գործուղումներ</t>
  </si>
  <si>
    <t xml:space="preserve"> -Արտասահմանյան գործուղումների գծով ծախսեր</t>
  </si>
  <si>
    <t xml:space="preserve"> -Այլ տրանսպորտային ծախսեր</t>
  </si>
  <si>
    <t xml:space="preserve"> -Վարչական ծառայություններ</t>
  </si>
  <si>
    <t xml:space="preserve"> -Համակարգչային ծառայություններ</t>
  </si>
  <si>
    <t xml:space="preserve"> -Աշխատակազմի մասնագիտական զարգացման ծառայություններ</t>
  </si>
  <si>
    <t xml:space="preserve"> -Տեղակատվական ծառայություններ</t>
  </si>
  <si>
    <t xml:space="preserve"> -Կառավարչական ծառայություններ</t>
  </si>
  <si>
    <t xml:space="preserve"> - Կենցաղային և հանրային սննդի ծառայություններ</t>
  </si>
  <si>
    <t xml:space="preserve"> -Ներկայացուցչական ծախսեր</t>
  </si>
  <si>
    <t xml:space="preserve"> -Ընդհանուր բնույթի այլ ծառայություններ</t>
  </si>
  <si>
    <t xml:space="preserve"> -Մասնագիտական ծառայություններ</t>
  </si>
  <si>
    <t xml:space="preserve"> -Շենքերի և կառույցների ընթացիկ նորոգում և պահպանում</t>
  </si>
  <si>
    <t xml:space="preserve"> -Մեքենաների և սարքավորումների ընթացիկ նորոգում և պահպանում</t>
  </si>
  <si>
    <t xml:space="preserve"> -Գրասենյակային նյութեր և հագուստ</t>
  </si>
  <si>
    <t xml:space="preserve"> -Գյուղատնտեսական ապրանքներ</t>
  </si>
  <si>
    <t xml:space="preserve"> -Վերապատրաստման և ուսուցման նյութեր (աշխատողների վերապատրաստում)</t>
  </si>
  <si>
    <t xml:space="preserve"> -Տրանսպորտային նյութեր</t>
  </si>
  <si>
    <t xml:space="preserve"> -Շրջակա միջավայրի պաշտպանության և գիտական նյութեր</t>
  </si>
  <si>
    <t xml:space="preserve"> -Առողջապահական  և լաբորատոր նյութեր</t>
  </si>
  <si>
    <t xml:space="preserve"> -Կենցաղային և հանրային սննդի նյութեր</t>
  </si>
  <si>
    <t xml:space="preserve"> -Հատուկ նպատակային այլ նյութեր</t>
  </si>
  <si>
    <t xml:space="preserve"> -Ներքին արժեթղթերի տոկոսավճարներ</t>
  </si>
  <si>
    <t xml:space="preserve"> -Ներքին վարկերի տոկոսավճարներ</t>
  </si>
  <si>
    <t xml:space="preserve"> -Արտաքին արժեթղթերի գծով տոկոսավճարներ</t>
  </si>
  <si>
    <t xml:space="preserve"> -Արտաքին վարկերի գծով տոկոսավճարներ</t>
  </si>
  <si>
    <t xml:space="preserve"> -Փոխանակման կուրսերի բացասական տարբերություն</t>
  </si>
  <si>
    <t xml:space="preserve"> -Տույժեր</t>
  </si>
  <si>
    <t xml:space="preserve"> -Փոխառությունների գծով տուրքեր</t>
  </si>
  <si>
    <t xml:space="preserve"> -Սուբսիդիաներ ոչ-ֆինանսական պետական (hամայնքային) կազմակերպություններին </t>
  </si>
  <si>
    <t xml:space="preserve"> -Սուբսիդիաներ ֆինանսական պետական (hամայնքային) կազմակերպություններին </t>
  </si>
  <si>
    <t xml:space="preserve"> -Սուբսիդիաներ ոչ պետական (ոչ hամայնքային) ոչ ֆինանսական կազմակերպություններին </t>
  </si>
  <si>
    <t xml:space="preserve"> -Սուբսիդիաներ ոչ պետական (ոչ hամայնքային) ֆինանսական  կազմակերպություններին </t>
  </si>
  <si>
    <t xml:space="preserve"> -Ընթացիկ դրամաշնորհներ օտարերկրյա կառավարություններին</t>
  </si>
  <si>
    <t xml:space="preserve"> -Կապիտալ դրամաշնորհներ օտարերկրյա կառավարություններին</t>
  </si>
  <si>
    <t xml:space="preserve"> -Ընթացիկ դրամաշնորհներ  միջազգային կազմակերպություններին</t>
  </si>
  <si>
    <t xml:space="preserve"> -Կապիտալ դրամաշնորհներ միջազգային կազմակերպություններին</t>
  </si>
  <si>
    <t xml:space="preserve"> - Ընթացիկ դրամաշնորհներ պետական և համայնքների ոչ առևտրային կազմակերպություններին</t>
  </si>
  <si>
    <t xml:space="preserve"> - Ընթացիկ դրամաշնորհներ պետական և համայնքների  առևտրային կազմակերպություններին</t>
  </si>
  <si>
    <t xml:space="preserve">որից` </t>
  </si>
  <si>
    <t xml:space="preserve"> Երևանի համաքաղաքային ծախսերի ֆինանսավորման համար</t>
  </si>
  <si>
    <t xml:space="preserve">այլ համայնքներին </t>
  </si>
  <si>
    <t xml:space="preserve"> - ՀՀ պետական բյուջեին</t>
  </si>
  <si>
    <t xml:space="preserve"> - այլ</t>
  </si>
  <si>
    <t xml:space="preserve"> -Կապիտալ դրամաշնորհներ պետական և համայնքների ոչ առևտրային կազմակերպություններին</t>
  </si>
  <si>
    <t xml:space="preserve"> -Կապիտալ դրամաշնորհներ պետական և համայնքների  առևտրային կազմակերպություններին</t>
  </si>
  <si>
    <t xml:space="preserve">ՀՀ այլ համայնքներին </t>
  </si>
  <si>
    <t>ՍՈՑԻԱԼԱԿԱՆ ԱՊԱՀՈՎՈՒԹՅԱՆ ՆՊԱՍՏՆԵՐ</t>
  </si>
  <si>
    <t xml:space="preserve"> - Տնային տնտեսություններին դրամով վճարվող սոցիալական ապահովության վճարներ</t>
  </si>
  <si>
    <t xml:space="preserve"> - Սոցիալական ապահովության բնեղեն նպաստներ ծառայություններ մատուցողներին</t>
  </si>
  <si>
    <t xml:space="preserve"> -Հուղարկավորության նպաստներ բյուջեից</t>
  </si>
  <si>
    <t xml:space="preserve"> -Կրթական, մշակութային և սպորտային նպաստներ բյուջեից</t>
  </si>
  <si>
    <t xml:space="preserve"> -Բնակարանային նպաստներ բյուջեից</t>
  </si>
  <si>
    <t xml:space="preserve"> -Այլ նպաստներ բյուջեից</t>
  </si>
  <si>
    <t xml:space="preserve"> -Կենսաթոշակներ</t>
  </si>
  <si>
    <t xml:space="preserve"> - Տնային տնտեսություններին ծառայություններ մատուցող` շահույթ չհետապնդող կազմակերպություններին նվիրատվություններ</t>
  </si>
  <si>
    <t xml:space="preserve"> -Նվիրատվություններ այլ շահույթ չհետապնդող կազմակերպություններին</t>
  </si>
  <si>
    <t xml:space="preserve"> -Աշխատավարձի ֆոնդ</t>
  </si>
  <si>
    <t xml:space="preserve"> -Այլ հարկեր</t>
  </si>
  <si>
    <t xml:space="preserve"> -Պարտադիր վճարներ</t>
  </si>
  <si>
    <t xml:space="preserve"> -Պետական հատվածի տարբեր մակարդակների կողմից միմյանց նկատմամբ կիրառվող տույժեր</t>
  </si>
  <si>
    <t xml:space="preserve"> -Դատարանների կողմից նշանակված տույժեր և տուգանքներ</t>
  </si>
  <si>
    <t xml:space="preserve"> -Բնական աղետներից առաջացած վնասվածքների կամ վնասների վերականգնում</t>
  </si>
  <si>
    <t xml:space="preserve"> -Այլ բնական պատճառներով ստացած վնասվածքների վերականգնում</t>
  </si>
  <si>
    <t xml:space="preserve"> -Կառավարման մարմինների գործունեության հետևանքով առաջացած վնասվածքների  կամ վնասների վերականգնում </t>
  </si>
  <si>
    <t xml:space="preserve"> -Այլ ծախսեր</t>
  </si>
  <si>
    <t xml:space="preserve"> -Պահուստային միջոցներ</t>
  </si>
  <si>
    <t>այդ թվում` համայնքի բյուջեի վարչական մասի պահուստային ֆոնդից ֆոնդային մաս կատարվող հատկացումներ</t>
  </si>
  <si>
    <r>
      <t xml:space="preserve">Բ. ՈՉ ՖԻՆԱՆՍԱԿԱՆ ԱԿՏԻՎՆԵՐԻ ԳԾՈՎ ԾԱԽՍԵՐ                     </t>
    </r>
    <r>
      <rPr>
        <sz val="10"/>
        <color indexed="8"/>
        <rFont val="GHEA Grapalat"/>
        <family val="3"/>
      </rPr>
      <t>(տող5100+տող5200+տող5300+տող5400)</t>
    </r>
  </si>
  <si>
    <t xml:space="preserve"> - Շենքերի և շինությունների ձեռք բերում</t>
  </si>
  <si>
    <t xml:space="preserve"> - Շենքերի և շինությունների շինարարություն</t>
  </si>
  <si>
    <t xml:space="preserve"> - Շենքերի և շինությունների կապիտալ վերանորոգում</t>
  </si>
  <si>
    <t xml:space="preserve"> - Տրանսպորտային սարքավորումներ</t>
  </si>
  <si>
    <t xml:space="preserve"> - Վարչական սարքավորումներ</t>
  </si>
  <si>
    <t xml:space="preserve"> - Այլ մեքենաներ և սարքավորումներ</t>
  </si>
  <si>
    <t xml:space="preserve"> -Աճեցվող ակտիվներ</t>
  </si>
  <si>
    <t xml:space="preserve"> - Ոչ նյութական հիմնական միջոցներ</t>
  </si>
  <si>
    <t xml:space="preserve"> - Գեոդեզիական քարտեզագրական ծախսեր</t>
  </si>
  <si>
    <t xml:space="preserve"> - Նախագծահետազոտական ծախսեր</t>
  </si>
  <si>
    <t xml:space="preserve"> - Համայնքային նշանակության ռազմավարական պաշարներ</t>
  </si>
  <si>
    <t xml:space="preserve"> - Նյութեր և պարագաներ</t>
  </si>
  <si>
    <t xml:space="preserve"> - Վերավաճառքի համար նախատեսված ապրանքներ</t>
  </si>
  <si>
    <t xml:space="preserve"> -Սպառման նպատակով պահվող պաշարներ</t>
  </si>
  <si>
    <t xml:space="preserve"> -Բարձրարժեք ակտիվներ</t>
  </si>
  <si>
    <t xml:space="preserve"> -Հող</t>
  </si>
  <si>
    <t xml:space="preserve"> -Ընդերքային ակտիվներ</t>
  </si>
  <si>
    <t xml:space="preserve"> -Այլ բնական ծագում ունեցող ակտիվներ</t>
  </si>
  <si>
    <t xml:space="preserve"> -Ոչ նյութական չարտադրված ակտիվներ</t>
  </si>
  <si>
    <r>
      <t xml:space="preserve"> Գ. ՈՉ ՖԻՆԱՆՍԱԿԱՆ ԱԿՏԻՎՆԵՐԻ ԻՐԱՑՈՒՄԻՑ ՄՈՒՏՔԵՐ </t>
    </r>
    <r>
      <rPr>
        <sz val="10"/>
        <rFont val="GHEA Grapalat"/>
        <family val="3"/>
      </rPr>
      <t>(տող6100+տող6200+տող6300+տող6400)</t>
    </r>
  </si>
  <si>
    <t xml:space="preserve">ԱՆՇԱՐԺ ԳՈՒՅՔԻ ԻՐԱՑՈՒՄԻՑ ՄՈՒՏՔԵՐ </t>
  </si>
  <si>
    <t>ՇԱՐԺԱԿԱՆ ԳՈՒՅՔԻ ԻՐԱՑՈՒՄԻՑ ՄՈՒՏՔԵՐ</t>
  </si>
  <si>
    <t>ԱՅԼ ՀԻՄՆԱԿԱՆ ՄԻՋՈՑՆԵՐԻ ԻՐԱՑՈՒՄԻՑ ՄՈՒՏՔԵՐ</t>
  </si>
  <si>
    <t xml:space="preserve"> ՌԱԶՄԱՎԱՐԱԿԱՆ ՀԱՄԱՅՆՔԱՅԻՆ ՊԱՇԱՐՆԵՐԻ ԻՐԱՑՈՒՄԻՑ ՄՈՒՏՔԵՐ</t>
  </si>
  <si>
    <t xml:space="preserve"> - Արտադրական պաշարների իրացումից մուտքեր</t>
  </si>
  <si>
    <t xml:space="preserve"> - Վերավաճառքի համար ապրանքների իրացումից մուտքեր</t>
  </si>
  <si>
    <t xml:space="preserve"> - Սպառման համար նախատեսված պաշարների իրացումից մուտքեր</t>
  </si>
  <si>
    <t>ԲԱՐՁՐԱՐԺԵՔ ԱԿՏԻՎՆԵՐԻ ԻՐԱՑՈՒՄԻՑ ՄՈՒՏՔԵՐ</t>
  </si>
  <si>
    <t>ՀՈՂԻ ԻՐԱՑՈՒՄԻՑ ՄՈՒՏՔԵՐ</t>
  </si>
  <si>
    <t>ՕԳՏԱԿԱՐ ՀԱՆԱԾՈՆԵՐԻ ԻՐԱՑՈՒՄԻՑ ՄՈՒՏՔԵՐ</t>
  </si>
  <si>
    <t xml:space="preserve"> ԱՅԼ ԲՆԱԿԱՆ ԾԱԳՈՒՄ ՈՒՆԵՑՈՂ ՀԻՄՆԱԿԱՆ ՄԻՋՈՑՆԵՐԻ ԻՐՑՈՒՄԻՑ ՄՈՒՏՔԵՐ</t>
  </si>
  <si>
    <t xml:space="preserve"> ՈՉ ՆՅՈՒԹԱԿԱՆ ՉԱՐՏԱԴՐՎԱԾ ԱԿՏԻՎՆԵՐԻ ԻՐԱՑՈՒՄԻՑ ՄՈՒՏՔԵՐ</t>
  </si>
  <si>
    <r>
      <t xml:space="preserve">1.1. ԱՇԽԱՏԱՆՔԻ ՎԱՐՁԱՏՐՈՒԹՅՈՒՆ </t>
    </r>
    <r>
      <rPr>
        <sz val="10"/>
        <rFont val="GHEA Grapalat"/>
        <family val="3"/>
      </rPr>
      <t xml:space="preserve">(տող4110+տող4120+տող4130)    </t>
    </r>
    <r>
      <rPr>
        <b/>
        <sz val="10"/>
        <rFont val="GHEA Grapalat"/>
        <family val="3"/>
      </rPr>
      <t xml:space="preserve">                                                                 </t>
    </r>
  </si>
  <si>
    <r>
      <t xml:space="preserve">ԴՐԱՄՈՎ ՎՃԱՐՎՈՂ ԱՇԽԱՏԱՎԱՐՁԵՐ ԵՎ ՀԱՎԵԼԱՎՃԱՐՆԵՐ </t>
    </r>
    <r>
      <rPr>
        <i/>
        <sz val="10"/>
        <rFont val="GHEA Grapalat"/>
        <family val="3"/>
      </rPr>
      <t>(տող4111+տող4112+ տող4114)</t>
    </r>
  </si>
  <si>
    <r>
      <t xml:space="preserve">ԲՆԵՂԵՆ ԱՇԽԱՏԱՎԱՐՁԵՐ ԵՎ ՀԱՎԵԼԱՎՃԱՐՆԵՐ </t>
    </r>
    <r>
      <rPr>
        <i/>
        <sz val="10"/>
        <rFont val="GHEA Grapalat"/>
        <family val="3"/>
      </rPr>
      <t>(տող4121)</t>
    </r>
  </si>
  <si>
    <r>
      <t xml:space="preserve">ՓԱՍՏԱՑԻ ՍՈՑԻԱԼԱԿԱՆ ԱՊԱՀՈՎՈՒԹՅԱՆ ՎՃԱՐՆԵՐ </t>
    </r>
    <r>
      <rPr>
        <i/>
        <sz val="10"/>
        <rFont val="GHEA Grapalat"/>
        <family val="3"/>
      </rPr>
      <t>(տող4131)</t>
    </r>
  </si>
  <si>
    <r>
      <t xml:space="preserve">1.2. ԾԱՌԱՅՈՒԹՅՈՒՆՆԵՐԻ ԵՎ ԱՊՐԱՆՔՆԵՐԻ ՁԵՌՔ ԲԵՐՈՒՄ </t>
    </r>
    <r>
      <rPr>
        <sz val="10"/>
        <rFont val="GHEA Grapalat"/>
        <family val="3"/>
      </rPr>
      <t>(տող4210+տող4220+տող4230+տող4240+տող4250+տող4260)</t>
    </r>
  </si>
  <si>
    <r>
      <t xml:space="preserve">ՇԱՐՈՒՆԱԿԱԿԱՆ ԾԱԽՍԵՐ </t>
    </r>
    <r>
      <rPr>
        <i/>
        <sz val="10"/>
        <rFont val="GHEA Grapalat"/>
        <family val="3"/>
      </rPr>
      <t>(տող4211+տող4212+տող4213+տող4214+տող4215+տող4216+տող4217)</t>
    </r>
  </si>
  <si>
    <r>
      <t xml:space="preserve"> ԳՈՐԾՈՒՂՈՒՄՆԵՐԻ ԵՎ ՇՐՋԱԳԱՅՈՒԹՅՈՒՆՆԵՐԻ ԾԱԽՍԵՐ </t>
    </r>
    <r>
      <rPr>
        <i/>
        <sz val="10"/>
        <rFont val="GHEA Grapalat"/>
        <family val="3"/>
      </rPr>
      <t>(տող4221+տող4222+տող4223)</t>
    </r>
  </si>
  <si>
    <r>
      <t xml:space="preserve">ՊԱՅՄԱՆԱԳՐԱՅԻՆ ԱՅԼ ԾԱՌԱՅՈՒԹՅՈՒՆՆԵՐԻ ՁԵՌՔ ԲԵՐՈՒՄ </t>
    </r>
    <r>
      <rPr>
        <i/>
        <sz val="10"/>
        <rFont val="GHEA Grapalat"/>
        <family val="3"/>
      </rPr>
      <t>(տող4231+տող4232+տող4233+տող4234+տող4235+տող4236+տող4237+տող4238)</t>
    </r>
  </si>
  <si>
    <r>
      <t xml:space="preserve"> ԱՅԼ ՄԱՍՆԱԳԻՏԱԿԱՆ ԾԱՌԱՅՈՒԹՅՈՒՆՆԵՐԻ ՁԵՌՔ ԲԵՐՈՒՄ </t>
    </r>
    <r>
      <rPr>
        <i/>
        <sz val="10"/>
        <rFont val="GHEA Grapalat"/>
        <family val="3"/>
      </rPr>
      <t xml:space="preserve"> (տող 4241)</t>
    </r>
  </si>
  <si>
    <r>
      <t>ԸՆԹԱՑԻԿ ՆՈՐՈԳՈՒՄ ԵՎ ՊԱՀՊԱՆՈՒՄ (ծառայություններ և նյութեր)</t>
    </r>
    <r>
      <rPr>
        <i/>
        <sz val="10"/>
        <rFont val="GHEA Grapalat"/>
        <family val="3"/>
      </rPr>
      <t xml:space="preserve"> (տող4251+տող4252)</t>
    </r>
  </si>
  <si>
    <r>
      <t xml:space="preserve"> ՆՅՈՒԹԵՐ </t>
    </r>
    <r>
      <rPr>
        <i/>
        <sz val="10"/>
        <rFont val="GHEA Grapalat"/>
        <family val="3"/>
      </rPr>
      <t>(տող4261+տող4262+տող4263+տող4264+տող4265+տող4266+տող4267+տող4268)</t>
    </r>
  </si>
  <si>
    <r>
      <t xml:space="preserve"> 1.3. ՏՈԿՈՍԱՎՃԱՐՆԵՐ </t>
    </r>
    <r>
      <rPr>
        <i/>
        <sz val="10"/>
        <color indexed="8"/>
        <rFont val="GHEA Grapalat"/>
        <family val="3"/>
      </rPr>
      <t>(տող4310+տող 4320+տող4330)</t>
    </r>
  </si>
  <si>
    <r>
      <t xml:space="preserve">ՆԵՐՔԻՆ ՏՈԿՈՍԱՎՃԱՐՆԵՐ </t>
    </r>
    <r>
      <rPr>
        <i/>
        <sz val="10"/>
        <color indexed="8"/>
        <rFont val="GHEA Grapalat"/>
        <family val="3"/>
      </rPr>
      <t>(տող4311+տող4312)</t>
    </r>
  </si>
  <si>
    <r>
      <t xml:space="preserve">ԱՐՏԱՔԻՆ ՏՈԿՈՍԱՎՃԱՐՆԵՐ </t>
    </r>
    <r>
      <rPr>
        <i/>
        <sz val="10"/>
        <color indexed="8"/>
        <rFont val="GHEA Grapalat"/>
        <family val="3"/>
      </rPr>
      <t>(տող4321+տող4322)</t>
    </r>
  </si>
  <si>
    <r>
      <t xml:space="preserve">ՓՈԽԱՌՈՒԹՅՈՒՆՆԵՐԻ ՀԵՏ ԿԱՊՎԱԾ ՎՃԱՐՆԵՐ </t>
    </r>
    <r>
      <rPr>
        <i/>
        <sz val="10"/>
        <color indexed="8"/>
        <rFont val="GHEA Grapalat"/>
        <family val="3"/>
      </rPr>
      <t xml:space="preserve">(տող4331+տող4332+տող4333) </t>
    </r>
  </si>
  <si>
    <r>
      <t xml:space="preserve">1.4. ՍՈՒԲՍԻԴԻԱՆԵՐ  </t>
    </r>
    <r>
      <rPr>
        <sz val="10"/>
        <color indexed="8"/>
        <rFont val="GHEA Grapalat"/>
        <family val="3"/>
      </rPr>
      <t>(տող4410+տող4420)</t>
    </r>
  </si>
  <si>
    <r>
      <t xml:space="preserve">ՍՈՒԲՍԻԴԻԱՆԵՐ ՊԵՏԱԿԱՆ (ՀԱՄԱՅՆՔԱՅԻՆ) ԿԱԶՄԱԿԵՐՊՈՒԹՅՈՒՆՆԵՐԻՆ </t>
    </r>
    <r>
      <rPr>
        <i/>
        <sz val="10"/>
        <color indexed="8"/>
        <rFont val="GHEA Grapalat"/>
        <family val="3"/>
      </rPr>
      <t>(տող4411+տող4412)</t>
    </r>
  </si>
  <si>
    <r>
      <t xml:space="preserve">ՍՈՒԲՍԻԴԻԱՆԵՐ ՈՉ ՊԵՏԱԿԱՆ (ՈՉ ՀԱՄԱՅՆՔԱՅԻՆ) ԿԱԶՄԱԿԵՐՊՈՒԹՅՈՒՆՆԵՐԻՆ </t>
    </r>
    <r>
      <rPr>
        <i/>
        <sz val="10"/>
        <color indexed="8"/>
        <rFont val="GHEA Grapalat"/>
        <family val="3"/>
      </rPr>
      <t>(տող4421+տող4422)</t>
    </r>
  </si>
  <si>
    <r>
      <t xml:space="preserve">1.5. ԴՐԱՄԱՇՆՈՐՀՆԵՐ </t>
    </r>
    <r>
      <rPr>
        <sz val="10"/>
        <color indexed="8"/>
        <rFont val="GHEA Grapalat"/>
        <family val="3"/>
      </rPr>
      <t>(տող4510+տող4520+տող4530+տող4540)</t>
    </r>
  </si>
  <si>
    <r>
      <t xml:space="preserve">ԴՐԱՄԱՇՆՈՐՀՆԵՐ ՕՏԱՐԵՐԿՐՅԱ ԿԱՌԱՎԱՐՈՒԹՅՈՒՆՆԵՐԻՆ </t>
    </r>
    <r>
      <rPr>
        <i/>
        <sz val="10"/>
        <color indexed="8"/>
        <rFont val="GHEA Grapalat"/>
        <family val="3"/>
      </rPr>
      <t>(տող4511+տող4512)</t>
    </r>
  </si>
  <si>
    <r>
      <t xml:space="preserve">ԴՐԱՄԱՇՆՈՐՀՆԵՐ ՄԻՋԱԶԳԱՅԻՆ ԿԱԶՄԱԿԵՐՊՈՒԹՅՈՒՆՆԵՐԻՆ </t>
    </r>
    <r>
      <rPr>
        <i/>
        <sz val="10"/>
        <color indexed="8"/>
        <rFont val="GHEA Grapalat"/>
        <family val="3"/>
      </rPr>
      <t>(տող4521+տող4522)</t>
    </r>
  </si>
  <si>
    <r>
      <t xml:space="preserve">ԸՆԹԱՑԻԿ ԴՐԱՄԱՇՆՈՐՀՆԵՐ ՊԵՏԱԿԱՆ ՀԱՏՎԱԾԻ ԱՅԼ ՄԱԿԱՐԴԱԿՆԵՐԻՆ </t>
    </r>
    <r>
      <rPr>
        <i/>
        <sz val="10"/>
        <color indexed="8"/>
        <rFont val="GHEA Grapalat"/>
        <family val="3"/>
      </rPr>
      <t>(տող4531+տող4532+տող4533)</t>
    </r>
  </si>
  <si>
    <r>
      <t>ԿԱՊԻՏԱԼ ԴՐԱՄԱՇՆՈՐՀՆԵՐ ՊԵՏԱԿԱՆ ՀԱՏՎԱԾԻ ԱՅԼ ՄԱԿԱՐԴԱԿՆԵՐԻՆ</t>
    </r>
    <r>
      <rPr>
        <i/>
        <sz val="10"/>
        <color indexed="8"/>
        <rFont val="GHEA Grapalat"/>
        <family val="3"/>
      </rPr>
      <t xml:space="preserve"> (տող4541+տող4542+տող4543)</t>
    </r>
  </si>
  <si>
    <r>
      <t xml:space="preserve">1.6. ՍՈՑԻԱԼԱԿԱՆ ՆՊԱՍՏՆԵՐ ԵՎ ԿԵՆՍԱԹՈՇԱԿՆԵՐ </t>
    </r>
    <r>
      <rPr>
        <i/>
        <sz val="10"/>
        <color indexed="8"/>
        <rFont val="GHEA Grapalat"/>
        <family val="3"/>
      </rPr>
      <t>(տող4610+տող4630+տող4640)</t>
    </r>
  </si>
  <si>
    <r>
      <t xml:space="preserve"> ՍՈՑԻԱԼԱԿԱՆ ՕԳՆՈՒԹՅԱՆ ԴՐԱՄԱԿԱՆ ԱՐՏԱՀԱՅՏՈՒԹՅԱՄԲ ՆՊԱՍՏՆԵՐ (ԲՅՈՒՋԵԻՑ) (</t>
    </r>
    <r>
      <rPr>
        <i/>
        <sz val="10"/>
        <color indexed="8"/>
        <rFont val="GHEA Grapalat"/>
        <family val="3"/>
      </rPr>
      <t xml:space="preserve">տող4631+տող4632+տող4633+տող4634) </t>
    </r>
  </si>
  <si>
    <r>
      <t xml:space="preserve"> ԿԵՆՍԱԹՈՇԱԿՆԵՐ </t>
    </r>
    <r>
      <rPr>
        <i/>
        <sz val="10"/>
        <color indexed="8"/>
        <rFont val="GHEA Grapalat"/>
        <family val="3"/>
      </rPr>
      <t xml:space="preserve">(տող4641) </t>
    </r>
  </si>
  <si>
    <r>
      <t xml:space="preserve">1.7. ԱՅԼ ԾԱԽՍԵՐ </t>
    </r>
    <r>
      <rPr>
        <i/>
        <sz val="10"/>
        <rFont val="GHEA Grapalat"/>
        <family val="3"/>
      </rPr>
      <t>(տող4710+տող4720+տող4730+տող4740+տող4750+տող4760+տող4770)</t>
    </r>
  </si>
  <si>
    <r>
      <t xml:space="preserve">ՆՎԻՐԱՏՎՈՒԹՅՈՒՆՆԵՐ ՈՉ ԿԱՌԱՎԱՐԱԿԱՆ (ՀԱՍԱՐԱԿԱԿԱՆ) ԿԱԶՄԱԿԵՐՊՈՒԹՅՈՒՆՆԵՐԻՆ </t>
    </r>
    <r>
      <rPr>
        <i/>
        <sz val="10"/>
        <rFont val="GHEA Grapalat"/>
        <family val="3"/>
      </rPr>
      <t xml:space="preserve">(տող4711+տող4712) </t>
    </r>
  </si>
  <si>
    <r>
      <t xml:space="preserve">ՀԱՐԿԵՐ, ՊԱՐՏԱԴԻՐ ՎՃԱՐՆԵՐ ԵՎ ՏՈՒՅԺԵՐ, ՈՐՈՆՔ ԿԱՌԱՎԱՐՄԱՆ ՏԱՐԲԵՐ ՄԱԿԱՐԴԱԿՆԵՐԻ ԿՈՂՄԻՑ ԿԻՐԱՌՎՈՒՄ ԵՆ ՄԻՄՅԱՆՑ ՆԿԱՏՄԱՄԲ </t>
    </r>
    <r>
      <rPr>
        <i/>
        <sz val="10"/>
        <color indexed="8"/>
        <rFont val="GHEA Grapalat"/>
        <family val="3"/>
      </rPr>
      <t>(տող4721+տող4722+տող4723+տող4724)</t>
    </r>
  </si>
  <si>
    <r>
      <t>ԴԱՏԱՐԱՆՆԵՐԻ ԿՈՂՄԻՑ ՆՇԱՆԱԿՎԱԾ ՏՈՒՅԺԵՐ ԵՎ ՏՈՒԳԱՆՔՆԵՐ</t>
    </r>
    <r>
      <rPr>
        <i/>
        <sz val="10"/>
        <color indexed="8"/>
        <rFont val="GHEA Grapalat"/>
        <family val="3"/>
      </rPr>
      <t xml:space="preserve"> (տող4731)</t>
    </r>
  </si>
  <si>
    <r>
      <t xml:space="preserve"> ԲՆԱԿԱՆ ԱՂԵՏՆԵՐԻՑ ԿԱՄ ԱՅԼ ԲՆԱԿԱՆ ՊԱՏՃԱՌՆԵՐՈՎ ԱՌԱՋԱՑԱԾ ՎՆԱՍՆԵՐԻ ԿԱՄ ՎՆԱՍՎԱԾՔՆԵՐԻ ՎԵՐԱԿԱՆԳՆՈՒՄ </t>
    </r>
    <r>
      <rPr>
        <i/>
        <sz val="10"/>
        <color indexed="8"/>
        <rFont val="GHEA Grapalat"/>
        <family val="3"/>
      </rPr>
      <t>(տող4741+տող4742)</t>
    </r>
  </si>
  <si>
    <r>
      <t xml:space="preserve">ԿԱՌԱՎԱՐՄԱՆ ՄԱՐՄԻՆՆԵՐԻ ԳՈՐԾՈՒՆԵՈՒԹՅԱՆ ՀԵՏԵՎԱՆՔՈՎ ԱՌԱՋԱՑԱԾ ՎՆԱՍՆԵՐԻ ԿԱՄ ՎՆԱՍՎԱԾՔՆԵՐԻ  ՎԵՐԱԿԱՆԳՆՈՒՄ </t>
    </r>
    <r>
      <rPr>
        <i/>
        <sz val="10"/>
        <color indexed="8"/>
        <rFont val="GHEA Grapalat"/>
        <family val="3"/>
      </rPr>
      <t>(տող4751)</t>
    </r>
  </si>
  <si>
    <r>
      <t xml:space="preserve"> ԱՅԼ ԾԱԽՍԵՐ </t>
    </r>
    <r>
      <rPr>
        <i/>
        <sz val="10"/>
        <color indexed="8"/>
        <rFont val="GHEA Grapalat"/>
        <family val="3"/>
      </rPr>
      <t>(տող4761)</t>
    </r>
  </si>
  <si>
    <r>
      <t>ՊԱՀՈՒՍՏԱՅԻՆ ՄԻՋՈՑՆԵՐ</t>
    </r>
    <r>
      <rPr>
        <i/>
        <sz val="10"/>
        <color indexed="8"/>
        <rFont val="GHEA Grapalat"/>
        <family val="3"/>
      </rPr>
      <t xml:space="preserve"> (տող4771)</t>
    </r>
  </si>
  <si>
    <r>
      <t xml:space="preserve">1.1. ՀԻՄՆԱԿԱՆ ՄԻՋՈՑՆԵՐ                                 </t>
    </r>
    <r>
      <rPr>
        <sz val="10"/>
        <color indexed="8"/>
        <rFont val="GHEA Grapalat"/>
        <family val="3"/>
      </rPr>
      <t>(տող5110+տող5120+տող5130)</t>
    </r>
  </si>
  <si>
    <r>
      <t xml:space="preserve">ՇԵՆՔԵՐ ԵՎ ՇԻՆՈՒԹՅՈՒՆՆԵՐ                                      </t>
    </r>
    <r>
      <rPr>
        <i/>
        <sz val="10"/>
        <color indexed="8"/>
        <rFont val="GHEA Grapalat"/>
        <family val="3"/>
      </rPr>
      <t xml:space="preserve"> (տող5111+տող5112+տող5113)</t>
    </r>
  </si>
  <si>
    <r>
      <t xml:space="preserve">ՄԵՔԵՆԱՆԵՐ ԵՎ ՍԱՐՔԱՎՈՐՈՒՄՆԵՐ                                     </t>
    </r>
    <r>
      <rPr>
        <i/>
        <sz val="10"/>
        <color indexed="8"/>
        <rFont val="GHEA Grapalat"/>
        <family val="3"/>
      </rPr>
      <t xml:space="preserve">  (տող5121+ տող5122+տող5123)</t>
    </r>
  </si>
  <si>
    <r>
      <t xml:space="preserve">1.2. ՊԱՇԱՐՆԵՐ </t>
    </r>
    <r>
      <rPr>
        <i/>
        <sz val="10"/>
        <color indexed="8"/>
        <rFont val="GHEA Grapalat"/>
        <family val="3"/>
      </rPr>
      <t>(տող5211+տող5221+տող5231+տող5241)</t>
    </r>
  </si>
  <si>
    <r>
      <t>1.3. ԲԱՐՁՐԱՐԺԵՔ ԱԿՏԻՎՆԵՐ</t>
    </r>
    <r>
      <rPr>
        <i/>
        <sz val="10"/>
        <color indexed="8"/>
        <rFont val="GHEA Grapalat"/>
        <family val="3"/>
      </rPr>
      <t xml:space="preserve"> (տող 5311)</t>
    </r>
  </si>
  <si>
    <r>
      <t xml:space="preserve">1.4. ՉԱՐՏԱԴՐՎԱԾ ԱԿՏԻՎՆԵՐ   </t>
    </r>
    <r>
      <rPr>
        <i/>
        <sz val="10"/>
        <color indexed="8"/>
        <rFont val="GHEA Grapalat"/>
        <family val="3"/>
      </rPr>
      <t>(տող 5411+տող 5421+տող 5431+տող5441)</t>
    </r>
  </si>
  <si>
    <r>
      <t xml:space="preserve">1.1. ՀԻՄՆԱԿԱՆ ՄԻՋՈՑՆԵՐԻ ԻՐԱՑՈՒՄԻՑ ՄՈՒՏՔԵՐ </t>
    </r>
    <r>
      <rPr>
        <sz val="10"/>
        <rFont val="GHEA Grapalat"/>
        <family val="3"/>
      </rPr>
      <t xml:space="preserve">(տող6110+տող6120+տող6130) </t>
    </r>
  </si>
  <si>
    <r>
      <t xml:space="preserve">1.2. ՊԱՇԱՐՆԵՐԻ ԻՐԱՑՈՒՄԻՑ ՄՈՒՏՔԵՐ </t>
    </r>
    <r>
      <rPr>
        <sz val="10"/>
        <rFont val="GHEA Grapalat"/>
        <family val="3"/>
      </rPr>
      <t>(տող6210+տող6220)</t>
    </r>
  </si>
  <si>
    <r>
      <t xml:space="preserve">ԱՅԼ ՊԱՇԱՐՆԵՐԻ ԻՐԱՑՈՒՄԻՑ ՄՈՒՏՔԵՐ </t>
    </r>
    <r>
      <rPr>
        <i/>
        <sz val="10"/>
        <rFont val="GHEA Grapalat"/>
        <family val="3"/>
      </rPr>
      <t>(տող6221+տող6222+տող6223)</t>
    </r>
  </si>
  <si>
    <r>
      <t xml:space="preserve">1.3. ԲԱՐՁՐԱՐԺԵՔ ԱԿՏԻՎՆԵՐԻ ԻՐԱՑՈՒՄԻՑ ՄՈՒՏՔԵՐ  </t>
    </r>
    <r>
      <rPr>
        <sz val="10"/>
        <rFont val="GHEA Grapalat"/>
        <family val="3"/>
      </rPr>
      <t xml:space="preserve"> (տող 6310)</t>
    </r>
  </si>
  <si>
    <r>
      <t xml:space="preserve">1.4. ՉԱՐՏԱԴՐՎԱԾ ԱԿՏԻՎՆԵՐԻ ԻՐԱՑՈՒՄԻՑ ՄՈՒՏՔԵՐ`                               </t>
    </r>
    <r>
      <rPr>
        <sz val="10"/>
        <rFont val="GHEA Grapalat"/>
        <family val="3"/>
      </rPr>
      <t>(տող6410+տող6420+տող6430+տող6440)</t>
    </r>
  </si>
  <si>
    <r>
      <t xml:space="preserve">             ԸՆԴԱՄԵՆԸ    ԾԱԽՍԵՐ                                        </t>
    </r>
    <r>
      <rPr>
        <sz val="10"/>
        <rFont val="GHEA Grapalat"/>
        <family val="3"/>
      </rPr>
      <t xml:space="preserve">     (տող4050+տող5000+տող 6000)</t>
    </r>
  </si>
  <si>
    <t xml:space="preserve">Տողի NN  </t>
  </si>
  <si>
    <r>
      <t xml:space="preserve">1. ՓՈԽԱՌՈՒ ՄԻՋՈՑՆԵՐ                           </t>
    </r>
    <r>
      <rPr>
        <i/>
        <sz val="9"/>
        <rFont val="GHEA Grapalat"/>
        <family val="3"/>
      </rPr>
      <t xml:space="preserve"> (տող 8111+տող 8120)</t>
    </r>
  </si>
  <si>
    <r>
      <t xml:space="preserve"> 1.1. Արժեթղթեր (բացառությամբ բաժնետոմսերի և կապիտալում այլ մասնակցության)</t>
    </r>
    <r>
      <rPr>
        <sz val="9"/>
        <rFont val="GHEA Grapalat"/>
        <family val="3"/>
      </rPr>
      <t xml:space="preserve"> (տող 8112+ տող 8113)</t>
    </r>
  </si>
  <si>
    <t xml:space="preserve">  - թողարկումից և տեղաբաշխումից մուտքեր</t>
  </si>
  <si>
    <t xml:space="preserve">  - հիմնական գումարի մարում</t>
  </si>
  <si>
    <r>
      <t xml:space="preserve">1.2. Վարկեր և փոխատվություններ (ստացում և մարում)   </t>
    </r>
    <r>
      <rPr>
        <sz val="9"/>
        <rFont val="GHEA Grapalat"/>
        <family val="3"/>
      </rPr>
      <t>(տող 8121+տող8140)</t>
    </r>
    <r>
      <rPr>
        <b/>
        <sz val="9"/>
        <rFont val="GHEA Grapalat"/>
        <family val="3"/>
      </rPr>
      <t xml:space="preserve"> </t>
    </r>
  </si>
  <si>
    <r>
      <t xml:space="preserve">1.2.1. Վարկեր </t>
    </r>
    <r>
      <rPr>
        <sz val="9"/>
        <rFont val="GHEA Grapalat"/>
        <family val="3"/>
      </rPr>
      <t xml:space="preserve">(տող 8122+ տող 8130) </t>
    </r>
  </si>
  <si>
    <r>
      <t xml:space="preserve">  - վարկերի ստացում  </t>
    </r>
    <r>
      <rPr>
        <i/>
        <sz val="9"/>
        <rFont val="GHEA Grapalat"/>
        <family val="3"/>
      </rPr>
      <t>(տող 8123+ տող 8124)</t>
    </r>
  </si>
  <si>
    <t>պետական բյուջեից</t>
  </si>
  <si>
    <t>այլ աղբյուրներից</t>
  </si>
  <si>
    <r>
      <t xml:space="preserve">  - ստացված վարկերի հիմնական  գումարի մարում  </t>
    </r>
    <r>
      <rPr>
        <i/>
        <sz val="9"/>
        <rFont val="GHEA Grapalat"/>
        <family val="3"/>
      </rPr>
      <t xml:space="preserve"> (տող 8131+ տող 8132)</t>
    </r>
  </si>
  <si>
    <t>ՀՀ պետական բյուջեին</t>
  </si>
  <si>
    <t>այլ աղբյուրներին</t>
  </si>
  <si>
    <r>
      <t xml:space="preserve">1.2.2. Փոխատվություններ  </t>
    </r>
    <r>
      <rPr>
        <i/>
        <sz val="9"/>
        <rFont val="GHEA Grapalat"/>
        <family val="3"/>
      </rPr>
      <t>(տող 8141+ տող 8150)</t>
    </r>
  </si>
  <si>
    <r>
      <t xml:space="preserve">  - բյուջետային փոխատվությունների ստացում  </t>
    </r>
    <r>
      <rPr>
        <i/>
        <sz val="9"/>
        <rFont val="GHEA Grapalat"/>
        <family val="3"/>
      </rPr>
      <t xml:space="preserve"> (տող 8142+ տող 8143) </t>
    </r>
  </si>
  <si>
    <t>ՀՀ պետական բյուջեից</t>
  </si>
  <si>
    <t>ՀՀ այլ համայնքների բյուջեներից</t>
  </si>
  <si>
    <r>
      <t xml:space="preserve">  - ստացված փոխատվությունների գումարի մարում </t>
    </r>
    <r>
      <rPr>
        <i/>
        <sz val="9"/>
        <rFont val="GHEA Grapalat"/>
        <family val="3"/>
      </rPr>
      <t xml:space="preserve"> (տող 8151+ տող 8152) </t>
    </r>
  </si>
  <si>
    <t>ՀՀ այլ համայնքների բյուջեներին</t>
  </si>
  <si>
    <r>
      <t xml:space="preserve">2. ՖԻՆԱՆՍԱԿԱՆ ԱԿՏԻՎՆԵՐ              </t>
    </r>
    <r>
      <rPr>
        <i/>
        <sz val="9"/>
        <rFont val="GHEA Grapalat"/>
        <family val="3"/>
      </rPr>
      <t>(տող8161+տող8170+տող8190-տող8197+տող8198+տող8199)</t>
    </r>
  </si>
  <si>
    <r>
      <t>2.1. Բաժնետոմսեր և կապիտալում այլ մասնակցություն  (</t>
    </r>
    <r>
      <rPr>
        <sz val="9"/>
        <rFont val="GHEA Grapalat"/>
        <family val="3"/>
      </rPr>
      <t xml:space="preserve">տող 8162+ տող 8163 + տող 8164) </t>
    </r>
  </si>
  <si>
    <t xml:space="preserve"> - համայնքային սեփականության բաժնետոմսերի և կապիտալում համայնքի մասնակցության իրացումից մուտքեր</t>
  </si>
  <si>
    <t xml:space="preserve"> - իրավաբանական անձանց կանոնադրական կապիտալում պետական մասնակցության, պետական սեփականություն հանդիսացող անշարժ գույքի (բացառությամբ հողերի), այդ թվում՝ անավարտ շինարարության օբյեկտների մասնավորեցումից  առաջացած միջոցներից համայնքի բյուջե մասհանումից մուտքեր</t>
  </si>
  <si>
    <t xml:space="preserve"> - բաժնետոմսեր և կապիտալում այլ մասնակցություն ձեռքբերում</t>
  </si>
  <si>
    <r>
      <t xml:space="preserve">2.2. Փոխատվություններ  </t>
    </r>
    <r>
      <rPr>
        <sz val="9"/>
        <rFont val="GHEA Grapalat"/>
        <family val="3"/>
      </rPr>
      <t>(տող 8171+ տող 8172)</t>
    </r>
  </si>
  <si>
    <t xml:space="preserve"> - նախկինում տրամադրված փոխատվությունների դիմաց ստացվող մարումներից մուտքեր</t>
  </si>
  <si>
    <t xml:space="preserve"> - փոխատվությունների տրամադրում</t>
  </si>
  <si>
    <r>
      <t xml:space="preserve">2.3. Համայնքի բյուջեի միջոցների տարեսկզբի ազատ  մնացորդը`                   </t>
    </r>
    <r>
      <rPr>
        <sz val="9"/>
        <rFont val="GHEA Grapalat"/>
        <family val="3"/>
      </rPr>
      <t xml:space="preserve">  (տող 8191+տող 8194-տող 8193)</t>
    </r>
  </si>
  <si>
    <t xml:space="preserve"> 2.3.1. Համայնքի բյուջեի վարչական մասի միջոցների տարեսկզբի ազատ մնացորդ </t>
  </si>
  <si>
    <t xml:space="preserve"> - ենթակա է ուղղման համայնքի բյուջեի վարչական մասից նախորդ տարում ֆինանսավորման ենթակա, սակայն չֆինանսավորված`առկա պարտավորությունների կատարմանը </t>
  </si>
  <si>
    <t xml:space="preserve"> - ենթակա է ուղղման համայնքի բյուջեի ֆոնդային  մաս       (տող 8191 - տող 8192)</t>
  </si>
  <si>
    <t xml:space="preserve"> 2.3.2. Համայնքի բյուջեի ֆոնդային մասի միջոցների տարեսկզբի մնացորդ  (տող 8195 + տող 8196)</t>
  </si>
  <si>
    <t xml:space="preserve">  - առանց վարչական մասի միջոցների տարեսկզբի ազատ մնացորդից ֆոնդային  մաս մուտքագրման ենթակա գումարի </t>
  </si>
  <si>
    <t xml:space="preserve"> - վարչական մասի միջոցների տարեսկզբի ազատ մնացորդից ֆոնդային  մաս մուտքագրման ենթակա գումարը (տող 8193)</t>
  </si>
  <si>
    <t>2.4. Համայնքի բյուջեի ֆոնդային մասի ժամանակավոր ազատ միջոցների տրամադրում վարչական մաս</t>
  </si>
  <si>
    <t xml:space="preserve">2.5. Համայնքի բյուջեի ֆոնդային մասի ժամանակավոր ազատ միջոցներից վարչական մաս տրամադրված միջոցների վերադարձ ֆոնդային մաս </t>
  </si>
  <si>
    <r>
      <t xml:space="preserve">2.6. Համայնքի բյուջեի հաշվում միջոցների մնացորդները հաշվետու ժամանակահատվածում </t>
    </r>
    <r>
      <rPr>
        <sz val="9"/>
        <rFont val="GHEA Grapalat"/>
        <family val="3"/>
      </rPr>
      <t xml:space="preserve"> (տող8010- տող 8110 - տող 8161 - տող 8170- տող 8190- տող 8197- տող 8198 - տող 8210)</t>
    </r>
  </si>
  <si>
    <t>8199ա</t>
  </si>
  <si>
    <t>որից` ծախսերի ֆինանսավորմանը չուղղված համայնքի բյուջեի միջոցների տարեսկզբի ազատ մնացորդի գումարը</t>
  </si>
  <si>
    <r>
      <t xml:space="preserve">Բ. ԱՐՏԱՔԻՆ ԱՂԲՅՈՒՐՆԵՐ                    </t>
    </r>
    <r>
      <rPr>
        <sz val="9"/>
        <rFont val="GHEA Grapalat"/>
        <family val="3"/>
      </rPr>
      <t>(տող 8210)</t>
    </r>
  </si>
  <si>
    <r>
      <t xml:space="preserve">1. ՓՈԽԱՌՈՒ ՄԻՋՈՑՆԵՐ                              </t>
    </r>
    <r>
      <rPr>
        <i/>
        <sz val="9"/>
        <rFont val="GHEA Grapalat"/>
        <family val="3"/>
      </rPr>
      <t>(տող 8211+տող 8220)</t>
    </r>
  </si>
  <si>
    <r>
      <t xml:space="preserve"> 1.1. Արժեթղթեր (բացառությամբ բաժնետոմսերի և կապիտալում այլ մասնակցության)</t>
    </r>
    <r>
      <rPr>
        <sz val="9"/>
        <rFont val="GHEA Grapalat"/>
        <family val="3"/>
      </rPr>
      <t xml:space="preserve">  (տող 8212+ տող 8213)</t>
    </r>
  </si>
  <si>
    <t>9121</t>
  </si>
  <si>
    <t>6121</t>
  </si>
  <si>
    <r>
      <t xml:space="preserve">1.2. Վարկեր և փոխատվություններ (ստացում և մարում)                                                   </t>
    </r>
    <r>
      <rPr>
        <sz val="9"/>
        <rFont val="GHEA Grapalat"/>
        <family val="3"/>
      </rPr>
      <t>(տող 8221+տող 8240)</t>
    </r>
  </si>
  <si>
    <r>
      <t xml:space="preserve">1.2.1. Վարկեր  </t>
    </r>
    <r>
      <rPr>
        <sz val="9"/>
        <rFont val="GHEA Grapalat"/>
        <family val="3"/>
      </rPr>
      <t>(տող 8222+ տող 8230)</t>
    </r>
  </si>
  <si>
    <t xml:space="preserve">  - վարկերի ստացում</t>
  </si>
  <si>
    <t>9122</t>
  </si>
  <si>
    <t xml:space="preserve">  - ստացված վարկերի հիմնական  գումարի մարում</t>
  </si>
  <si>
    <t>6122</t>
  </si>
  <si>
    <r>
      <t xml:space="preserve">1.2.2. Փոխատվություններ </t>
    </r>
    <r>
      <rPr>
        <sz val="9"/>
        <rFont val="GHEA Grapalat"/>
        <family val="3"/>
      </rPr>
      <t xml:space="preserve"> (տող 8241+ տող 8250)</t>
    </r>
  </si>
  <si>
    <t xml:space="preserve">  - փոխատվությունների ստացում</t>
  </si>
  <si>
    <t xml:space="preserve">  - ստացված փոխատվությունների գումարի մարում</t>
  </si>
  <si>
    <t>4729</t>
  </si>
  <si>
    <r>
      <t xml:space="preserve">   ԸՆԴԱՄԵՆԸ  ԵԿԱՄՈՒՏՆԵՐ                                               </t>
    </r>
    <r>
      <rPr>
        <b/>
        <sz val="10"/>
        <rFont val="GHEA Grapalat"/>
        <family val="3"/>
      </rPr>
      <t>(տող 1100 + տող 1200+տող 1300)</t>
    </r>
  </si>
  <si>
    <r>
      <t xml:space="preserve">                         ԸՆԴԱՄԵՆԸ`                                                 </t>
    </r>
    <r>
      <rPr>
        <sz val="9"/>
        <rFont val="GHEA Grapalat"/>
        <family val="3"/>
      </rPr>
      <t>(տող 8100+տող 8200), (տող 8000 հակառակ նշանով)</t>
    </r>
  </si>
  <si>
    <r>
      <t xml:space="preserve">                Ա. ՆԵՐՔԻՆ ԱՂԲՅՈՒՐՆԵՐ                                      </t>
    </r>
    <r>
      <rPr>
        <sz val="9"/>
        <rFont val="GHEA Grapalat"/>
        <family val="3"/>
      </rPr>
      <t xml:space="preserve"> (տող 8110+տող 8160), (տող 8010 - տող 8200) </t>
    </r>
  </si>
  <si>
    <t>(հազար դրամներով)</t>
  </si>
  <si>
    <t>Բաժին</t>
  </si>
  <si>
    <t>Բյուջետային ծախսերի գործառական դասակարգման բաժինների, խմբերի և դասերի, ինչպես նաև բյուջետային ծախսերի տնտեսագիտական դասակարգման հոդվածների անվանումները</t>
  </si>
  <si>
    <t xml:space="preserve">  Ընդամենը   (ս.7 +ս.8)</t>
  </si>
  <si>
    <t xml:space="preserve">     այդ թվում`</t>
  </si>
  <si>
    <t>վարչական մաս</t>
  </si>
  <si>
    <t>ֆոնդային մաս</t>
  </si>
  <si>
    <t>......................................................</t>
  </si>
  <si>
    <r>
      <t xml:space="preserve"> -Այլ կապիտալ դրամաշնորհներ   </t>
    </r>
    <r>
      <rPr>
        <sz val="10"/>
        <rFont val="GHEA Grapalat"/>
        <family val="3"/>
      </rPr>
      <t>(տող 4544+տող 4547 +տող 4548)</t>
    </r>
  </si>
  <si>
    <t xml:space="preserve"> - տեղական ինքնակառավրման մարմիններին (տող4545+տող4546)</t>
  </si>
  <si>
    <r>
      <t xml:space="preserve"> ԱՅԼ ՀԻՄՆԱԿԱՆ ՄԻՋՈՑՆԵՐ </t>
    </r>
    <r>
      <rPr>
        <i/>
        <sz val="10"/>
        <color indexed="8"/>
        <rFont val="GHEA Grapalat"/>
        <family val="3"/>
      </rPr>
      <t>(տող 5131+տող 5132+տող 5133+ տող5134)</t>
    </r>
  </si>
  <si>
    <t xml:space="preserve"> - տեղական ինքնակառավրման մարմիններին  (տող4535+տող4536)</t>
  </si>
  <si>
    <r>
      <t xml:space="preserve"> - Այլ ընթացիկ դրամաշնորհներ</t>
    </r>
    <r>
      <rPr>
        <sz val="10"/>
        <rFont val="GHEA Grapalat"/>
        <family val="3"/>
      </rPr>
      <t>(տող4534+տող4537+տող4538)</t>
    </r>
  </si>
  <si>
    <r>
      <t xml:space="preserve">Ա.   ԸՆԹԱՑԻԿ  ԾԱԽՍԵՐ՝ </t>
    </r>
    <r>
      <rPr>
        <sz val="10"/>
        <rFont val="GHEA Grapalat"/>
        <family val="3"/>
      </rPr>
      <t xml:space="preserve">(տող4100+տող4200+տող4300+տող4400+տող4500+տող4600+տող4700)   </t>
    </r>
    <r>
      <rPr>
        <b/>
        <sz val="10"/>
        <rFont val="GHEA Grapalat"/>
        <family val="3"/>
      </rPr>
      <t xml:space="preserve">                                                                                                                    </t>
    </r>
  </si>
  <si>
    <t>ՀՀ  ՏԱՎՈՒՇԻ  ՄԱՐԶԻ</t>
  </si>
  <si>
    <t>2 0 1 6      Թ Վ Ա Կ Ա Ն Ի    Բ Յ ՈՒ Ջ Ե</t>
  </si>
  <si>
    <t>³Û¹ ÃíáõÙ Í³Ëë»ñÇ í»ñÍ³ÝáõÙÁ` Áëï µÛáõç»ï³ÛÇÝ Í³Ëë»ñÇ ïÝï»ë³·Çï³Ï³Ý ¹³ë³Ï³ñ·Ù³Ý Ñá¹í³ÍÝ»ñÇ</t>
  </si>
  <si>
    <t xml:space="preserve"> -²ßË³ïáÕÝ»ñÇ ³ßË³ï³í³ñÓ»ñ ¨ Ñ³í»É³í×³ñÝ»ñ</t>
  </si>
  <si>
    <t xml:space="preserve"> - ä³ñ·¨³ïñáõÙÝ»ñ, ¹ñ³Ù³Ï³Ý Ëñ³ËáõëáõÙÝ»ñ ¨ Ñ³ïáõÏ í×³ñÝ»ñ</t>
  </si>
  <si>
    <t xml:space="preserve"> -êáóÇ³É³Ï³Ý ³å³ÑáíáõÃÛ³Ý í×³ñÝ»ñ</t>
  </si>
  <si>
    <t xml:space="preserve"> -¶áñÍ³éÝ³Ï³Ý ¨ µ³ÝÏ³ÛÇÝ Í³é³ÛáõÃÛáõÝÝ»ñÇ Í³Ëë»ñ</t>
  </si>
  <si>
    <t xml:space="preserve"> -ÎáÙáõÝ³É Í³é³ÛáõÃÛáõÝÝ»ñ</t>
  </si>
  <si>
    <t xml:space="preserve"> -¶áõÛùÇ ¨ ë³ñù³íáñáõÙÝ»ñÇ í³ñÓ³Ï³ÉáõÃÛáõÝ</t>
  </si>
  <si>
    <t xml:space="preserve"> -²ñï³·»ñ³ï»ëã³Ï³Ý Í³Ëë»ñ</t>
  </si>
  <si>
    <t xml:space="preserve"> -ì³ñã³Ï³Ý Í³é³ÛáõÃÛáõÝÝ»ñ</t>
  </si>
  <si>
    <t xml:space="preserve"> -Î³é³í³ñã³Ï³Ý Í³é³ÛáõÃÛáõÝÝ»ñ</t>
  </si>
  <si>
    <t xml:space="preserve"> - Î»Ýó³Õ³ÛÇÝ ¨ Ñ³Ýñ³ÛÇÝ ëÝÝ¹Ç Í³é³ÛáõÃÛáõÝÝ»ñ</t>
  </si>
  <si>
    <t xml:space="preserve"> -Ü»ñÏ³Û³óáõóã³Ï³Ý Í³Ëë»ñ</t>
  </si>
  <si>
    <t xml:space="preserve"> -Þ»Ýù»ñÇ ¨ Ï³éáõÛóÝ»ñÇ ÁÝÃ³óÇÏ Ýáñá·áõÙ ¨ å³Ñå³ÝáõÙ</t>
  </si>
  <si>
    <t xml:space="preserve"> -¶ÛáõÕ³ïÝï»ë³Ï³Ý ³åñ³ÝùÝ»ñ</t>
  </si>
  <si>
    <t xml:space="preserve"> -ì»ñ³å³ïñ³ëïÙ³Ý ¨ áõëáõóÙ³Ý ÝÛáõÃ»ñ (³ßË³ïáÕÝ»ñÇ í»ñ³å³ïñ³ëïáõÙ)</t>
  </si>
  <si>
    <t xml:space="preserve"> -Þñç³Ï³ ÙÇç³í³ÛñÇ å³ßïå³ÝáõÃÛ³Ý ¨ ·Çï³Ï³Ý ÝÛáõÃ»ñ</t>
  </si>
  <si>
    <t xml:space="preserve"> -Ð³ïáõÏ Ýå³ï³Ï³ÛÇÝ ³ÛÉ ÝÛáõÃ»ñ</t>
  </si>
  <si>
    <t xml:space="preserve"> -ÎñÃ³Ï³Ý, Ùß³ÏáõÃ³ÛÇÝ ¨ ëåáñï³ÛÇÝ Ýå³ëïÝ»ñ µÛáõç»Çó</t>
  </si>
  <si>
    <t xml:space="preserve"> -´Ý³Ï³ñ³Ý³ÛÇÝ Ýå³ëïÝ»ñ µÛáõç»Çó</t>
  </si>
  <si>
    <t xml:space="preserve"> -²ÛÉ Ýå³ëïÝ»ñ µÛáõç»Çó</t>
  </si>
  <si>
    <t xml:space="preserve"> - îÝ³ÛÇÝ ïÝï»ëáõÃÛáõÝÝ»ñÇÝ Í³é³ÛáõÃÛáõÝÝ»ñ Ù³ïáõóáÕ` ß³ÑáõÛÃ ãÑ»ï³åÝ¹áÕ Ï³½Ù³Ï»ñåáõÃÛáõÝÝ»ñÇÝ ÝíÇñ³ïíáõÃÛáõÝÝ»ñ</t>
  </si>
  <si>
    <t xml:space="preserve"> - Þ»Ýù»ñÇ ¨ ßÇÝáõÃÛáõÝÝ»ñÇ Ó»éù µ»ñáõÙ</t>
  </si>
  <si>
    <t xml:space="preserve"> - îñ³Ýëåáñï³ÛÇÝ ë³ñù³íáñáõÙÝ»ñ</t>
  </si>
  <si>
    <t xml:space="preserve"> - ²ÛÉ Ù»ù»Ý³Ý»ñ ¨ ë³ñù³íáñáõÙÝ»ñ</t>
  </si>
  <si>
    <t xml:space="preserve"> - àã ÝÛáõÃ³Ï³Ý ÑÇÙÝ³Ï³Ý ÙÇçáóÝ»ñ</t>
  </si>
  <si>
    <t xml:space="preserve"> - ¶»á¹»½Ç³Ï³Ý ù³ñï»½³·ñ³Ï³Ý Í³Ëë»ñ</t>
  </si>
  <si>
    <t xml:space="preserve"> - Ü³Ë³·Í³Ñ»ï³½áï³Ï³Ý Í³Ëë»ñ</t>
  </si>
  <si>
    <t xml:space="preserve"> - ÜÛáõÃ»ñ ¨ å³ñ³·³Ý»ñ</t>
  </si>
  <si>
    <t xml:space="preserve"> - ì»ñ³í³×³éùÇ Ñ³Ù³ñ Ý³Ë³ï»ëí³Í ³åñ³ÝùÝ»ñ</t>
  </si>
  <si>
    <t xml:space="preserve"> -êå³éÙ³Ý Ýå³ï³Ïáí å³ÑíáÕ å³ß³ñÝ»ñ</t>
  </si>
  <si>
    <t xml:space="preserve">²ÜÞ²ðÄ ¶àôÚøÆ Æð²òàôØÆò Øàôîøºð </t>
  </si>
  <si>
    <t>Þ²ðÄ²Î²Ü ¶àôÚøÆ Æð²òàôØÆò Øàôîøºð</t>
  </si>
  <si>
    <t>²ÚÈ ÐÆØÜ²Î²Ü ØÆæàòÜºðÆ Æð²òàôØÆò Øàôîøºð</t>
  </si>
  <si>
    <t xml:space="preserve"> è²¼Ø²ì²ð²Î²Ü Ð²Ø²ÚÜø²ÚÆÜ ä²Þ²ðÜºðÆ Æð²òàôØÆò Øàôîøºð</t>
  </si>
  <si>
    <t xml:space="preserve"> - ²ñï³¹ñ³Ï³Ý å³ß³ñÝ»ñÇ Çñ³óáõÙÇó Ùáõïù»ñ</t>
  </si>
  <si>
    <t xml:space="preserve"> - ì»ñ³í³×³éùÇ Ñ³Ù³ñ ³åñ³ÝùÝ»ñÇ Çñ³óáõÙÇó Ùáõïù»ñ</t>
  </si>
  <si>
    <t xml:space="preserve"> - êå³éÙ³Ý Ñ³Ù³ñ Ý³Ë³ï»ëí³Í å³ß³ñÝ»ñÇ Çñ³óáõÙÇó Ùáõïù»ñ</t>
  </si>
  <si>
    <t>´²ðÒð²ðÄºø ²ÎîÆìÜºðÆ Æð²òàôØÆò Øàôîøºð</t>
  </si>
  <si>
    <t>ÐàÔÆ Æð²òàôØÆò Øàôîøºð</t>
  </si>
  <si>
    <t>ú¶î²Î²ð Ð²Ü²ÌàÜºðÆ Æð²òàôØÆò Øàôîøºð</t>
  </si>
  <si>
    <t xml:space="preserve"> ²ÚÈ ´Ü²Î²Ü Ì²¶àôØ àôÜºòàÔ ÐÆØÜ²Î²Ü ØÆæàòÜºðÆ ÆðòàôØÆò Øàôîøºð</t>
  </si>
  <si>
    <t xml:space="preserve"> àâ ÜÚàôÂ²Î²Ü â²ðî²¸ðì²Ì ²ÎîÆìÜºðÆ Æð²òàôØÆò Øàôîøºð</t>
  </si>
  <si>
    <t>ՀԱՂԱՐԾԻՆ ՀԱՄԱՅՆՔԻ</t>
  </si>
  <si>
    <r>
      <t xml:space="preserve">Հաստատված է   </t>
    </r>
    <r>
      <rPr>
        <b/>
        <u/>
        <sz val="14"/>
        <color theme="1"/>
        <rFont val="GHEA Grapalat"/>
        <family val="3"/>
      </rPr>
      <t>ՀԱՂԱՐԾԻՆ</t>
    </r>
    <r>
      <rPr>
        <b/>
        <sz val="14"/>
        <color theme="1"/>
        <rFont val="GHEA Grapalat"/>
        <family val="3"/>
      </rPr>
      <t xml:space="preserve"> համայնքի ավագանու</t>
    </r>
  </si>
  <si>
    <t xml:space="preserve">2 0 1 5 թվականի  դեկտեմբերի 18-ի թիվ 11 նիստի թիվ 30-Ն որոշմամբ </t>
  </si>
  <si>
    <r>
      <t xml:space="preserve">ՀԱՄԱՅՆՔԻ ՂԵԿԱՎԱՐ   </t>
    </r>
    <r>
      <rPr>
        <b/>
        <u/>
        <sz val="16"/>
        <color theme="1"/>
        <rFont val="GHEA Grapalat"/>
        <family val="3"/>
      </rPr>
      <t>ՍԱՐԳԻՍ ՊՈՂՈՍՅԱՆ</t>
    </r>
  </si>
  <si>
    <t>ՀԱՂԱՐԾԻՆ - 2015 Թ.</t>
  </si>
  <si>
    <t>ՀԱՂԱՐԾԻՆ Ð²Ø²ÚÜøÆ ´ÚàôæºÆ ºÎ²ØàôîÜºðÀ</t>
  </si>
  <si>
    <r>
      <rPr>
        <b/>
        <i/>
        <sz val="12"/>
        <rFont val="Arial LatArm"/>
        <family val="2"/>
      </rPr>
      <t xml:space="preserve">ՀԱՂԱՐԾԻՆ </t>
    </r>
    <r>
      <rPr>
        <b/>
        <sz val="12"/>
        <rFont val="Arial LatArm"/>
        <family val="2"/>
      </rPr>
      <t>Ð²Ø²ÚÜøÆ  ´ÚàôæºÆ Ì²ÊêºðÀ` Àêî ´Úàôæºî²ÚÆÜ Ì²ÊêºðÆ  ¶àðÌ²è²Î²Ü ¸²ê²Î²ð¶Ø²Ü</t>
    </r>
  </si>
  <si>
    <t>ՀԱՂԱՐԾԻՆ  Ð²Ø²ÚÜøÆ  ´ÚàôæºÆ  Ì²ÊêºðÀ`  Àêî  ´Úàôæºî²ÚÆÜ Ì²ÊêºðÆ îÜîºê²¶Æî²Î²Ü ¸²ê²Î²ð¶Ø²Ü</t>
  </si>
  <si>
    <t>ՀԱՂԱՐԾԻՆ  Ð²Ø²ÚÜøÆ  ´ÚàôæºÆ  ØÆæàòÜºðÆ  î²ðºìºðæÆ Ð²ìºÈàôð¸À  Î²Ø  ¸ºüÆòÆîÀ  (ä²Î²êàôð¸À)</t>
  </si>
  <si>
    <t>ՀԱՂԱՐԾԻՆ   Ð²Ø²ÚÜøÆ ´ÚàôæºÆ  Ð²ìºÈàôð¸Æ  ú¶î²¶àðÌØ²Ü  àôÔÔàôÂÚàôÜÜºðÀ  Î²Ø ¸ºüÆòÆîÆ (ä²Î²êàôð¸Æ)  üÆÜ²Üê²ìàðØ²Ü  ²Ô´ÚàôðÜºðÀ</t>
  </si>
  <si>
    <r>
      <t xml:space="preserve"> </t>
    </r>
    <r>
      <rPr>
        <b/>
        <u/>
        <sz val="14"/>
        <rFont val="Arial LatArm"/>
        <family val="2"/>
      </rPr>
      <t>Ð²îì²Ì 6</t>
    </r>
  </si>
  <si>
    <t>ՀԱՂԱՐԾԻՆ  Ð²Ø²ÚÜøÆ  ´ÚàôæºÆ Ì²ÊêºðÀ` Àêî ´Úàôæºî²ÚÆÜ Ì²ÊêºðÆ  ¶àðÌ²è²Î²Ü ºì îÜîºê²¶Æî²Î²Ü  ¸²ê²Î²ð¶Ø²Ü</t>
  </si>
  <si>
    <r>
      <t xml:space="preserve">         </t>
    </r>
    <r>
      <rPr>
        <b/>
        <sz val="6"/>
        <rFont val="Arial LatArm"/>
        <family val="2"/>
      </rPr>
      <t xml:space="preserve">                                </t>
    </r>
  </si>
  <si>
    <r>
      <t>ÀÜ¸²ØºÜÀ Ì²Êêºð</t>
    </r>
    <r>
      <rPr>
        <b/>
        <sz val="11"/>
        <rFont val="Arial LatArm"/>
        <family val="2"/>
      </rPr>
      <t xml:space="preserve"> </t>
    </r>
    <r>
      <rPr>
        <sz val="8"/>
        <rFont val="Arial LatArm"/>
        <family val="2"/>
      </rPr>
      <t>(ïáÕ2100+ïáÕ2200+ïáÕ2300+ïáÕ2400+ïáÕ2500+ïáÕ2600+ ïáÕ2700+ïáÕ2800+ïáÕ2900+ïáÕ3000+ïáÕ3100)</t>
    </r>
  </si>
  <si>
    <r>
      <t>ÀÜ¸Ð²Üàôð ´ÜàôÚÂÆ Ð²Üð²ÚÆÜ Ì²è²ÚàôÂÚàôÜÜºð</t>
    </r>
    <r>
      <rPr>
        <sz val="8"/>
        <rFont val="Arial LatArm"/>
        <family val="2"/>
      </rPr>
      <t xml:space="preserve"> (ïáÕ 2110 + ïáÕ 2120 + ïáÕ 2130 + ïáÕ 2140 + ïáÕ 2150 + ïáÕ 2160 + ïáÕ 2170 + ïáÕ 2180) </t>
    </r>
  </si>
  <si>
    <t>úñ»Ýë¹Çñ ¨ ·áñÍ³¹Çñ Ù³ñÙÇÝÝ»ñ, å»ï³Ï³Ý Ï³é³í³ñáõÙ, ‎ýÇÝ³Ýë³Ï³Ý ¨ Ñ³ñÏ³µÛáõç»ï³ÛÇÝ Ñ³ñ³µ»ñáõÃÛáõÝÝ»ñ, ³ñï³ùÇÝ Ñ³ñ³µ»ñáõÃÛáõÝÝ»ñ</t>
  </si>
  <si>
    <t>áñÇó`</t>
  </si>
  <si>
    <t xml:space="preserve">úñ»Ýë¹Çñ ¨ ·áñÍ³¹Çñ Ù³ñÙÇÝÝ»ñ,å»ï³Ï³Ý Ï³é³í³ñáõÙ </t>
  </si>
  <si>
    <r>
      <t xml:space="preserve"> -</t>
    </r>
    <r>
      <rPr>
        <sz val="9"/>
        <rFont val="Arial LatArm"/>
        <family val="2"/>
      </rPr>
      <t>¾Ý»ñ·»ïÇÏ  Í³é³ÛáõÃÛáõÝÝ»ñ</t>
    </r>
  </si>
  <si>
    <t>-²å³Ñáí³·ñ³Ï³Ý  Í³Ëë»ñ</t>
  </si>
  <si>
    <t xml:space="preserve"> -Î³åÇ Í³é³ÛáõÃÛáõÝÝ»ñ</t>
  </si>
  <si>
    <t xml:space="preserve"> -Ü»ñùÇÝ ·áñÍáõÕáõÙÝ»ñ</t>
  </si>
  <si>
    <t xml:space="preserve"> -Ð³Ù³Ï³ñ·ã³ÛÇÝ Í³é³ÛáõÃÛáõÝÝ»ñ</t>
  </si>
  <si>
    <t xml:space="preserve"> -²ßË³ï³Ï³½ÙÇ Ù³ëÝ³·Çï³Ï³Ý ½³ñ·³óÙ³Ý Í³é³ÛáõÃÛáõÝÝ»ñ</t>
  </si>
  <si>
    <t xml:space="preserve"> -î»Õ³Ï³ïí³Ï³Ý Í³é³ÛáõÃÛáõÝÝ»ñ</t>
  </si>
  <si>
    <t xml:space="preserve"> -ÀÝ¹Ñ³Ýáõñ µÝáõÛÃÇ ³ÛÉ Í³é³ÛáõÃÛáõÝÝ»ñ</t>
  </si>
  <si>
    <t xml:space="preserve"> -Ø³ëÝ³·Çï³Ï³Ý Í³é³ÛáõÃÛáõÝÝ»ñ</t>
  </si>
  <si>
    <t xml:space="preserve"> -Ø»ù»Ý³Ý»ñÇ ¨ ë³ñù³íáñáõÙÝ»ñÇ ÁÝÃ³óÇÏ Ýáñá·áõÙ ¨ å³Ñå³ÝáõÙ</t>
  </si>
  <si>
    <t xml:space="preserve"> -¶ñ³ë»ÝÛ³Ï³ÛÇÝ ÝÛáõÃ»ñ ¨ Ñ³·áõëï</t>
  </si>
  <si>
    <t xml:space="preserve"> -îñ³Ýëåáñï³ÛÇÝ ÝÛáõÃ»ñ</t>
  </si>
  <si>
    <t xml:space="preserve"> -Î»Ýó³Õ³ÛÇÝ ¨ Ñ³Ýñ³ÛÇÝ ëÝÝ¹Ç ÝÛáõÃ»ñ</t>
  </si>
  <si>
    <t xml:space="preserve"> -ÜíÇñ³ïíáõÃÛáõÝÝ»ñ ³ÛÉ ß³ÑáõÛÃ ãÑ»ï³åÝ¹áÕ Ï³½Ù³Ï»ñåáõÃÛáõÝÝ»ñÇÝ</t>
  </si>
  <si>
    <t xml:space="preserve"> -²ÛÉ Ñ³ñÏ»ñ</t>
  </si>
  <si>
    <t xml:space="preserve"> -ä³ñï³¹Çñ í×³ñÝ»ñ</t>
  </si>
  <si>
    <t xml:space="preserve"> - Þ»Ýù»ñÇ ¨ ßÇÝáõÃÛáõÝÝ»ñÇ Ï³éáõóáõÙ</t>
  </si>
  <si>
    <t xml:space="preserve"> - Þ»Ýù»ñÇ ¨ ßÇÝáõÃÛáõÝÝ»ñÇ Ï³åÇï³É í»ñ³Ýáñá·áõÙ</t>
  </si>
  <si>
    <t xml:space="preserve"> - ì³ñã³Ï³Ý ë³ñù³íáñáõÙÝ»ñ</t>
  </si>
  <si>
    <t xml:space="preserve">üÇÝ³Ýë³Ï³Ý ¨ Ñ³ñÏ³µÛáõç»ï³ÛÇÝ Ñ³ñ³µ»ñáõÃÛáõÝÝ»ñ </t>
  </si>
  <si>
    <t xml:space="preserve">²ñï³ùÇÝ Ñ³ñ³µ»ñáõÃÛáõÝÝ»ñ </t>
  </si>
  <si>
    <t>²ñï³ùÇÝ ïÝï»ë³Ï³Ý û·ÝáõÃÛáõÝ</t>
  </si>
  <si>
    <t>²ñï³ùÇÝ ïÝï»ë³Ï³Ý ³ç³ÏóáõÃÛáõÝ</t>
  </si>
  <si>
    <t xml:space="preserve">ØÇç³½·³ÛÇÝ Ï³½Ù³Ï»ñåáõÃÛáõÝÝ»ñÇ ÙÇçáóáí ïñ³Ù³¹ñíáÕ ïÝï»ë³Ï³Ý û·ÝáõÃÛáõÝ </t>
  </si>
  <si>
    <t>ÀÝ¹Ñ³Ýáõñ µÝáõÛÃÇ Í³é³ÛáõÃÛáõÝÝ»ñ</t>
  </si>
  <si>
    <t xml:space="preserve">²ßË³ï³Ï³½ÙÇ /Ï³¹ñ»ñÇ/ ·Íáí ÁÝ¹Ñ³Ýáõñ µÝáõÛÃÇ Í³é³ÛáõÃÛáõÝÝ»ñ </t>
  </si>
  <si>
    <t xml:space="preserve">Ìñ³·ñÙ³Ý ¨ íÇ×³Ï³·ñ³Ï³Ý ÁÝ¹Ñ³Ýáõñ Í³é³ÛáõÃÛáõÝÝ»ñ </t>
  </si>
  <si>
    <t xml:space="preserve">ÀÝ¹Ñ³Ýáõñ µÝáõÛÃÇ ³ÛÉ Í³é³ÛáõÃÛáõÝÝ»ñ </t>
  </si>
  <si>
    <t>¶áñÍ³éÝ³Ï³Ý ¨ µ³ÝÏ³ÛÇÝ Í³é. Í³Ëë</t>
  </si>
  <si>
    <t>Ñ³Ù³Ï³ñ·ã³ÛÇÝ Í³é³ÛáõÃÛáõÝÝ»ñ</t>
  </si>
  <si>
    <t>ÀÝ¹Ñ³Ýáõñ µÝáõÛÃÇ Ñ»ï³½áï³Ï³Ý ³ßË³ï³Ýù</t>
  </si>
  <si>
    <t xml:space="preserve">ÀÝ¹Ñ³Ýáõñ µÝáõÛÃÇ Ñ»ï³½áï³Ï³Ý ³ßË³ï³Ýù </t>
  </si>
  <si>
    <t xml:space="preserve">ÀÝ¹Ñ³Ýáõñ µÝáõÛÃÇ Ñ³Ýñ³ÛÇÝ Í³é³ÛáõÃÛáõÝÝ»ñÇ ·Íáí Ñ»ï³½áï³Ï³Ý ¨ Ý³Ë³·Í³ÛÇÝ ³ßË³ï³ÝùÝ»ñ </t>
  </si>
  <si>
    <t xml:space="preserve">ÀÝ¹Ñ³Ýáõñ µÝáõÛÃÇ Ñ³Ýñ³ÛÇÝ Í³é³ÛáõÃÛáõÝÝ»ñ ·Íáí Ñ»ï³½áï³Ï³Ý ¨ Ý³Ë³·Í³ÛÇÝ ³ßË³ï³ÝùÝ»ñ  </t>
  </si>
  <si>
    <t>ÀÝ¹Ñ³Ýáõñ µÝáõÛÃÇ Ñ³Ýñ³ÛÇÝ Í³é³ÛáõÃÛáõÝÝ»ñ (³ÛÉ ¹³ë»ñÇÝ ãå³ïÏ³ÝáÕ)</t>
  </si>
  <si>
    <t xml:space="preserve">ÀÝ¹Ñ³Ýáõñ µÝáõÛÃÇ Ñ³Ýñ³ÛÇÝ Í³é³ÛáõÃÛáõÝÝ»ñ (³ÛÉ ¹³ë»ñÇÝ ãå³ïÏ³ÝáÕ) </t>
  </si>
  <si>
    <t>Ù³ëÝ³·Çï³Ï³Ý Í³é³ÛáõÃÛáõÝÝ»ñ</t>
  </si>
  <si>
    <t>³ÛÉ ÁÝÃ³óÇÏ ¹ñ³Ù³ßÝáñÑÝ»ñ</t>
  </si>
  <si>
    <t>å³ñï³¹Çñ í×³ñÝ»ñ</t>
  </si>
  <si>
    <t xml:space="preserve">ä»ï³Ï³Ý å³ñïùÇ ·Íáí ·áñÍ³éÝáõÃÛáõÝÝ»ñ </t>
  </si>
  <si>
    <t>Î³é³í³ñáõÃÛ³Ý ï³ñµ»ñ Ù³Ï³ñ¹³ÏÝ»ñÇ ÙÇç¨ Çñ³Ï³Ý³óíáÕ ÁÝ¹Ñ³Ýáõñ µÝáõÛÃÇ ïñ³Ýëý»ñïÝ»ñ</t>
  </si>
  <si>
    <t xml:space="preserve"> - ¹ñ³Ù³ßÝáñÑÝ»ñ ÐÐ å»ï³Ï³Ý µÛáõç»ÇÝ  </t>
  </si>
  <si>
    <t xml:space="preserve"> - ¹ñ³Ù³ßÝáñÑÝ»ñ ÐÐ ³ÛÉ Ñ³Ù³ÛÝù»ñÇ µÛáõç»Ý»ñÇÝ  </t>
  </si>
  <si>
    <t>³Û¹ ÃíáõÙ` ºñ¨³ÝÇ Ñ³Ù³ù³Õ³ù³ÛÇÝ Í³Ëë»ñÇ ýÇÝ³Ýë³íáñÙ³Ý Ñ³Ù³ñ</t>
  </si>
  <si>
    <r>
      <t xml:space="preserve">ä²Þîä²ÜàôÂÚàôÜ </t>
    </r>
    <r>
      <rPr>
        <sz val="8"/>
        <rFont val="Arial LatArm"/>
        <family val="2"/>
      </rPr>
      <t>(ïáÕ2210+2220+ïáÕ2230+ïáÕ2240+ïáÕ2250)</t>
    </r>
  </si>
  <si>
    <t>è³½Ù³Ï³Ý å³ßïå³ÝáõÃÛáõÝ</t>
  </si>
  <si>
    <t xml:space="preserve">è³½Ù³Ï³Ý å³ßïå³ÝáõÃÛáõÝ </t>
  </si>
  <si>
    <t>ø³Õ³ù³óÇ³Ï³Ý å³ßïå³ÝáõÃÛáõÝ</t>
  </si>
  <si>
    <t xml:space="preserve">ø³Õ³ù³óÇ³Ï³Ý å³ßïå³ÝáõÃÛáõÝ </t>
  </si>
  <si>
    <t>²ñï³ùÇÝ é³½Ù³Ï³Ý û·ÝáõÃÛáõÝ</t>
  </si>
  <si>
    <t xml:space="preserve">²ñï³ùÇÝ é³½Ù³Ï³Ý û·ÝáõÃÛáõÝ </t>
  </si>
  <si>
    <t>Ð»ï³½áï³Ï³Ý ¨ Ý³Ë³·Í³ÛÇÝ ³ßË³ï³ÝùÝ»ñ å³ßïå³ÝáõÃÛ³Ý áÉáñïáõÙ</t>
  </si>
  <si>
    <t>ä³ßïå³ÝáõÃÛáõÝ (³ÛÉ ¹³ë»ñÇÝ ãå³ïÏ³ÝáÕ)</t>
  </si>
  <si>
    <r>
      <t xml:space="preserve">Ð²ê²ð²Î²Î²Ü Î²ð¶, ²Üìî²Ü¶àôÂÚàôÜ ¨ ¸²î²Î²Ü ¶àðÌàôÜºàôÂÚàôÜ </t>
    </r>
    <r>
      <rPr>
        <sz val="8"/>
        <rFont val="Arial LatArm"/>
        <family val="2"/>
      </rPr>
      <t>(ïáÕ2310+ïáÕ2320+ïáÕ2330+ïáÕ2340+ïáÕ2350+ïáÕ2360+ïáÕ2370)</t>
    </r>
  </si>
  <si>
    <t>Ð³ë³ñ³Ï³Ï³Ý Ï³ñ· ¨ ³Ýíï³Ý·áõÃÛáõÝ</t>
  </si>
  <si>
    <t>àëïÇÏ³ÝáõÃÛáõÝ</t>
  </si>
  <si>
    <t>²½·³ÛÇÝ ³Ýíï³Ý·áõÃÛáõÝ</t>
  </si>
  <si>
    <t>ä»ï³Ï³Ý å³Ñå³ÝáõÃÛáõÝ</t>
  </si>
  <si>
    <t>öñÏ³ñ³ñ Í³é³ÛáõÃÛáõÝ</t>
  </si>
  <si>
    <t xml:space="preserve">öñÏ³ñ³ñ Í³é³ÛáõÃÛáõÝ </t>
  </si>
  <si>
    <t>¸³ï³Ï³Ý ·áñÍáõÝ»áõÃÛáõÝ ¨ Çñ³í³Ï³Ý å³ßïå³ÝáõÃÛáõÝ</t>
  </si>
  <si>
    <t xml:space="preserve">¸³ï³ñ³ÝÝ»ñ </t>
  </si>
  <si>
    <t>Æñ³í³Ï³Ý å³ßïå³ÝáõÃÛáõÝ</t>
  </si>
  <si>
    <t>¸³ï³Ë³½áõÃÛáõÝ</t>
  </si>
  <si>
    <t>Î³É³Ý³í³Ûñ»ñ</t>
  </si>
  <si>
    <t xml:space="preserve">Î³É³Ý³í³Ûñ»ñ </t>
  </si>
  <si>
    <t xml:space="preserve">Ð»ï³½áï³Ï³Ý áõ Ý³Ë³·Í³ÛÇÝ ³ßË³ï³ÝùÝ»ñ Ñ³ë³ñ³Ï³Ï³Ý Ï³ñ·Ç ¨ ³Ýíï³Ý·áõÃÛ³Ý áÉáñïáõÙ </t>
  </si>
  <si>
    <t>Ð³ë³ñ³Ï³Ï³Ý Ï³ñ· ¨ ³Ýíï³Ý·áõÃÛáõÝ (³ÛÉ ¹³ë»ñÇÝ ãå³ïÏ³ÝáÕ)</t>
  </si>
  <si>
    <r>
      <t>îÜîºê²Î²Ü Ð²ð²´ºðàôÂÚàôÜÜºð (</t>
    </r>
    <r>
      <rPr>
        <sz val="8"/>
        <rFont val="Arial LatArm"/>
        <family val="2"/>
      </rPr>
      <t>ïáÕ2410+ïáÕ2420+ïáÕ2430+ïáÕ2440+ïáÕ2450+ïáÕ2460+ïáÕ2470+ïáÕ2480+ïáÕ2490</t>
    </r>
    <r>
      <rPr>
        <b/>
        <sz val="9"/>
        <rFont val="Arial LatArm"/>
        <family val="2"/>
      </rPr>
      <t>)</t>
    </r>
  </si>
  <si>
    <t>ÀÝ¹Ñ³Ýáõñ µÝáõÛÃÇ ïÝï»ë³Ï³Ý, ³é¨ïñ³ÛÇÝ ¨ ³ßË³ï³ÝùÇ ·Íáí Ñ³ñ³µ»ñáõÃÛáõÝÝ»ñ</t>
  </si>
  <si>
    <t xml:space="preserve">ÀÝ¹Ñ³Ýáõñ µÝáõÛÃÇ ïÝï»ë³Ï³Ý ¨ ³é¨ïñ³ÛÇÝ Ñ³ñ³µ»ñáõÃÛáõÝÝ»ñ </t>
  </si>
  <si>
    <t xml:space="preserve">²ßË³ï³ÝùÇ Ñ»ï Ï³åí³Í ÁÝ¹Ñ³Ýáõñ µÝáõÛÃÇ Ñ³ñ³µ»ñáõÃÛáõÝÝ»ñ </t>
  </si>
  <si>
    <t>¶ÛáõÕ³ïÝï»ëáõÃÛáõÝ, ³Ýï³é³ÛÇÝ ïÝï»ëáõÃÛáõÝ, ÓÏÝáñëáõÃÛáõÝ ¨ áñëáñ¹áõÃÛáõÝ</t>
  </si>
  <si>
    <t xml:space="preserve">¶ÛáõÕ³ïÝï»ëáõÃÛáõÝ </t>
  </si>
  <si>
    <t>-Ï³é³í³ñã³Ï³Ý Í³é³ÛáõÃÛáõÝÝ»ñ</t>
  </si>
  <si>
    <t xml:space="preserve">²Ýï³é³ÛÇÝ ïÝï»ëáõÃÛáõÝ </t>
  </si>
  <si>
    <t>ÒÏÝáñëáõÃÛáõÝ ¨ áñëáñ¹áõÃÛáõÝ</t>
  </si>
  <si>
    <t>àéá·áõÙ</t>
  </si>
  <si>
    <t>ì³é»ÉÇù ¨ ¿Ý»ñ·»ïÇÏ³</t>
  </si>
  <si>
    <t>ø³ñ³ÍáõË  ¨ ³ÛÉ Ï³ñÍñ µÝ³Ï³Ý í³é»ÉÇù</t>
  </si>
  <si>
    <t xml:space="preserve">Ü³íÃ³ÙÃ»ñù ¨ µÝ³Ï³Ý ·³½ </t>
  </si>
  <si>
    <t>ØÇçáõÏ³ÛÇÝ í³é»ÉÇù</t>
  </si>
  <si>
    <t>È»éÝ³³ñ¹ÛáõÝ³Ñ³ÝáõÙ, ³ñ¹ÛáõÝ³µ»ñáõÃÛáõÝ ¨ ßÇÝ³ñ³ñáõÃÛáõÝ</t>
  </si>
  <si>
    <t>Ð³Ýù³ÛÇÝ é»ëáõñëÝ»ñÇ ³ñ¹ÛáõÝ³Ñ³ÝáõÙ, µ³ó³éáõÃÛ³Ùµ µÝ³Ï³Ý í³é»ÉÇùÇ</t>
  </si>
  <si>
    <t xml:space="preserve">²ñ¹ÛáõÝ³µ»ñáõÃÛáõÝ </t>
  </si>
  <si>
    <t xml:space="preserve">ÞÇÝ³ñ³ñáõÃÛáõÝ </t>
  </si>
  <si>
    <t>îñ³Ýëåáñï</t>
  </si>
  <si>
    <t xml:space="preserve">×³Ý³å³ñÑ³ÛÇÝ ïñ³Ýëåáñï </t>
  </si>
  <si>
    <t xml:space="preserve">æñ³ÛÇÝ ïñ³Ýëåáñï </t>
  </si>
  <si>
    <t xml:space="preserve">ºñÏ³ÃáõÕ³ÛÇÝ ïñ³Ýëåáñï </t>
  </si>
  <si>
    <t xml:space="preserve">ú¹³ÛÇÝ ïñ³Ýëåáñï </t>
  </si>
  <si>
    <t xml:space="preserve">ÊáÕáí³Ï³ß³ñ³ÛÇÝ ¨ ³ÛÉ ïñ³Ýëåáñï </t>
  </si>
  <si>
    <t>Î³å</t>
  </si>
  <si>
    <t xml:space="preserve">Î³å </t>
  </si>
  <si>
    <t>²ÛÉ µÝ³·³í³éÝ»ñ</t>
  </si>
  <si>
    <t xml:space="preserve">Ø»Í³Í³Ë ¨ Ù³Ýñ³Í³Ë ³é¨ïáõñ, ³åñ³ÝùÝ»ñÇ å³Ñå³ÝáõÙ ¨ å³Ñ»ëï³íáñáõÙ  </t>
  </si>
  <si>
    <t>ÐÛáõñ³ÝáóÝ»ñ ¨ Ñ³ë³ñ³Ï³Ï³Ý ëÝÝ¹Ç ûµÛ»ÏïÝ»ñ</t>
  </si>
  <si>
    <t xml:space="preserve">¼µáë³ßñçáõÃÛáõÝ </t>
  </si>
  <si>
    <t xml:space="preserve">¼³ñ·³óÙ³Ý µ³½Ù³Ýå³ï³Ï Íñ³·ñ»ñ </t>
  </si>
  <si>
    <t>îÝï»ë³Ï³Ý Ñ³ñ³µ»ñáõÃÛáõÝÝ»ñÇ ·Íáí Ñ»ï³½áï³Ï³Ý ¨ Ý³Ë³·Í³ÛÇÝ ³ßË³ï³ÝùÝ»ñ</t>
  </si>
  <si>
    <t>ÀÝ¹Ñ³Ýáõñ µÝáõÛÃÇ ïÝï»ë³Ï³Ý, ³é¨ïñ³ÛÇÝ ¨ ³ßË³ï³ÝùÇ Ñ³ñó»ñÇ ·Íáí Ñ»ï³½áï³Ï³Ý ¨ Ý³Ë³·Í³ÛÇÝ ³ßË³ï³ÝùÝ»ñ</t>
  </si>
  <si>
    <t>¶ÛáõÕ³ïÝï»ëáõÃÛ³Ý, ³Ýï³é³ÛÇÝ ïÝï»ëáõÃÛ³Ý, ÓÏÝáñëáõÃÛ³Ý ¨ áñëáñ¹áõÃÛ³Ý ·Íáí Ñ»ï³½áï³Ï³Ý ¨ Ý³Ë³·Í³ÛÇÝ ³ßË³ï³ÝùÝ»ñ</t>
  </si>
  <si>
    <t>ì³é»ÉÇùÇ ¨ ¿Ý»ñ·»ïÇÏ³ÛÇ ·Íáí Ñ»ï³½áï³Ï³Ý ¨ Ý³Ë³·Í³ÛÇÝ ³ßË³ï³ÝùÝ»ñ</t>
  </si>
  <si>
    <t xml:space="preserve">È»éÝ³³ñ¹ÛáõÝ³Ñ³ÝÙ³Ý, ³ñ¹ÛáõÝ³µ»ñáõÃÛ³Ý ¨ ßÇÝ³ñ³ñáõÃÛ³Ý ·Íáí Ñ»ï³½áï³Ï³Ý ¨ Ý³Ë³·Í³ÛÇÝ ³ßË³ï³ÝùÝ»ñ </t>
  </si>
  <si>
    <t>îÝï»ë³Ï³Ý Ñ³ñ³µ»ñáõÃÛáõÝÝ»ñ (³ÛÉ ¹³ë»ñÇÝ ãå³ïÏ³ÝáÕ)</t>
  </si>
  <si>
    <r>
      <t xml:space="preserve">Þðæ²Î² ØÆæ²ì²ÚðÆ ä²Þîä²ÜàôÂÚàôÜ </t>
    </r>
    <r>
      <rPr>
        <sz val="8"/>
        <rFont val="Arial LatArm"/>
        <family val="2"/>
      </rPr>
      <t>(ïáÕ2510+ïáÕ2520+ïáÕ2530+ïáÕ2540+ïáÕ2550+ïáÕ2560)</t>
    </r>
  </si>
  <si>
    <t>²Õµ³Ñ³ÝáõÙ</t>
  </si>
  <si>
    <t>Î»Õï³çñ»ñÇ Ñ»é³óáõÙ</t>
  </si>
  <si>
    <t xml:space="preserve">Î»Õï³çñ»ñÇ Ñ»é³óáõÙ </t>
  </si>
  <si>
    <t>Þñç³Ï³ ÙÇç³í³ÛñÇ ³ÕïáïÙ³Ý ¹»Ù å³Ûù³ñ</t>
  </si>
  <si>
    <t>Î»Ýë³µ³½Ù³½³ÝáõÃÛ³Ý ¨ µÝáõÃÛ³Ý  å³ßïå³ÝáõÃÛáõÝ</t>
  </si>
  <si>
    <t>Þñç³Ï³ ÙÇç³í³ÛñÇ å³ßïå³ÝáõÃÛ³Ý ·Íáí Ñ»ï³½áï³Ï³Ý ¨ Ý³Ë³·Í³ÛÇÝ ³ßË³ï³ÝùÝ»ñ</t>
  </si>
  <si>
    <t>Þñç³Ï³ ÙÇç³í³ÛñÇ å³ßïå³ÝáõÃÛáõÝ (³ÛÉ ¹³ë»ñÇÝ ãå³ïÏ³ÝáÕ)</t>
  </si>
  <si>
    <r>
      <t xml:space="preserve">´Ü²Î²ð²Ü²ÚÆÜ ÞÆÜ²ð²ðàôÂÚàôÜ ºì ÎàØàôÜ²È Ì²è²ÚàôÂÚàôÜ </t>
    </r>
    <r>
      <rPr>
        <sz val="8"/>
        <rFont val="Arial LatArm"/>
        <family val="2"/>
      </rPr>
      <t>(ïáÕ3610+ïáÕ3620+ïáÕ3630+ïáÕ3640+ïáÕ3650+ïáÕ3660)</t>
    </r>
  </si>
  <si>
    <t>´Ý³Ï³ñ³Ý³ÛÇÝ ßÇÝ³ñ³ñáõÃÛáõÝ</t>
  </si>
  <si>
    <t xml:space="preserve">´Ý³Ï³ñ³Ý³ÛÇÝ ßÇÝ³ñ³ñáõÃÛáõÝ </t>
  </si>
  <si>
    <t>Ð³Ù³ÛÝù³ÛÇÝ ½³ñ·³óáõÙ</t>
  </si>
  <si>
    <t>æñ³Ù³ï³Ï³ñ³ñáõÙ</t>
  </si>
  <si>
    <t xml:space="preserve">æñ³Ù³ï³Ï³ñ³ñáõÙ </t>
  </si>
  <si>
    <t>ÀÝ¹Ñ³Ýáõñ µÝáõÛÃÇ ³ÛÉ Í³é³ÛáõÃÛáõÝÝ»ñ</t>
  </si>
  <si>
    <t>îñ³Ýëåáñï³ÛÇÝ ÝÛáõÃ»ñ</t>
  </si>
  <si>
    <t>Ð³ïáõÏ Ýå³ï³Ï³ÛÇÝ ³ÛÉ ÝÛáõÃ»ñ</t>
  </si>
  <si>
    <t>ÎáÙáõÝ³É Í³é³ÛáõÃÛáõÝÝ»ñ</t>
  </si>
  <si>
    <t>ä³ñï³¹Çñ í×³ñÝ»ñ</t>
  </si>
  <si>
    <t>öáÕáóÝ»ñÇ Éáõë³íáñáõÙ</t>
  </si>
  <si>
    <t xml:space="preserve">öáÕáóÝ»ñÇ Éáõë³íáñáõÙ </t>
  </si>
  <si>
    <t>¾Ý»ñ·»ïÇÏ Í³é³ÛáõÃÛáõÝÝ»ñ</t>
  </si>
  <si>
    <t xml:space="preserve">´Ý³Ï³ñ³Ý³ÛÇÝ ßÇÝ³ñ³ñáõÃÛ³Ý ¨ ÏáÙáõÝ³É Í³é³ÛáõÃÛáõÝÝ»ñÇ ·Íáí Ñ»ï³½áï³Ï³Ý ¨ Ý³Ë³·Í³ÛÇÝ ³ßË³ï³ÝùÝ»ñ </t>
  </si>
  <si>
    <t>´Ý³Ï³ñ³Ý³ÛÇÝ ßÇÝ³ñ³ñáõÃÛ³Ý ¨ ÏáÙáõÝ³É Í³é³ÛáõÃÛáõÝÝ»ñ (³ÛÉ ¹³ë»ñÇÝ ãå³ïÏ³ÝáÕ)</t>
  </si>
  <si>
    <r>
      <t>²èàÔæ²ä²ÐàôÂÚàôÜ (</t>
    </r>
    <r>
      <rPr>
        <sz val="8"/>
        <rFont val="Arial LatArm"/>
        <family val="2"/>
      </rPr>
      <t>ïáÕ2710+ïáÕ2720+ïáÕ2730+ïáÕ2740+ïáÕ2750+ïáÕ2760</t>
    </r>
    <r>
      <rPr>
        <b/>
        <sz val="9"/>
        <rFont val="Arial LatArm"/>
        <family val="2"/>
      </rPr>
      <t>)</t>
    </r>
  </si>
  <si>
    <t>´ÅßÏ³Ï³Ý ³åñ³ÝùÝ»ñ, ë³ñù»ñ ¨ ë³ñù³íáñáõÙÝ»ñ</t>
  </si>
  <si>
    <t>¸»Õ³·áñÍ³Ï³Ý ³åñ³ÝùÝ»ñ</t>
  </si>
  <si>
    <t>²ÛÉ µÅßÏ³Ï³Ý ³åñ³ÝùÝ»ñ</t>
  </si>
  <si>
    <t>´ÅßÏ³Ï³Ý ë³ñù»ñ ¨ ë³ñù³íáñáõÙÝ»ñ</t>
  </si>
  <si>
    <t>²ñï³ÑÇí³Ý¹³Ýáó³ÛÇÝ Í³é³ÛáõÃÛáõÝÝ»ñ</t>
  </si>
  <si>
    <t>ÀÝ¹Ñ³Ýáõñ µÝáõÛÃÇ µÅßÏ³Ï³Ý Í³é³ÛáõÃÛáõÝÝ»ñ</t>
  </si>
  <si>
    <t>Ø³ëÝ³·Çï³óí³Í µÅßÏ³Ï³Ý Í³é³ÛáõÃÛáõÝÝ»ñ</t>
  </si>
  <si>
    <t xml:space="preserve">êïáÙ³ïáÉá·Ç³Ï³Ý Í³é³ÛáõÃÛáõÝÝ»ñ </t>
  </si>
  <si>
    <t>ä³ñ³µÅßÏ³Ï³Ý Í³é³ÛáõÃÛáõÝÝ»ñ</t>
  </si>
  <si>
    <t>ÐÇí³Ý¹³Ýáó³ÛÇÝ Í³é³ÛáõÃÛáõÝÝ»ñ</t>
  </si>
  <si>
    <t xml:space="preserve">ÀÝ¹Ñ³Ýáõñ µÝáõÛÃÇ ÑÇí³Ý¹³Ýáó³ÛÇÝ Í³é³ÛáõÃÛáõÝÝ»ñ </t>
  </si>
  <si>
    <t>Ø³ëÝ³·Çï³óí³Í ÑÇí³Ý¹³Ýáó³ÛÇÝ Í³é³ÛáõÃÛáõÝÝ»ñ</t>
  </si>
  <si>
    <t>´ÅßÏ³Ï³Ý, Ùáñ ¨ Ù³ÝÏ³Ý Ï»ÝïñáÝÝ»ñÇ  Í³é³ÛáõÃÛáõÝÝ»ñ</t>
  </si>
  <si>
    <t>ÐÇí³Ý¹Ç ËÝ³ÙùÇ ¨ ³éáÕçáõÃÛ³Ý í»ñ³Ï³Ý·ÝÙ³Ý ïÝ³ÛÇÝ Í³é³ÛáõÃÛáõÝÝ»ñ</t>
  </si>
  <si>
    <t>Ð³Ýñ³ÛÇÝ ³éáÕç³å³Ñ³Ï³Ý Í³é³ÛáõÃÛáõÝÝ»ñ</t>
  </si>
  <si>
    <t xml:space="preserve">²éáÕç³å³ÑáõÃÛ³Ý ·Íáí Ñ»ï³½áï³Ï³Ý ¨ Ý³Ë³·Í³ÛÇÝ ³ßË³ï³ÝùÝ»ñ </t>
  </si>
  <si>
    <t>²éáÕç³å³ÑáõÃÛáõÝ (³ÛÉ ¹³ë»ñÇÝ ãå³ïÏ³ÝáÕ)</t>
  </si>
  <si>
    <t>²éáÕç³å³Ñ³Ï³Ý Ñ³ñ³ÏÇó Í³é³ÛáõÃÛáõÝÝ»ñ ¨ Íñ³·ñ»ñ</t>
  </si>
  <si>
    <r>
      <t xml:space="preserve">Ð²Ü¶Æêî, ØÞ²ÎàôÚÂ ºì ÎðàÜ </t>
    </r>
    <r>
      <rPr>
        <sz val="8"/>
        <rFont val="Arial LatArm"/>
        <family val="2"/>
      </rPr>
      <t>(ïáÕ2810+ïáÕ2820+ïáÕ2830+ïáÕ2840+ïáÕ2850+ïáÕ2860)</t>
    </r>
  </si>
  <si>
    <t>Ð³Ý·ëïÇ ¨ ëåáñïÇ Í³é³ÛáõÃÛáõÝÝ»ñ</t>
  </si>
  <si>
    <t>Øß³ÏáõÃ³ÛÇÝ Í³é³ÛáõÃÛáõÝÝ»ñ</t>
  </si>
  <si>
    <t>¶ñ³¹³ñ³ÝÝ»ñ</t>
  </si>
  <si>
    <r>
      <t>1.4 êàô´êÆ¸Æ²Üºð</t>
    </r>
    <r>
      <rPr>
        <sz val="8"/>
        <color indexed="8"/>
        <rFont val="Arial LatArm"/>
        <family val="2"/>
      </rPr>
      <t xml:space="preserve">  (ïáÕ4410+ïáÕ4420)</t>
    </r>
  </si>
  <si>
    <t xml:space="preserve">³Û¹ ÃíáõÙ` </t>
  </si>
  <si>
    <r>
      <t xml:space="preserve">êàô´êÆ¸Æ²Üºð äºî²Î²Ü (Ð²Ø²ÚÜø²ÚÆÜ) Î²¼Ø²ÎºðäàôÂÚàôÜÜºðÆÜ </t>
    </r>
    <r>
      <rPr>
        <sz val="8"/>
        <color indexed="8"/>
        <rFont val="Arial LatArm"/>
        <family val="2"/>
      </rPr>
      <t>(ïáÕ4411+ïáÕ4412)</t>
    </r>
  </si>
  <si>
    <t xml:space="preserve"> -êáõµëÇ¹Ç³Ý»ñ áã-ýÇÝ³Ýë³Ï³Ý å»ï³Ï³Ý (h³Ù³ÛÝù³ÛÇÝ) Ï³½Ù³Ï»ñåáõÃÛáõÝÝ»ñÇÝ </t>
  </si>
  <si>
    <t xml:space="preserve"> - ÀÝÃ³óÇÏ ¹ñ³Ù³ßÝáñÑÝ»ñ å»ï³Ï³Ý ¨ Ñ³Ù³ÛÝùÝ»ñÇ áã ³é¨ïñ³ÛÇÝ Ï³½Ù³Ï»ñåáõÃÛáõÝÝ»ñÇÝ</t>
  </si>
  <si>
    <t>²ÛÉ Ùß³ÏáõÛÃ³ÛÇÝ Ï³½Ù³Ï»ñåáõÃÛáõÝÝ»ñ</t>
  </si>
  <si>
    <t>²ñí»ëï</t>
  </si>
  <si>
    <t>ÎÇÝ»Ù³ïá·ñ³ýÇ³</t>
  </si>
  <si>
    <t>Ðáõß³ñÓ³ÝÝ»ñÇ ¨ Ùß³ÏáõÛÃ³ÛÇÝ ³ñÅ»ùÝ»ñÇ í»ñ³Ï³Ý·ÝáõÙ ¨ å³Ñå³ÝáõÙ</t>
  </si>
  <si>
    <t>è³¹Çá ¨ Ñ»éáõëï³Ñ³Õáñ¹áõÙÝ»ñÇ Ñ»é³ñÓ³ÏÙ³Ý ¨ Ññ³ï³ñ³Ïã³Ï³Ý Í³é³ÛáõÃÛáõÝÝ»ñ</t>
  </si>
  <si>
    <t>Ð»éáõëï³é³¹ÇáÑ³Õáñ¹áõÙÝ»ñ</t>
  </si>
  <si>
    <t>Ðñ³ï³ñ³ÏãáõÃÛáõÝÝ»ñ, ËÙµ³·ñáõÃÛáõÝÝ»ñ</t>
  </si>
  <si>
    <t>î»Õ»Ï³ïíáõÃÛ³Ý Ó»éùµ»ñáõÙ</t>
  </si>
  <si>
    <t>ÎñáÝ³Ï³Ý ¨ Ñ³ë³ñ³Ï³Ï³Ý ³ÛÉ Í³é³ÛáõÃÛáõÝÝ»ñ</t>
  </si>
  <si>
    <t>ºñÇï³ë³ñ¹³Ï³Ý Íñ³·ñ»ñ</t>
  </si>
  <si>
    <t>ø³Õ³ù³Ï³Ý Ïáõë³ÏóáõÃÛáõÝÝ»ñ, Ñ³ë³ñ³Ï³Ï³Ý Ï³½Ù³Ï»ñåáõÃÛáõÝÝ»ñ, ³ñÑÙÇáõÃÛáõÝÝ»ñ</t>
  </si>
  <si>
    <t>Ð³Ý·ëïÇ, Ùß³ÏáõÛÃÇ ¨ ÏñáÝÇ ·Íáí Ñ»ï³½áï³Ï³Ý ¨ Ý³Ë³·Í³ÛÇÝ ³ßË³ï³ÝùÝ»ñ</t>
  </si>
  <si>
    <t>Ð³Ý·Çëï, Ùß³ÏáõÛÃ ¨ ÏñáÝ (³ÛÉ ¹³ë»ñÇÝ ãå³ïÏ³ÝáÕ)</t>
  </si>
  <si>
    <r>
      <t xml:space="preserve">ÎðÂàôÂÚàôÜ </t>
    </r>
    <r>
      <rPr>
        <sz val="8"/>
        <rFont val="Arial LatArm"/>
        <family val="2"/>
      </rPr>
      <t>(ïáÕ2910+ïáÕ2920+ïáÕ2930+ïáÕ2940+ïáÕ2950+ïáÕ2960+ïáÕ2970+ïáÕ2980)</t>
    </r>
  </si>
  <si>
    <t>Ü³Ë³¹åñáó³Ï³Ý ¨ ï³ññ³Ï³Ý ÁÝ¹Ñ³Ýáõñ ÏñÃáõÃÛáõÝ</t>
  </si>
  <si>
    <t xml:space="preserve">Ü³Ë³¹åñáó³Ï³Ý ÏñÃáõÃÛáõÝ </t>
  </si>
  <si>
    <t xml:space="preserve">î³ññ³Ï³Ý ÁÝ¹Ñ³Ýáõñ ÏñÃáõÃÛáõÝ </t>
  </si>
  <si>
    <t>ØÇçÝ³Ï³ñ· ÁÝ¹Ñ³Ýáõñ ÏñÃáõÃÛáõÝ</t>
  </si>
  <si>
    <t>ÐÇÙÝ³Ï³Ý ÁÝ¹Ñ³Ýáõñ ÏñÃáõÃÛáõÝ</t>
  </si>
  <si>
    <t>ØÇçÝ³Ï³ñ·(ÉñÇí) ÁÝ¹Ñ³Ýáõñ ÏñÃáõÃÛáõÝ</t>
  </si>
  <si>
    <t>Ü³ËÝ³Ï³Ý Ù³ëÝ³·Çï³Ï³Ý (³ñÑ»ëï³·áñÍ³Ï³Ý) ¨ ÙÇçÇÝ Ù³ëÝ³·Çï³Ï³Ý ÏñÃáõÃÛáõÝ</t>
  </si>
  <si>
    <t>Ü³ËÝ³Ï³Ý Ù³ëÝ³·Çï³Ï³Ý (³ñÑ»ëï³·áñÍ³Ï³Ý) ÏñÃáõÃÛáõÝ</t>
  </si>
  <si>
    <t>ØÇçÇÝ Ù³ëÝ³·Çï³Ï³Ý ÏñÃáõÃÛáõÝ</t>
  </si>
  <si>
    <t>´³ñÓñ³·áõÛÝ ÏñÃáõÃÛáõÝ</t>
  </si>
  <si>
    <t>´³ñÓñ³·áõÛÝ Ù³ëÝ³·Çï³Ï³Ý ÏñÃáõÃÛáõÝ</t>
  </si>
  <si>
    <t>Ð»ïµáõÑ³Ï³Ý Ù³ëÝ³·Çï³Ï³Ý ÏñÃáõÃÛáõÝ</t>
  </si>
  <si>
    <t xml:space="preserve">Àëï Ù³Ï³ñ¹³ÏÝ»ñÇ ã¹³ë³Ï³ñ·íáÕ ÏñÃáõÃÛáõÝ </t>
  </si>
  <si>
    <t>²ñï³¹åñáó³Ï³Ý ¹³ëïÇ³ñ³ÏáõÃÛáõÝ</t>
  </si>
  <si>
    <t xml:space="preserve">ÎñÃáõÃÛ³ÝÁ ïñ³Ù³¹ñíáÕ ûÅ³Ý¹³Ï Í³é³ÛáõÃÛáõÝÝ»ñ </t>
  </si>
  <si>
    <t>ÎñÃáõÃÛ³Ý áÉáñïáõÙ Ñ»ï³½áï³Ï³Ý ¨ Ý³Ë³·Í³ÛÇÝ ³ßË³ï³ÝùÝ»ñ</t>
  </si>
  <si>
    <t>ÎñÃáõÃÛáõÝ (³ÛÉ ¹³ë»ñÇÝ ãå³ïÏ³ÝáÕ)</t>
  </si>
  <si>
    <r>
      <t xml:space="preserve">êàòÆ²È²Î²Ü ä²Þîä²ÜàôÂÚàôÜ </t>
    </r>
    <r>
      <rPr>
        <sz val="8"/>
        <rFont val="Arial LatArm"/>
        <family val="2"/>
      </rPr>
      <t xml:space="preserve">(ïáÕ3010+ïáÕ3020+ïáÕ3030+ïáÕ3040+ïáÕ3050+ïáÕ3060+ïáÕ3070+ïáÕ3080+ïáÕ3090) </t>
    </r>
  </si>
  <si>
    <t>ì³ï³éáÕçáõÃÛáõÝ ¨ ³Ý³ßË³ïáõÝ³ÏáõÃÛáõÝ</t>
  </si>
  <si>
    <t>ì³ï³éáÕçáõÃÛáõÝ</t>
  </si>
  <si>
    <t>²Ý³ßË³ïáõÝ³ÏáõÃÛáõÝ</t>
  </si>
  <si>
    <t>Ì»ñáõÃÛáõÝ</t>
  </si>
  <si>
    <t xml:space="preserve">Ð³ñ³½³ïÇÝ Ïáñóñ³Í ³ÝÓÇÝù </t>
  </si>
  <si>
    <t>ÀÝï³ÝÇùÇ ³Ý¹³ÙÝ»ñ ¨ ½³í³ÏÝ»ñ</t>
  </si>
  <si>
    <t>²ÛÉ Ýå³ëïÝ»ñ µÛáõç»Çó</t>
  </si>
  <si>
    <t>¶áñÍ³½ñÏáõÃÛáõÝ</t>
  </si>
  <si>
    <t xml:space="preserve">´Ý³Ï³ñ³Ý³ÛÇÝ ³å³ÑáíáõÙ </t>
  </si>
  <si>
    <t xml:space="preserve">êáóÇ³É³Ï³Ý Ñ³ïáõÏ ³ñïáÝáõÃÛáõÝÝ»ñ (³ÛÉ ¹³ë»ñÇÝ ãå³ïÏ³ÝáÕ) </t>
  </si>
  <si>
    <t xml:space="preserve">êáóÇ³É³Ï³Ý å³ßïå³ÝáõÃÛ³Ý áÉáñïáõÙ Ñ»ï³½áï³Ï³Ý ¨ Ý³Ë³·Í³ÛÇÝ ³ßË³ï³ÝùÝ»ñ </t>
  </si>
  <si>
    <t>êáóÇ³É³Ï³Ý å³ßïå³ÝáõÃÛáõÝ (³ÛÉ ¹³ë»ñÇÝ ãå³ïÏ³ÝáÕ)</t>
  </si>
  <si>
    <t>êáóÇ³É³Ï³Ý å³ßïå³ÝáõÃÛ³ÝÁ ïñ³Ù³¹ñíáÕ ûÅ³¹³Ï Í³é³ÛáõÃÛáõÝÝ»ñ (³ÛÉ ¹³ë»ñÇÝ ãå³ïÏ³ÝáÕ)</t>
  </si>
  <si>
    <r>
      <t xml:space="preserve">ÐÆØÜ²Î²Ü ´²ÄÆÜÜºðÆÜ â¸²êìàÔ ä²Ðàôêî²ÚÆÜ üàÜ¸ºð </t>
    </r>
    <r>
      <rPr>
        <sz val="8"/>
        <rFont val="Arial LatArm"/>
        <family val="2"/>
      </rPr>
      <t>(ïáÕ3110)</t>
    </r>
  </si>
  <si>
    <t xml:space="preserve">ÐÐ Ï³é³í³ñáõÃÛ³Ý ¨ Ñ³Ù³ÛÝùÝ»ñÇ å³Ñáõëï³ÛÇÝ ýáÝ¹ </t>
  </si>
  <si>
    <t>ÐÐ Ñ³Ù³ÛÝùÝ»ñÇ å³Ñáõëï³ÛÇÝ ýáÝ¹</t>
  </si>
  <si>
    <t xml:space="preserve"> -ä³Ñáõëï³ÛÇÝ ÙÇçáóÝ»ñ</t>
  </si>
  <si>
    <t>³Û¹ ÃíáõÙ` Ñ³Ù³ÛÝùÇ µÛáõç»Ç í³ñã³Ï³Ý Ù³ëÇ å³Ñáõëï³ÛÇÝ ýáÝ¹Çó ýáÝ¹³ÛÇÝ Ù³ë Ï³ï³ñíáÕ Ñ³ïÏ³óáõÙÝ»ñ</t>
  </si>
</sst>
</file>

<file path=xl/styles.xml><?xml version="1.0" encoding="utf-8"?>
<styleSheet xmlns="http://schemas.openxmlformats.org/spreadsheetml/2006/main">
  <numFmts count="3">
    <numFmt numFmtId="164" formatCode="0.0"/>
    <numFmt numFmtId="165" formatCode="0000"/>
    <numFmt numFmtId="166" formatCode="000"/>
  </numFmts>
  <fonts count="76">
    <font>
      <sz val="11"/>
      <color theme="1"/>
      <name val="Calibri"/>
      <family val="2"/>
      <charset val="204"/>
      <scheme val="minor"/>
    </font>
    <font>
      <b/>
      <u/>
      <sz val="14"/>
      <name val="Arial LatArm"/>
      <family val="2"/>
    </font>
    <font>
      <sz val="10"/>
      <name val="Arial LatArm"/>
      <family val="2"/>
    </font>
    <font>
      <b/>
      <sz val="12"/>
      <name val="Arial LatArm"/>
      <family val="2"/>
    </font>
    <font>
      <b/>
      <sz val="10"/>
      <name val="Arial LatArm"/>
      <family val="2"/>
    </font>
    <font>
      <sz val="8"/>
      <name val="Arial LatArm"/>
      <family val="2"/>
    </font>
    <font>
      <sz val="9"/>
      <name val="Arial LatArm"/>
      <family val="2"/>
    </font>
    <font>
      <b/>
      <sz val="14"/>
      <name val="Arial LatArm"/>
      <family val="2"/>
    </font>
    <font>
      <sz val="12"/>
      <name val="Arial LatArm"/>
      <family val="2"/>
    </font>
    <font>
      <b/>
      <i/>
      <sz val="10"/>
      <name val="Arial LatArm"/>
      <family val="2"/>
    </font>
    <font>
      <sz val="8"/>
      <color rgb="FFFF0000"/>
      <name val="Arial LatArm"/>
      <family val="2"/>
    </font>
    <font>
      <sz val="10"/>
      <color rgb="FFFF0000"/>
      <name val="Arial LatArm"/>
      <family val="2"/>
    </font>
    <font>
      <b/>
      <sz val="12"/>
      <color rgb="FFFF0000"/>
      <name val="Arial LatArm"/>
      <family val="2"/>
    </font>
    <font>
      <sz val="9"/>
      <color rgb="FFFF0000"/>
      <name val="Arial LatArm"/>
      <family val="2"/>
    </font>
    <font>
      <b/>
      <sz val="10"/>
      <color rgb="FFFF0000"/>
      <name val="Arial LatArm"/>
      <family val="2"/>
    </font>
    <font>
      <sz val="12"/>
      <color rgb="FFFF0000"/>
      <name val="Arial LatArm"/>
      <family val="2"/>
    </font>
    <font>
      <b/>
      <i/>
      <sz val="12"/>
      <color rgb="FFFF0000"/>
      <name val="Arial LatArm"/>
      <family val="2"/>
    </font>
    <font>
      <sz val="7"/>
      <name val="Arial Armenian"/>
      <family val="2"/>
    </font>
    <font>
      <b/>
      <sz val="7"/>
      <name val="Arial LatArm"/>
      <family val="2"/>
    </font>
    <font>
      <b/>
      <i/>
      <sz val="7"/>
      <name val="Arial LatArm"/>
      <family val="2"/>
    </font>
    <font>
      <sz val="7"/>
      <name val="Arial LatArm"/>
      <family val="2"/>
    </font>
    <font>
      <u/>
      <sz val="14"/>
      <name val="Arial LatArm"/>
      <family val="2"/>
    </font>
    <font>
      <sz val="10"/>
      <name val="GHEA Grapalat"/>
      <family val="3"/>
    </font>
    <font>
      <b/>
      <sz val="10.5"/>
      <name val="GHEA Grapalat"/>
      <family val="3"/>
    </font>
    <font>
      <b/>
      <sz val="12"/>
      <name val="GHEA Grapalat"/>
      <family val="3"/>
    </font>
    <font>
      <b/>
      <sz val="10"/>
      <name val="GHEA Grapalat"/>
      <family val="3"/>
    </font>
    <font>
      <b/>
      <sz val="11"/>
      <name val="GHEA Grapalat"/>
      <family val="3"/>
    </font>
    <font>
      <b/>
      <i/>
      <sz val="10"/>
      <name val="GHEA Grapalat"/>
      <family val="3"/>
    </font>
    <font>
      <b/>
      <sz val="8"/>
      <name val="GHEA Grapalat"/>
      <family val="3"/>
    </font>
    <font>
      <sz val="8"/>
      <name val="GHEA Grapalat"/>
      <family val="3"/>
    </font>
    <font>
      <b/>
      <i/>
      <sz val="8"/>
      <name val="GHEA Grapalat"/>
      <family val="3"/>
    </font>
    <font>
      <b/>
      <i/>
      <sz val="9"/>
      <name val="GHEA Grapalat"/>
      <family val="3"/>
    </font>
    <font>
      <b/>
      <sz val="9"/>
      <name val="GHEA Grapalat"/>
      <family val="3"/>
    </font>
    <font>
      <sz val="9"/>
      <name val="GHEA Grapalat"/>
      <family val="3"/>
    </font>
    <font>
      <b/>
      <sz val="9"/>
      <color indexed="8"/>
      <name val="GHEA Grapalat"/>
      <family val="3"/>
    </font>
    <font>
      <i/>
      <sz val="9"/>
      <name val="GHEA Grapalat"/>
      <family val="3"/>
    </font>
    <font>
      <b/>
      <i/>
      <sz val="10"/>
      <color indexed="8"/>
      <name val="GHEA Grapalat"/>
      <family val="3"/>
    </font>
    <font>
      <b/>
      <sz val="10"/>
      <color indexed="8"/>
      <name val="GHEA Grapalat"/>
      <family val="3"/>
    </font>
    <font>
      <sz val="8"/>
      <color indexed="8"/>
      <name val="GHEA Grapalat"/>
      <family val="3"/>
    </font>
    <font>
      <sz val="9"/>
      <color indexed="8"/>
      <name val="GHEA Grapalat"/>
      <family val="3"/>
    </font>
    <font>
      <sz val="10"/>
      <color indexed="8"/>
      <name val="GHEA Grapalat"/>
      <family val="3"/>
    </font>
    <font>
      <sz val="10"/>
      <color indexed="10"/>
      <name val="GHEA Grapalat"/>
      <family val="3"/>
    </font>
    <font>
      <i/>
      <sz val="10"/>
      <name val="GHEA Grapalat"/>
      <family val="3"/>
    </font>
    <font>
      <i/>
      <sz val="10"/>
      <color indexed="8"/>
      <name val="GHEA Grapalat"/>
      <family val="3"/>
    </font>
    <font>
      <i/>
      <sz val="10"/>
      <name val="Arial LatArm"/>
      <family val="2"/>
    </font>
    <font>
      <i/>
      <sz val="10"/>
      <color rgb="FFFF0000"/>
      <name val="Arial LatArm"/>
      <family val="2"/>
    </font>
    <font>
      <sz val="14"/>
      <name val="Arial LatArm"/>
      <family val="2"/>
    </font>
    <font>
      <sz val="10"/>
      <name val="Arial Armenian"/>
      <family val="2"/>
    </font>
    <font>
      <b/>
      <sz val="14"/>
      <name val="GHEA Grapalat"/>
      <family val="3"/>
    </font>
    <font>
      <sz val="12"/>
      <name val="Arial Armenian"/>
      <family val="2"/>
    </font>
    <font>
      <b/>
      <sz val="8"/>
      <color indexed="8"/>
      <name val="GHEA Grapalat"/>
      <family val="3"/>
    </font>
    <font>
      <b/>
      <u/>
      <sz val="12"/>
      <color theme="1"/>
      <name val="GHEA Grapalat"/>
      <family val="3"/>
    </font>
    <font>
      <b/>
      <sz val="12"/>
      <color theme="1"/>
      <name val="GHEA Grapalat"/>
      <family val="3"/>
    </font>
    <font>
      <b/>
      <sz val="14"/>
      <color theme="1"/>
      <name val="GHEA Grapalat"/>
      <family val="3"/>
    </font>
    <font>
      <b/>
      <sz val="16"/>
      <color theme="1"/>
      <name val="GHEA Grapalat"/>
      <family val="3"/>
    </font>
    <font>
      <sz val="10"/>
      <color theme="1"/>
      <name val="GHEA Grapalat"/>
      <family val="3"/>
    </font>
    <font>
      <b/>
      <u/>
      <sz val="16"/>
      <color theme="1"/>
      <name val="GHEA Grapalat"/>
      <family val="3"/>
    </font>
    <font>
      <b/>
      <u/>
      <sz val="14"/>
      <color theme="1"/>
      <name val="GHEA Grapalat"/>
      <family val="3"/>
    </font>
    <font>
      <sz val="14"/>
      <color theme="1"/>
      <name val="GHEA Grapalat"/>
      <family val="3"/>
    </font>
    <font>
      <sz val="11"/>
      <color theme="1"/>
      <name val="GHEA Grapalat"/>
      <family val="3"/>
    </font>
    <font>
      <b/>
      <sz val="18"/>
      <color theme="1"/>
      <name val="GHEA Grapalat"/>
      <family val="3"/>
    </font>
    <font>
      <sz val="16"/>
      <color theme="1"/>
      <name val="GHEA Grapalat"/>
      <family val="3"/>
    </font>
    <font>
      <b/>
      <i/>
      <sz val="12"/>
      <name val="Arial LatArm"/>
      <family val="2"/>
    </font>
    <font>
      <i/>
      <sz val="9"/>
      <name val="Arial LatArm"/>
      <family val="2"/>
    </font>
    <font>
      <sz val="9"/>
      <color indexed="8"/>
      <name val="Arial LatArm"/>
      <family val="2"/>
    </font>
    <font>
      <sz val="11"/>
      <name val="Calibri"/>
      <family val="2"/>
      <charset val="204"/>
      <scheme val="minor"/>
    </font>
    <font>
      <sz val="6"/>
      <name val="Arial LatArm"/>
      <family val="2"/>
    </font>
    <font>
      <b/>
      <sz val="6"/>
      <name val="Arial LatArm"/>
      <family val="2"/>
    </font>
    <font>
      <b/>
      <i/>
      <sz val="6"/>
      <name val="Arial LatArm"/>
      <family val="2"/>
    </font>
    <font>
      <b/>
      <sz val="8"/>
      <name val="Arial LatArm"/>
      <family val="2"/>
    </font>
    <font>
      <b/>
      <sz val="11"/>
      <name val="Arial LatArm"/>
      <family val="2"/>
    </font>
    <font>
      <b/>
      <i/>
      <sz val="9"/>
      <name val="Arial LatArm"/>
      <family val="2"/>
    </font>
    <font>
      <b/>
      <sz val="9"/>
      <name val="Arial LatArm"/>
      <family val="2"/>
    </font>
    <font>
      <sz val="8"/>
      <color indexed="8"/>
      <name val="Arial LatArm"/>
      <family val="2"/>
    </font>
    <font>
      <i/>
      <sz val="9"/>
      <color indexed="8"/>
      <name val="Arial LatArm"/>
      <family val="2"/>
    </font>
    <font>
      <sz val="11"/>
      <name val="Arial LatArm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4">
    <xf numFmtId="0" fontId="0" fillId="0" borderId="0" xfId="0"/>
    <xf numFmtId="164" fontId="2" fillId="0" borderId="1" xfId="0" applyNumberFormat="1" applyFont="1" applyFill="1" applyBorder="1" applyAlignment="1">
      <alignment horizontal="center" vertical="center"/>
    </xf>
    <xf numFmtId="0" fontId="8" fillId="0" borderId="0" xfId="0" applyFont="1" applyFill="1" applyBorder="1"/>
    <xf numFmtId="0" fontId="2" fillId="0" borderId="0" xfId="0" applyFont="1" applyFill="1" applyBorder="1"/>
    <xf numFmtId="164" fontId="2" fillId="0" borderId="1" xfId="0" applyNumberFormat="1" applyFont="1" applyFill="1" applyBorder="1" applyAlignment="1">
      <alignment horizontal="center"/>
    </xf>
    <xf numFmtId="0" fontId="10" fillId="0" borderId="0" xfId="0" applyFont="1" applyFill="1"/>
    <xf numFmtId="0" fontId="11" fillId="0" borderId="0" xfId="0" applyFont="1" applyFill="1"/>
    <xf numFmtId="0" fontId="11" fillId="0" borderId="0" xfId="0" applyFont="1" applyFill="1" applyAlignment="1">
      <alignment horizontal="center"/>
    </xf>
    <xf numFmtId="0" fontId="14" fillId="0" borderId="0" xfId="0" applyFont="1" applyFill="1"/>
    <xf numFmtId="0" fontId="15" fillId="0" borderId="0" xfId="0" applyFont="1" applyFill="1" applyBorder="1"/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center" vertical="center"/>
    </xf>
    <xf numFmtId="0" fontId="16" fillId="0" borderId="0" xfId="0" applyFont="1" applyFill="1" applyBorder="1"/>
    <xf numFmtId="0" fontId="13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quotePrefix="1" applyFont="1" applyFill="1" applyAlignment="1">
      <alignment horizontal="center"/>
    </xf>
    <xf numFmtId="164" fontId="2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 vertical="center"/>
    </xf>
    <xf numFmtId="0" fontId="18" fillId="0" borderId="0" xfId="0" applyFont="1" applyFill="1"/>
    <xf numFmtId="0" fontId="6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 wrapText="1"/>
    </xf>
    <xf numFmtId="0" fontId="18" fillId="0" borderId="0" xfId="0" applyFont="1" applyFill="1" applyBorder="1"/>
    <xf numFmtId="0" fontId="5" fillId="0" borderId="0" xfId="0" applyFont="1" applyFill="1" applyBorder="1" applyAlignment="1">
      <alignment horizontal="left" vertical="top" wrapText="1"/>
    </xf>
    <xf numFmtId="165" fontId="20" fillId="0" borderId="0" xfId="0" applyNumberFormat="1" applyFont="1" applyFill="1" applyBorder="1" applyAlignment="1">
      <alignment horizontal="center" vertical="top"/>
    </xf>
    <xf numFmtId="0" fontId="19" fillId="0" borderId="0" xfId="0" applyFont="1" applyFill="1" applyBorder="1" applyAlignment="1">
      <alignment horizontal="center" vertical="top"/>
    </xf>
    <xf numFmtId="0" fontId="20" fillId="0" borderId="0" xfId="0" applyFont="1" applyFill="1" applyBorder="1" applyAlignment="1">
      <alignment horizontal="center" vertical="top"/>
    </xf>
    <xf numFmtId="0" fontId="5" fillId="0" borderId="1" xfId="0" applyFont="1" applyFill="1" applyBorder="1"/>
    <xf numFmtId="0" fontId="2" fillId="0" borderId="1" xfId="0" applyFont="1" applyFill="1" applyBorder="1" applyAlignment="1">
      <alignment horizontal="center" wrapText="1"/>
    </xf>
    <xf numFmtId="0" fontId="6" fillId="0" borderId="0" xfId="0" applyFont="1" applyFill="1"/>
    <xf numFmtId="0" fontId="5" fillId="0" borderId="3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wrapText="1"/>
    </xf>
    <xf numFmtId="164" fontId="9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/>
    <xf numFmtId="0" fontId="22" fillId="0" borderId="1" xfId="0" applyNumberFormat="1" applyFont="1" applyFill="1" applyBorder="1" applyAlignment="1">
      <alignment horizontal="left" vertical="center" wrapText="1" indent="1"/>
    </xf>
    <xf numFmtId="0" fontId="22" fillId="0" borderId="1" xfId="0" applyFont="1" applyFill="1" applyBorder="1" applyAlignment="1">
      <alignment horizontal="left" vertical="center" wrapText="1" indent="2"/>
    </xf>
    <xf numFmtId="0" fontId="23" fillId="0" borderId="1" xfId="0" quotePrefix="1" applyFont="1" applyFill="1" applyBorder="1" applyAlignment="1">
      <alignment horizontal="center" vertical="center"/>
    </xf>
    <xf numFmtId="49" fontId="24" fillId="0" borderId="1" xfId="0" applyNumberFormat="1" applyFont="1" applyFill="1" applyBorder="1" applyAlignment="1">
      <alignment vertical="center" wrapText="1"/>
    </xf>
    <xf numFmtId="0" fontId="22" fillId="0" borderId="1" xfId="0" applyFont="1" applyFill="1" applyBorder="1" applyAlignment="1">
      <alignment horizontal="center" vertical="center" wrapText="1"/>
    </xf>
    <xf numFmtId="49" fontId="22" fillId="0" borderId="1" xfId="0" applyNumberFormat="1" applyFont="1" applyFill="1" applyBorder="1" applyAlignment="1">
      <alignment horizontal="center" vertical="center"/>
    </xf>
    <xf numFmtId="0" fontId="25" fillId="0" borderId="1" xfId="0" quotePrefix="1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vertical="center" wrapText="1"/>
    </xf>
    <xf numFmtId="0" fontId="25" fillId="0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vertical="center" wrapText="1"/>
    </xf>
    <xf numFmtId="0" fontId="22" fillId="0" borderId="1" xfId="0" applyFont="1" applyFill="1" applyBorder="1" applyAlignment="1">
      <alignment vertical="center"/>
    </xf>
    <xf numFmtId="0" fontId="25" fillId="0" borderId="1" xfId="0" applyFont="1" applyFill="1" applyBorder="1" applyAlignment="1">
      <alignment vertical="center" wrapText="1"/>
    </xf>
    <xf numFmtId="49" fontId="22" fillId="0" borderId="1" xfId="0" quotePrefix="1" applyNumberFormat="1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left" vertical="center" wrapText="1" indent="3"/>
    </xf>
    <xf numFmtId="0" fontId="22" fillId="0" borderId="1" xfId="0" applyNumberFormat="1" applyFont="1" applyFill="1" applyBorder="1" applyAlignment="1">
      <alignment horizontal="left" vertical="center" wrapText="1" indent="2"/>
    </xf>
    <xf numFmtId="49" fontId="22" fillId="0" borderId="1" xfId="0" applyNumberFormat="1" applyFont="1" applyFill="1" applyBorder="1" applyAlignment="1">
      <alignment horizontal="centerContinuous" vertical="center"/>
    </xf>
    <xf numFmtId="1" fontId="22" fillId="0" borderId="1" xfId="0" applyNumberFormat="1" applyFont="1" applyFill="1" applyBorder="1" applyAlignment="1">
      <alignment horizontal="center" vertical="center" wrapText="1"/>
    </xf>
    <xf numFmtId="49" fontId="25" fillId="0" borderId="1" xfId="0" quotePrefix="1" applyNumberFormat="1" applyFont="1" applyFill="1" applyBorder="1" applyAlignment="1">
      <alignment horizontal="center" vertical="center"/>
    </xf>
    <xf numFmtId="1" fontId="25" fillId="0" borderId="1" xfId="0" applyNumberFormat="1" applyFont="1" applyFill="1" applyBorder="1" applyAlignment="1">
      <alignment horizontal="center" vertical="center" wrapText="1"/>
    </xf>
    <xf numFmtId="49" fontId="25" fillId="0" borderId="1" xfId="0" applyNumberFormat="1" applyFont="1" applyFill="1" applyBorder="1" applyAlignment="1">
      <alignment horizontal="center" vertical="center"/>
    </xf>
    <xf numFmtId="49" fontId="28" fillId="0" borderId="1" xfId="0" applyNumberFormat="1" applyFont="1" applyFill="1" applyBorder="1" applyAlignment="1">
      <alignment horizontal="center" vertical="center"/>
    </xf>
    <xf numFmtId="49" fontId="29" fillId="0" borderId="1" xfId="0" applyNumberFormat="1" applyFont="1" applyFill="1" applyBorder="1" applyAlignment="1">
      <alignment horizontal="center" vertical="center"/>
    </xf>
    <xf numFmtId="49" fontId="29" fillId="0" borderId="1" xfId="0" applyNumberFormat="1" applyFont="1" applyFill="1" applyBorder="1" applyAlignment="1">
      <alignment horizontal="center" vertical="top"/>
    </xf>
    <xf numFmtId="49" fontId="36" fillId="0" borderId="1" xfId="0" applyNumberFormat="1" applyFont="1" applyFill="1" applyBorder="1" applyAlignment="1">
      <alignment vertical="top" wrapText="1"/>
    </xf>
    <xf numFmtId="49" fontId="22" fillId="2" borderId="1" xfId="0" applyNumberFormat="1" applyFont="1" applyFill="1" applyBorder="1" applyAlignment="1">
      <alignment horizontal="center" vertical="center" wrapText="1"/>
    </xf>
    <xf numFmtId="49" fontId="25" fillId="0" borderId="1" xfId="0" applyNumberFormat="1" applyFont="1" applyFill="1" applyBorder="1" applyAlignment="1">
      <alignment vertical="top" wrapText="1"/>
    </xf>
    <xf numFmtId="49" fontId="37" fillId="0" borderId="1" xfId="0" applyNumberFormat="1" applyFont="1" applyFill="1" applyBorder="1" applyAlignment="1">
      <alignment vertical="top" wrapText="1"/>
    </xf>
    <xf numFmtId="0" fontId="25" fillId="0" borderId="1" xfId="0" applyFont="1" applyBorder="1" applyAlignment="1">
      <alignment horizontal="center" vertical="center"/>
    </xf>
    <xf numFmtId="49" fontId="25" fillId="0" borderId="1" xfId="0" applyNumberFormat="1" applyFont="1" applyFill="1" applyBorder="1" applyAlignment="1">
      <alignment wrapText="1"/>
    </xf>
    <xf numFmtId="49" fontId="25" fillId="2" borderId="1" xfId="0" applyNumberFormat="1" applyFont="1" applyFill="1" applyBorder="1" applyAlignment="1">
      <alignment horizontal="center" vertical="center" wrapText="1"/>
    </xf>
    <xf numFmtId="49" fontId="37" fillId="0" borderId="1" xfId="0" applyNumberFormat="1" applyFont="1" applyFill="1" applyBorder="1" applyAlignment="1">
      <alignment horizontal="center" vertical="top" wrapText="1"/>
    </xf>
    <xf numFmtId="49" fontId="37" fillId="0" borderId="1" xfId="0" applyNumberFormat="1" applyFont="1" applyFill="1" applyBorder="1" applyAlignment="1">
      <alignment horizontal="center" vertical="center" wrapText="1"/>
    </xf>
    <xf numFmtId="49" fontId="37" fillId="0" borderId="1" xfId="0" applyNumberFormat="1" applyFont="1" applyFill="1" applyBorder="1" applyAlignment="1">
      <alignment horizontal="center" wrapText="1"/>
    </xf>
    <xf numFmtId="49" fontId="22" fillId="0" borderId="1" xfId="0" applyNumberFormat="1" applyFont="1" applyFill="1" applyBorder="1" applyAlignment="1">
      <alignment wrapText="1"/>
    </xf>
    <xf numFmtId="0" fontId="27" fillId="2" borderId="1" xfId="0" applyFont="1" applyFill="1" applyBorder="1" applyAlignment="1">
      <alignment horizontal="left" vertical="center" wrapText="1"/>
    </xf>
    <xf numFmtId="0" fontId="22" fillId="2" borderId="1" xfId="0" applyFont="1" applyFill="1" applyBorder="1" applyAlignment="1">
      <alignment horizontal="left" vertical="top" wrapText="1"/>
    </xf>
    <xf numFmtId="49" fontId="27" fillId="0" borderId="1" xfId="0" applyNumberFormat="1" applyFont="1" applyFill="1" applyBorder="1" applyAlignment="1">
      <alignment vertical="top" wrapText="1"/>
    </xf>
    <xf numFmtId="0" fontId="25" fillId="0" borderId="1" xfId="0" applyFont="1" applyBorder="1" applyAlignment="1">
      <alignment horizontal="center"/>
    </xf>
    <xf numFmtId="0" fontId="25" fillId="0" borderId="1" xfId="0" applyFont="1" applyFill="1" applyBorder="1" applyAlignment="1">
      <alignment vertical="top" wrapText="1"/>
    </xf>
    <xf numFmtId="49" fontId="37" fillId="0" borderId="1" xfId="0" applyNumberFormat="1" applyFont="1" applyFill="1" applyBorder="1" applyAlignment="1">
      <alignment vertical="center" wrapText="1"/>
    </xf>
    <xf numFmtId="49" fontId="25" fillId="2" borderId="1" xfId="0" applyNumberFormat="1" applyFont="1" applyFill="1" applyBorder="1" applyAlignment="1">
      <alignment horizontal="center"/>
    </xf>
    <xf numFmtId="49" fontId="36" fillId="0" borderId="1" xfId="0" applyNumberFormat="1" applyFont="1" applyFill="1" applyBorder="1" applyAlignment="1">
      <alignment vertical="center" wrapText="1"/>
    </xf>
    <xf numFmtId="49" fontId="40" fillId="0" borderId="1" xfId="0" applyNumberFormat="1" applyFont="1" applyFill="1" applyBorder="1" applyAlignment="1">
      <alignment vertical="top" wrapText="1"/>
    </xf>
    <xf numFmtId="0" fontId="25" fillId="0" borderId="1" xfId="0" applyFont="1" applyBorder="1" applyAlignment="1">
      <alignment vertical="top" wrapText="1"/>
    </xf>
    <xf numFmtId="0" fontId="22" fillId="0" borderId="1" xfId="0" applyFont="1" applyBorder="1" applyAlignment="1">
      <alignment vertical="top" wrapText="1"/>
    </xf>
    <xf numFmtId="0" fontId="22" fillId="0" borderId="1" xfId="0" applyFont="1" applyBorder="1" applyAlignment="1">
      <alignment wrapText="1"/>
    </xf>
    <xf numFmtId="0" fontId="27" fillId="2" borderId="1" xfId="0" applyFont="1" applyFill="1" applyBorder="1" applyAlignment="1">
      <alignment horizontal="left" vertical="top" wrapText="1"/>
    </xf>
    <xf numFmtId="0" fontId="37" fillId="0" borderId="1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Alignment="1"/>
    <xf numFmtId="0" fontId="11" fillId="0" borderId="0" xfId="0" applyFont="1" applyFill="1" applyAlignment="1"/>
    <xf numFmtId="49" fontId="27" fillId="0" borderId="1" xfId="0" applyNumberFormat="1" applyFont="1" applyFill="1" applyBorder="1" applyAlignment="1">
      <alignment wrapText="1"/>
    </xf>
    <xf numFmtId="164" fontId="44" fillId="0" borderId="1" xfId="0" applyNumberFormat="1" applyFont="1" applyFill="1" applyBorder="1" applyAlignment="1">
      <alignment horizontal="center" vertical="center"/>
    </xf>
    <xf numFmtId="0" fontId="45" fillId="0" borderId="0" xfId="0" applyFont="1" applyFill="1"/>
    <xf numFmtId="0" fontId="25" fillId="0" borderId="1" xfId="0" applyFont="1" applyFill="1" applyBorder="1" applyAlignment="1">
      <alignment wrapText="1"/>
    </xf>
    <xf numFmtId="0" fontId="4" fillId="0" borderId="0" xfId="0" applyFont="1" applyFill="1" applyBorder="1"/>
    <xf numFmtId="0" fontId="11" fillId="0" borderId="0" xfId="0" applyFont="1" applyFill="1" applyBorder="1"/>
    <xf numFmtId="0" fontId="4" fillId="0" borderId="0" xfId="0" applyFont="1" applyFill="1"/>
    <xf numFmtId="0" fontId="29" fillId="0" borderId="1" xfId="0" applyFont="1" applyBorder="1" applyAlignment="1">
      <alignment vertical="center" wrapText="1"/>
    </xf>
    <xf numFmtId="0" fontId="29" fillId="0" borderId="1" xfId="0" applyFont="1" applyBorder="1"/>
    <xf numFmtId="49" fontId="38" fillId="0" borderId="1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vertical="center"/>
    </xf>
    <xf numFmtId="0" fontId="46" fillId="0" borderId="0" xfId="0" applyFont="1" applyFill="1"/>
    <xf numFmtId="0" fontId="22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0" fontId="47" fillId="0" borderId="1" xfId="0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center" vertical="top" wrapText="1"/>
    </xf>
    <xf numFmtId="49" fontId="22" fillId="2" borderId="1" xfId="0" applyNumberFormat="1" applyFont="1" applyFill="1" applyBorder="1" applyAlignment="1">
      <alignment horizontal="center" vertical="center"/>
    </xf>
    <xf numFmtId="0" fontId="41" fillId="2" borderId="1" xfId="0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vertical="center" wrapText="1"/>
    </xf>
    <xf numFmtId="0" fontId="22" fillId="2" borderId="1" xfId="0" applyFont="1" applyFill="1" applyBorder="1" applyAlignment="1">
      <alignment horizontal="center"/>
    </xf>
    <xf numFmtId="0" fontId="37" fillId="0" borderId="1" xfId="0" applyFont="1" applyBorder="1" applyAlignment="1">
      <alignment horizontal="left" vertical="top" wrapText="1"/>
    </xf>
    <xf numFmtId="49" fontId="22" fillId="0" borderId="1" xfId="0" applyNumberFormat="1" applyFont="1" applyFill="1" applyBorder="1" applyAlignment="1">
      <alignment horizontal="center" wrapText="1"/>
    </xf>
    <xf numFmtId="49" fontId="25" fillId="2" borderId="1" xfId="0" applyNumberFormat="1" applyFont="1" applyFill="1" applyBorder="1" applyAlignment="1">
      <alignment horizontal="center" wrapText="1"/>
    </xf>
    <xf numFmtId="49" fontId="22" fillId="0" borderId="1" xfId="0" applyNumberFormat="1" applyFont="1" applyFill="1" applyBorder="1" applyAlignment="1">
      <alignment horizontal="center" vertical="top" wrapText="1"/>
    </xf>
    <xf numFmtId="49" fontId="22" fillId="0" borderId="1" xfId="0" applyNumberFormat="1" applyFont="1" applyBorder="1" applyAlignment="1">
      <alignment horizontal="center" vertical="center"/>
    </xf>
    <xf numFmtId="49" fontId="22" fillId="0" borderId="1" xfId="0" applyNumberFormat="1" applyFont="1" applyBorder="1" applyAlignment="1">
      <alignment horizontal="center"/>
    </xf>
    <xf numFmtId="0" fontId="32" fillId="2" borderId="1" xfId="0" applyFont="1" applyFill="1" applyBorder="1" applyAlignment="1">
      <alignment horizontal="center" vertical="center" wrapText="1"/>
    </xf>
    <xf numFmtId="49" fontId="32" fillId="2" borderId="1" xfId="0" applyNumberFormat="1" applyFont="1" applyFill="1" applyBorder="1" applyAlignment="1">
      <alignment horizontal="center" vertical="center" wrapText="1"/>
    </xf>
    <xf numFmtId="0" fontId="28" fillId="2" borderId="1" xfId="0" applyFont="1" applyFill="1" applyBorder="1" applyAlignment="1">
      <alignment horizontal="center"/>
    </xf>
    <xf numFmtId="0" fontId="28" fillId="0" borderId="1" xfId="0" applyFont="1" applyBorder="1" applyAlignment="1">
      <alignment horizontal="center"/>
    </xf>
    <xf numFmtId="0" fontId="32" fillId="0" borderId="1" xfId="0" applyFont="1" applyBorder="1" applyAlignment="1">
      <alignment horizontal="center" wrapText="1"/>
    </xf>
    <xf numFmtId="0" fontId="25" fillId="0" borderId="1" xfId="0" applyFont="1" applyBorder="1"/>
    <xf numFmtId="0" fontId="33" fillId="0" borderId="1" xfId="0" applyFont="1" applyBorder="1" applyAlignment="1">
      <alignment horizontal="center" wrapText="1"/>
    </xf>
    <xf numFmtId="0" fontId="22" fillId="0" borderId="1" xfId="0" applyFont="1" applyBorder="1"/>
    <xf numFmtId="0" fontId="33" fillId="0" borderId="1" xfId="0" applyFont="1" applyBorder="1" applyAlignment="1">
      <alignment horizontal="center"/>
    </xf>
    <xf numFmtId="0" fontId="28" fillId="0" borderId="1" xfId="0" applyFont="1" applyBorder="1" applyAlignment="1">
      <alignment horizontal="center" vertical="center"/>
    </xf>
    <xf numFmtId="0" fontId="31" fillId="0" borderId="1" xfId="0" applyFont="1" applyBorder="1" applyAlignment="1">
      <alignment wrapText="1"/>
    </xf>
    <xf numFmtId="0" fontId="33" fillId="0" borderId="1" xfId="0" applyFont="1" applyBorder="1" applyAlignment="1">
      <alignment horizontal="left" wrapText="1"/>
    </xf>
    <xf numFmtId="0" fontId="32" fillId="0" borderId="1" xfId="0" applyFont="1" applyBorder="1" applyAlignment="1">
      <alignment wrapText="1"/>
    </xf>
    <xf numFmtId="0" fontId="33" fillId="0" borderId="1" xfId="0" applyFont="1" applyBorder="1" applyAlignment="1">
      <alignment wrapText="1"/>
    </xf>
    <xf numFmtId="0" fontId="35" fillId="0" borderId="1" xfId="0" applyFont="1" applyBorder="1"/>
    <xf numFmtId="49" fontId="39" fillId="0" borderId="1" xfId="0" applyNumberFormat="1" applyFont="1" applyFill="1" applyBorder="1" applyAlignment="1">
      <alignment horizontal="center" vertical="center" wrapText="1"/>
    </xf>
    <xf numFmtId="0" fontId="35" fillId="0" borderId="1" xfId="0" applyFont="1" applyBorder="1" applyAlignment="1">
      <alignment wrapText="1"/>
    </xf>
    <xf numFmtId="49" fontId="34" fillId="0" borderId="1" xfId="0" applyNumberFormat="1" applyFont="1" applyFill="1" applyBorder="1" applyAlignment="1">
      <alignment horizontal="center" vertical="center" wrapText="1"/>
    </xf>
    <xf numFmtId="0" fontId="33" fillId="0" borderId="1" xfId="0" applyFont="1" applyBorder="1" applyAlignment="1">
      <alignment horizontal="left"/>
    </xf>
    <xf numFmtId="0" fontId="35" fillId="0" borderId="1" xfId="0" applyNumberFormat="1" applyFont="1" applyBorder="1" applyAlignment="1">
      <alignment wrapText="1"/>
    </xf>
    <xf numFmtId="0" fontId="32" fillId="0" borderId="1" xfId="0" applyFont="1" applyBorder="1" applyAlignment="1">
      <alignment vertical="center" wrapText="1"/>
    </xf>
    <xf numFmtId="0" fontId="29" fillId="0" borderId="1" xfId="0" applyFont="1" applyBorder="1" applyAlignment="1">
      <alignment horizontal="center"/>
    </xf>
    <xf numFmtId="0" fontId="29" fillId="0" borderId="1" xfId="0" applyFont="1" applyBorder="1" applyAlignment="1">
      <alignment horizontal="center" vertical="center" wrapText="1"/>
    </xf>
    <xf numFmtId="0" fontId="35" fillId="0" borderId="1" xfId="0" applyFont="1" applyBorder="1" applyAlignment="1">
      <alignment vertical="center" wrapText="1"/>
    </xf>
    <xf numFmtId="0" fontId="31" fillId="0" borderId="1" xfId="0" applyFont="1" applyBorder="1" applyAlignment="1">
      <alignment horizontal="left" vertical="center" wrapText="1"/>
    </xf>
    <xf numFmtId="0" fontId="0" fillId="0" borderId="7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6" xfId="0" applyBorder="1" applyAlignment="1">
      <alignment wrapText="1"/>
    </xf>
    <xf numFmtId="0" fontId="49" fillId="0" borderId="0" xfId="0" applyFont="1" applyFill="1" applyBorder="1"/>
    <xf numFmtId="0" fontId="22" fillId="0" borderId="0" xfId="0" applyFont="1" applyFill="1" applyBorder="1"/>
    <xf numFmtId="0" fontId="29" fillId="0" borderId="0" xfId="0" applyFont="1" applyFill="1" applyBorder="1"/>
    <xf numFmtId="165" fontId="24" fillId="0" borderId="0" xfId="0" applyNumberFormat="1" applyFont="1" applyFill="1" applyBorder="1" applyAlignment="1">
      <alignment horizontal="center" vertical="top"/>
    </xf>
    <xf numFmtId="0" fontId="24" fillId="0" borderId="0" xfId="0" applyFont="1" applyFill="1" applyBorder="1" applyAlignment="1">
      <alignment horizontal="center" vertical="top"/>
    </xf>
    <xf numFmtId="0" fontId="24" fillId="0" borderId="0" xfId="0" applyFont="1" applyFill="1" applyBorder="1" applyAlignment="1">
      <alignment horizontal="left" vertical="top" wrapText="1"/>
    </xf>
    <xf numFmtId="0" fontId="49" fillId="0" borderId="0" xfId="0" applyFont="1" applyFill="1" applyBorder="1" applyAlignment="1">
      <alignment vertical="center"/>
    </xf>
    <xf numFmtId="0" fontId="49" fillId="0" borderId="0" xfId="0" applyFont="1" applyFill="1" applyBorder="1" applyAlignment="1">
      <alignment vertical="center" wrapText="1"/>
    </xf>
    <xf numFmtId="49" fontId="28" fillId="0" borderId="1" xfId="0" applyNumberFormat="1" applyFont="1" applyFill="1" applyBorder="1" applyAlignment="1">
      <alignment horizontal="center" vertical="center" wrapText="1"/>
    </xf>
    <xf numFmtId="49" fontId="30" fillId="0" borderId="1" xfId="0" applyNumberFormat="1" applyFont="1" applyFill="1" applyBorder="1" applyAlignment="1">
      <alignment horizontal="center" vertical="center" wrapText="1"/>
    </xf>
    <xf numFmtId="0" fontId="30" fillId="0" borderId="1" xfId="0" applyNumberFormat="1" applyFont="1" applyFill="1" applyBorder="1" applyAlignment="1">
      <alignment horizontal="center" vertical="center" wrapText="1"/>
    </xf>
    <xf numFmtId="0" fontId="31" fillId="0" borderId="1" xfId="0" applyNumberFormat="1" applyFont="1" applyFill="1" applyBorder="1" applyAlignment="1">
      <alignment horizontal="center" vertical="center" wrapText="1"/>
    </xf>
    <xf numFmtId="0" fontId="24" fillId="0" borderId="1" xfId="0" applyNumberFormat="1" applyFont="1" applyFill="1" applyBorder="1" applyAlignment="1">
      <alignment horizontal="center" vertical="center" wrapText="1" readingOrder="1"/>
    </xf>
    <xf numFmtId="0" fontId="29" fillId="0" borderId="1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/>
    </xf>
    <xf numFmtId="0" fontId="26" fillId="0" borderId="1" xfId="0" applyNumberFormat="1" applyFont="1" applyFill="1" applyBorder="1" applyAlignment="1">
      <alignment horizontal="center" vertical="center" wrapText="1" readingOrder="1"/>
    </xf>
    <xf numFmtId="0" fontId="29" fillId="0" borderId="1" xfId="0" applyFont="1" applyFill="1" applyBorder="1" applyAlignment="1">
      <alignment vertical="center"/>
    </xf>
    <xf numFmtId="0" fontId="33" fillId="0" borderId="1" xfId="0" applyNumberFormat="1" applyFont="1" applyFill="1" applyBorder="1" applyAlignment="1">
      <alignment horizontal="left" vertical="top" wrapText="1" readingOrder="1"/>
    </xf>
    <xf numFmtId="0" fontId="31" fillId="0" borderId="1" xfId="0" applyNumberFormat="1" applyFont="1" applyFill="1" applyBorder="1" applyAlignment="1">
      <alignment horizontal="left" vertical="top" wrapText="1" readingOrder="1"/>
    </xf>
    <xf numFmtId="0" fontId="33" fillId="0" borderId="1" xfId="0" applyNumberFormat="1" applyFont="1" applyFill="1" applyBorder="1" applyAlignment="1">
      <alignment vertical="center" wrapText="1" readingOrder="1"/>
    </xf>
    <xf numFmtId="0" fontId="31" fillId="0" borderId="1" xfId="0" applyFont="1" applyFill="1" applyBorder="1" applyAlignment="1">
      <alignment horizontal="left" vertical="top" wrapText="1"/>
    </xf>
    <xf numFmtId="0" fontId="33" fillId="0" borderId="1" xfId="0" applyFont="1" applyFill="1" applyBorder="1" applyAlignment="1">
      <alignment horizontal="left" vertical="top" wrapText="1"/>
    </xf>
    <xf numFmtId="0" fontId="26" fillId="0" borderId="1" xfId="0" applyFont="1" applyFill="1" applyBorder="1" applyAlignment="1">
      <alignment horizontal="center" vertical="center" wrapText="1"/>
    </xf>
    <xf numFmtId="49" fontId="25" fillId="0" borderId="1" xfId="0" applyNumberFormat="1" applyFont="1" applyFill="1" applyBorder="1" applyAlignment="1">
      <alignment horizontal="center" vertical="center" wrapText="1"/>
    </xf>
    <xf numFmtId="0" fontId="32" fillId="0" borderId="1" xfId="0" applyNumberFormat="1" applyFont="1" applyFill="1" applyBorder="1" applyAlignment="1">
      <alignment horizontal="center" vertical="center" wrapText="1" readingOrder="1"/>
    </xf>
    <xf numFmtId="0" fontId="29" fillId="2" borderId="1" xfId="0" applyFont="1" applyFill="1" applyBorder="1" applyAlignment="1">
      <alignment horizontal="center" vertical="center"/>
    </xf>
    <xf numFmtId="49" fontId="50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0" fontId="51" fillId="0" borderId="0" xfId="0" applyFont="1"/>
    <xf numFmtId="0" fontId="52" fillId="0" borderId="0" xfId="0" applyFont="1"/>
    <xf numFmtId="0" fontId="53" fillId="0" borderId="0" xfId="0" applyFont="1" applyAlignment="1">
      <alignment horizontal="center"/>
    </xf>
    <xf numFmtId="0" fontId="53" fillId="0" borderId="0" xfId="0" applyFont="1"/>
    <xf numFmtId="0" fontId="55" fillId="0" borderId="0" xfId="0" applyFont="1"/>
    <xf numFmtId="0" fontId="54" fillId="0" borderId="0" xfId="0" applyFont="1" applyAlignment="1">
      <alignment horizontal="center"/>
    </xf>
    <xf numFmtId="0" fontId="55" fillId="0" borderId="0" xfId="0" applyFont="1" applyAlignment="1">
      <alignment horizontal="left" indent="15"/>
    </xf>
    <xf numFmtId="0" fontId="58" fillId="0" borderId="0" xfId="0" applyFont="1"/>
    <xf numFmtId="0" fontId="59" fillId="0" borderId="0" xfId="0" applyFont="1"/>
    <xf numFmtId="0" fontId="61" fillId="0" borderId="0" xfId="0" applyFont="1"/>
    <xf numFmtId="164" fontId="2" fillId="0" borderId="0" xfId="0" applyNumberFormat="1" applyFont="1" applyFill="1"/>
    <xf numFmtId="0" fontId="22" fillId="0" borderId="0" xfId="0" applyFont="1" applyFill="1" applyBorder="1" applyAlignment="1">
      <alignment horizontal="center"/>
    </xf>
    <xf numFmtId="0" fontId="6" fillId="0" borderId="8" xfId="0" applyNumberFormat="1" applyFont="1" applyFill="1" applyBorder="1" applyAlignment="1">
      <alignment horizontal="left" vertical="top" wrapText="1" readingOrder="1"/>
    </xf>
    <xf numFmtId="49" fontId="6" fillId="0" borderId="1" xfId="0" applyNumberFormat="1" applyFont="1" applyFill="1" applyBorder="1" applyAlignment="1">
      <alignment vertical="top" wrapText="1"/>
    </xf>
    <xf numFmtId="49" fontId="63" fillId="0" borderId="1" xfId="0" applyNumberFormat="1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49" fontId="64" fillId="0" borderId="1" xfId="0" applyNumberFormat="1" applyFont="1" applyFill="1" applyBorder="1" applyAlignment="1">
      <alignment vertical="top" wrapText="1"/>
    </xf>
    <xf numFmtId="49" fontId="64" fillId="0" borderId="1" xfId="0" applyNumberFormat="1" applyFont="1" applyFill="1" applyBorder="1" applyAlignment="1">
      <alignment vertical="center" wrapText="1"/>
    </xf>
    <xf numFmtId="49" fontId="44" fillId="0" borderId="1" xfId="0" applyNumberFormat="1" applyFont="1" applyFill="1" applyBorder="1" applyAlignment="1">
      <alignment wrapText="1"/>
    </xf>
    <xf numFmtId="49" fontId="2" fillId="0" borderId="1" xfId="0" applyNumberFormat="1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25" fillId="0" borderId="1" xfId="0" applyFont="1" applyFill="1" applyBorder="1" applyAlignment="1">
      <alignment horizontal="center" vertical="center" wrapText="1"/>
    </xf>
    <xf numFmtId="0" fontId="66" fillId="0" borderId="0" xfId="0" applyFont="1" applyFill="1" applyBorder="1"/>
    <xf numFmtId="165" fontId="67" fillId="0" borderId="0" xfId="0" applyNumberFormat="1" applyFont="1" applyFill="1" applyBorder="1" applyAlignment="1">
      <alignment horizontal="center" vertical="top"/>
    </xf>
    <xf numFmtId="0" fontId="67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right" vertical="top"/>
    </xf>
    <xf numFmtId="49" fontId="67" fillId="0" borderId="12" xfId="0" applyNumberFormat="1" applyFont="1" applyFill="1" applyBorder="1" applyAlignment="1">
      <alignment horizontal="center" vertical="center" wrapText="1"/>
    </xf>
    <xf numFmtId="49" fontId="67" fillId="0" borderId="13" xfId="0" applyNumberFormat="1" applyFont="1" applyFill="1" applyBorder="1" applyAlignment="1">
      <alignment horizontal="center" vertical="center" wrapText="1"/>
    </xf>
    <xf numFmtId="49" fontId="67" fillId="0" borderId="14" xfId="0" applyNumberFormat="1" applyFont="1" applyFill="1" applyBorder="1" applyAlignment="1">
      <alignment horizontal="center" vertical="center" wrapText="1"/>
    </xf>
    <xf numFmtId="49" fontId="69" fillId="0" borderId="11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49" fontId="68" fillId="0" borderId="13" xfId="0" applyNumberFormat="1" applyFont="1" applyFill="1" applyBorder="1" applyAlignment="1">
      <alignment horizontal="center" vertical="center" wrapText="1"/>
    </xf>
    <xf numFmtId="0" fontId="68" fillId="0" borderId="13" xfId="0" applyNumberFormat="1" applyFont="1" applyFill="1" applyBorder="1" applyAlignment="1">
      <alignment horizontal="center" vertical="center" wrapText="1"/>
    </xf>
    <xf numFmtId="0" fontId="68" fillId="0" borderId="14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 readingOrder="1"/>
    </xf>
    <xf numFmtId="164" fontId="2" fillId="0" borderId="11" xfId="0" applyNumberFormat="1" applyFont="1" applyBorder="1" applyAlignment="1">
      <alignment horizontal="center" vertical="center"/>
    </xf>
    <xf numFmtId="164" fontId="2" fillId="0" borderId="15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66" fillId="0" borderId="17" xfId="0" applyFont="1" applyFill="1" applyBorder="1" applyAlignment="1">
      <alignment horizontal="center" vertical="center"/>
    </xf>
    <xf numFmtId="49" fontId="67" fillId="0" borderId="6" xfId="0" applyNumberFormat="1" applyFont="1" applyFill="1" applyBorder="1" applyAlignment="1">
      <alignment horizontal="center" vertical="center"/>
    </xf>
    <xf numFmtId="0" fontId="67" fillId="0" borderId="3" xfId="0" applyNumberFormat="1" applyFont="1" applyFill="1" applyBorder="1" applyAlignment="1">
      <alignment horizontal="center" vertical="center"/>
    </xf>
    <xf numFmtId="0" fontId="67" fillId="0" borderId="18" xfId="0" applyNumberFormat="1" applyFont="1" applyFill="1" applyBorder="1" applyAlignment="1">
      <alignment horizontal="center" vertical="center"/>
    </xf>
    <xf numFmtId="0" fontId="70" fillId="0" borderId="19" xfId="0" applyNumberFormat="1" applyFont="1" applyFill="1" applyBorder="1" applyAlignment="1">
      <alignment horizontal="center" vertical="center" wrapText="1" readingOrder="1"/>
    </xf>
    <xf numFmtId="164" fontId="2" fillId="0" borderId="6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66" fillId="0" borderId="17" xfId="0" applyFont="1" applyFill="1" applyBorder="1" applyAlignment="1">
      <alignment vertical="center"/>
    </xf>
    <xf numFmtId="164" fontId="2" fillId="0" borderId="9" xfId="0" applyNumberFormat="1" applyFont="1" applyBorder="1" applyAlignment="1">
      <alignment horizontal="center" vertical="center"/>
    </xf>
    <xf numFmtId="164" fontId="2" fillId="0" borderId="20" xfId="0" applyNumberFormat="1" applyFont="1" applyFill="1" applyBorder="1" applyAlignment="1">
      <alignment horizontal="center"/>
    </xf>
    <xf numFmtId="164" fontId="2" fillId="0" borderId="21" xfId="0" applyNumberFormat="1" applyFont="1" applyFill="1" applyBorder="1" applyAlignment="1">
      <alignment horizontal="center"/>
    </xf>
    <xf numFmtId="0" fontId="66" fillId="0" borderId="22" xfId="0" applyFont="1" applyFill="1" applyBorder="1" applyAlignment="1">
      <alignment vertical="center"/>
    </xf>
    <xf numFmtId="0" fontId="67" fillId="0" borderId="1" xfId="0" applyNumberFormat="1" applyFont="1" applyFill="1" applyBorder="1" applyAlignment="1">
      <alignment horizontal="center" vertical="center"/>
    </xf>
    <xf numFmtId="0" fontId="67" fillId="0" borderId="4" xfId="0" applyNumberFormat="1" applyFont="1" applyFill="1" applyBorder="1" applyAlignment="1">
      <alignment horizontal="center" vertical="center"/>
    </xf>
    <xf numFmtId="0" fontId="71" fillId="0" borderId="8" xfId="0" applyNumberFormat="1" applyFont="1" applyFill="1" applyBorder="1" applyAlignment="1">
      <alignment horizontal="left" vertical="top" wrapText="1" readingOrder="1"/>
    </xf>
    <xf numFmtId="164" fontId="2" fillId="0" borderId="1" xfId="0" applyNumberFormat="1" applyFont="1" applyBorder="1" applyAlignment="1">
      <alignment horizontal="center" vertical="center"/>
    </xf>
    <xf numFmtId="0" fontId="62" fillId="0" borderId="0" xfId="0" applyFont="1" applyFill="1" applyBorder="1"/>
    <xf numFmtId="164" fontId="9" fillId="0" borderId="1" xfId="0" applyNumberFormat="1" applyFont="1" applyFill="1" applyBorder="1" applyAlignment="1">
      <alignment horizontal="center"/>
    </xf>
    <xf numFmtId="49" fontId="66" fillId="0" borderId="6" xfId="0" applyNumberFormat="1" applyFont="1" applyFill="1" applyBorder="1" applyAlignment="1">
      <alignment horizontal="center" vertical="center"/>
    </xf>
    <xf numFmtId="0" fontId="66" fillId="0" borderId="1" xfId="0" applyNumberFormat="1" applyFont="1" applyFill="1" applyBorder="1" applyAlignment="1">
      <alignment horizontal="center" vertical="center"/>
    </xf>
    <xf numFmtId="0" fontId="66" fillId="0" borderId="4" xfId="0" applyNumberFormat="1" applyFont="1" applyFill="1" applyBorder="1" applyAlignment="1">
      <alignment horizontal="center" vertical="center"/>
    </xf>
    <xf numFmtId="0" fontId="6" fillId="0" borderId="8" xfId="0" applyNumberFormat="1" applyFont="1" applyFill="1" applyBorder="1" applyAlignment="1">
      <alignment vertical="center" wrapText="1" readingOrder="1"/>
    </xf>
    <xf numFmtId="0" fontId="6" fillId="0" borderId="19" xfId="0" applyNumberFormat="1" applyFont="1" applyFill="1" applyBorder="1" applyAlignment="1">
      <alignment horizontal="left" vertical="top" wrapText="1" readingOrder="1"/>
    </xf>
    <xf numFmtId="0" fontId="66" fillId="0" borderId="22" xfId="0" applyFont="1" applyFill="1" applyBorder="1" applyAlignment="1">
      <alignment horizontal="center" vertical="center"/>
    </xf>
    <xf numFmtId="49" fontId="67" fillId="0" borderId="5" xfId="0" applyNumberFormat="1" applyFont="1" applyFill="1" applyBorder="1" applyAlignment="1">
      <alignment horizontal="center" vertical="center"/>
    </xf>
    <xf numFmtId="0" fontId="72" fillId="0" borderId="8" xfId="0" applyNumberFormat="1" applyFont="1" applyFill="1" applyBorder="1" applyAlignment="1">
      <alignment horizontal="center" vertical="center" wrapText="1" readingOrder="1"/>
    </xf>
    <xf numFmtId="49" fontId="66" fillId="0" borderId="5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top" wrapText="1"/>
    </xf>
    <xf numFmtId="49" fontId="74" fillId="0" borderId="1" xfId="0" applyNumberFormat="1" applyFont="1" applyFill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71" fillId="0" borderId="8" xfId="0" applyFont="1" applyFill="1" applyBorder="1" applyAlignment="1">
      <alignment horizontal="left" vertical="top" wrapText="1"/>
    </xf>
    <xf numFmtId="0" fontId="6" fillId="0" borderId="8" xfId="0" applyFont="1" applyFill="1" applyBorder="1" applyAlignment="1">
      <alignment horizontal="left" vertical="top" wrapText="1"/>
    </xf>
    <xf numFmtId="0" fontId="67" fillId="0" borderId="1" xfId="0" applyFont="1" applyFill="1" applyBorder="1" applyAlignment="1">
      <alignment horizontal="center" vertical="center"/>
    </xf>
    <xf numFmtId="0" fontId="66" fillId="0" borderId="23" xfId="0" applyFont="1" applyFill="1" applyBorder="1" applyAlignment="1">
      <alignment vertical="center"/>
    </xf>
    <xf numFmtId="0" fontId="66" fillId="0" borderId="2" xfId="0" applyFont="1" applyFill="1" applyBorder="1" applyAlignment="1">
      <alignment horizontal="center" vertical="center"/>
    </xf>
    <xf numFmtId="0" fontId="66" fillId="0" borderId="24" xfId="0" applyNumberFormat="1" applyFont="1" applyFill="1" applyBorder="1" applyAlignment="1">
      <alignment horizontal="center" vertical="center"/>
    </xf>
    <xf numFmtId="0" fontId="6" fillId="0" borderId="25" xfId="0" applyNumberFormat="1" applyFont="1" applyFill="1" applyBorder="1" applyAlignment="1">
      <alignment horizontal="left" vertical="top" wrapText="1" readingOrder="1"/>
    </xf>
    <xf numFmtId="0" fontId="66" fillId="0" borderId="23" xfId="0" applyFont="1" applyFill="1" applyBorder="1" applyAlignment="1">
      <alignment horizontal="center" vertical="center"/>
    </xf>
    <xf numFmtId="49" fontId="67" fillId="0" borderId="1" xfId="0" applyNumberFormat="1" applyFont="1" applyFill="1" applyBorder="1" applyAlignment="1">
      <alignment horizontal="center" vertical="center"/>
    </xf>
    <xf numFmtId="49" fontId="67" fillId="0" borderId="4" xfId="0" applyNumberFormat="1" applyFont="1" applyFill="1" applyBorder="1" applyAlignment="1">
      <alignment horizontal="center" vertical="center"/>
    </xf>
    <xf numFmtId="49" fontId="66" fillId="0" borderId="1" xfId="0" applyNumberFormat="1" applyFont="1" applyFill="1" applyBorder="1" applyAlignment="1">
      <alignment horizontal="center" vertical="top"/>
    </xf>
    <xf numFmtId="49" fontId="66" fillId="0" borderId="4" xfId="0" applyNumberFormat="1" applyFont="1" applyFill="1" applyBorder="1" applyAlignment="1">
      <alignment horizontal="center" vertical="top"/>
    </xf>
    <xf numFmtId="0" fontId="72" fillId="0" borderId="8" xfId="0" applyFont="1" applyFill="1" applyBorder="1" applyAlignment="1">
      <alignment horizontal="center" vertical="center" wrapText="1"/>
    </xf>
    <xf numFmtId="0" fontId="66" fillId="0" borderId="26" xfId="0" applyFont="1" applyFill="1" applyBorder="1" applyAlignment="1">
      <alignment vertical="center"/>
    </xf>
    <xf numFmtId="49" fontId="66" fillId="0" borderId="27" xfId="0" applyNumberFormat="1" applyFont="1" applyFill="1" applyBorder="1" applyAlignment="1">
      <alignment horizontal="center" vertical="top"/>
    </xf>
    <xf numFmtId="49" fontId="66" fillId="0" borderId="28" xfId="0" applyNumberFormat="1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left" vertical="top" wrapText="1"/>
    </xf>
    <xf numFmtId="0" fontId="66" fillId="0" borderId="1" xfId="0" applyFont="1" applyFill="1" applyBorder="1"/>
    <xf numFmtId="166" fontId="68" fillId="0" borderId="1" xfId="0" applyNumberFormat="1" applyFont="1" applyFill="1" applyBorder="1" applyAlignment="1">
      <alignment horizontal="center" vertical="top"/>
    </xf>
    <xf numFmtId="166" fontId="66" fillId="0" borderId="1" xfId="0" applyNumberFormat="1" applyFont="1" applyFill="1" applyBorder="1" applyAlignment="1">
      <alignment horizontal="center" vertical="top"/>
    </xf>
    <xf numFmtId="165" fontId="66" fillId="0" borderId="1" xfId="0" applyNumberFormat="1" applyFont="1" applyFill="1" applyBorder="1" applyAlignment="1">
      <alignment horizontal="center" vertical="top"/>
    </xf>
    <xf numFmtId="165" fontId="66" fillId="0" borderId="0" xfId="0" applyNumberFormat="1" applyFont="1" applyFill="1" applyBorder="1" applyAlignment="1">
      <alignment horizontal="center" vertical="top"/>
    </xf>
    <xf numFmtId="166" fontId="68" fillId="0" borderId="0" xfId="0" applyNumberFormat="1" applyFont="1" applyFill="1" applyBorder="1" applyAlignment="1">
      <alignment horizontal="center" vertical="top"/>
    </xf>
    <xf numFmtId="166" fontId="66" fillId="0" borderId="0" xfId="0" applyNumberFormat="1" applyFont="1" applyFill="1" applyBorder="1" applyAlignment="1">
      <alignment horizontal="center" vertical="top"/>
    </xf>
    <xf numFmtId="0" fontId="75" fillId="0" borderId="0" xfId="0" applyFont="1" applyFill="1" applyBorder="1" applyAlignment="1">
      <alignment horizontal="left" vertical="top" wrapText="1"/>
    </xf>
    <xf numFmtId="164" fontId="2" fillId="0" borderId="0" xfId="0" applyNumberFormat="1" applyFont="1" applyFill="1" applyBorder="1" applyAlignment="1">
      <alignment horizontal="center"/>
    </xf>
    <xf numFmtId="0" fontId="68" fillId="0" borderId="0" xfId="0" applyFont="1" applyFill="1" applyBorder="1" applyAlignment="1">
      <alignment horizontal="center" vertical="top"/>
    </xf>
    <xf numFmtId="0" fontId="66" fillId="0" borderId="0" xfId="0" applyFont="1" applyFill="1" applyBorder="1" applyAlignment="1">
      <alignment horizontal="center" vertical="top"/>
    </xf>
    <xf numFmtId="0" fontId="66" fillId="0" borderId="12" xfId="0" applyFont="1" applyFill="1" applyBorder="1" applyAlignment="1">
      <alignment horizontal="center" vertical="center" wrapText="1"/>
    </xf>
    <xf numFmtId="0" fontId="52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61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0" fontId="48" fillId="0" borderId="0" xfId="0" applyFont="1" applyAlignment="1">
      <alignment wrapText="1"/>
    </xf>
    <xf numFmtId="0" fontId="65" fillId="0" borderId="0" xfId="0" applyFont="1" applyAlignment="1">
      <alignment wrapText="1"/>
    </xf>
    <xf numFmtId="0" fontId="22" fillId="0" borderId="4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 wrapText="1"/>
    </xf>
    <xf numFmtId="166" fontId="27" fillId="0" borderId="1" xfId="0" applyNumberFormat="1" applyFont="1" applyFill="1" applyBorder="1" applyAlignment="1">
      <alignment horizontal="center" vertical="center" wrapText="1"/>
    </xf>
    <xf numFmtId="0" fontId="25" fillId="0" borderId="1" xfId="0" applyNumberFormat="1" applyFont="1" applyFill="1" applyBorder="1" applyAlignment="1">
      <alignment horizontal="center" vertical="center" wrapText="1" readingOrder="1"/>
    </xf>
    <xf numFmtId="0" fontId="21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32" fillId="2" borderId="1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27" fillId="0" borderId="1" xfId="0" applyFont="1" applyFill="1" applyBorder="1" applyAlignment="1">
      <alignment horizontal="center" vertical="center" textRotation="90" wrapText="1"/>
    </xf>
    <xf numFmtId="166" fontId="27" fillId="0" borderId="1" xfId="0" applyNumberFormat="1" applyFont="1" applyFill="1" applyBorder="1" applyAlignment="1">
      <alignment horizontal="center" vertical="center" textRotation="90" wrapText="1"/>
    </xf>
    <xf numFmtId="0" fontId="22" fillId="0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opLeftCell="A7" workbookViewId="0">
      <selection activeCell="K34" sqref="K34"/>
    </sheetView>
  </sheetViews>
  <sheetFormatPr defaultRowHeight="16.5"/>
  <cols>
    <col min="1" max="10" width="9.140625" style="200"/>
    <col min="11" max="11" width="6.28515625" style="200" customWidth="1"/>
    <col min="12" max="16384" width="9.140625" style="200"/>
  </cols>
  <sheetData>
    <row r="1" spans="1:11" ht="17.25">
      <c r="A1" s="192"/>
    </row>
    <row r="2" spans="1:11" ht="17.25">
      <c r="A2" s="193"/>
    </row>
    <row r="3" spans="1:11" ht="22.5">
      <c r="A3" s="293" t="s">
        <v>774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</row>
    <row r="4" spans="1:11" ht="22.5">
      <c r="A4" s="296"/>
      <c r="B4" s="296"/>
      <c r="C4" s="296"/>
      <c r="D4" s="296"/>
      <c r="E4" s="296"/>
      <c r="F4" s="296"/>
      <c r="G4" s="296"/>
      <c r="H4" s="296"/>
      <c r="I4" s="296"/>
      <c r="J4" s="201"/>
      <c r="K4" s="201"/>
    </row>
    <row r="5" spans="1:11" ht="22.5">
      <c r="A5" s="197"/>
      <c r="B5" s="201"/>
      <c r="C5" s="201"/>
      <c r="D5" s="201"/>
      <c r="E5" s="201"/>
      <c r="F5" s="201"/>
      <c r="G5" s="201"/>
      <c r="H5" s="201"/>
      <c r="I5" s="201"/>
      <c r="J5" s="201"/>
      <c r="K5" s="201"/>
    </row>
    <row r="6" spans="1:11" ht="22.5">
      <c r="A6" s="293" t="s">
        <v>818</v>
      </c>
      <c r="B6" s="293"/>
      <c r="C6" s="293"/>
      <c r="D6" s="293"/>
      <c r="E6" s="293"/>
      <c r="F6" s="293"/>
      <c r="G6" s="293"/>
      <c r="H6" s="293"/>
      <c r="I6" s="293"/>
      <c r="J6" s="293"/>
      <c r="K6" s="293"/>
    </row>
    <row r="7" spans="1:11">
      <c r="A7" s="297"/>
      <c r="B7" s="297"/>
      <c r="C7" s="297"/>
      <c r="D7" s="297"/>
      <c r="E7" s="297"/>
      <c r="F7" s="297"/>
      <c r="G7" s="297"/>
    </row>
    <row r="8" spans="1:11" ht="20.25">
      <c r="A8" s="194"/>
    </row>
    <row r="9" spans="1:11" ht="20.25">
      <c r="A9" s="194"/>
    </row>
    <row r="12" spans="1:11" ht="26.25">
      <c r="A12" s="294" t="s">
        <v>775</v>
      </c>
      <c r="B12" s="294"/>
      <c r="C12" s="294"/>
      <c r="D12" s="294"/>
      <c r="E12" s="294"/>
      <c r="F12" s="294"/>
      <c r="G12" s="294"/>
      <c r="H12" s="294"/>
      <c r="I12" s="294"/>
      <c r="J12" s="294"/>
      <c r="K12" s="294"/>
    </row>
    <row r="13" spans="1:11" ht="20.25">
      <c r="A13" s="194"/>
    </row>
    <row r="14" spans="1:11" ht="20.25">
      <c r="A14" s="194"/>
    </row>
    <row r="15" spans="1:11" ht="20.25">
      <c r="A15" s="194"/>
    </row>
    <row r="16" spans="1:11" ht="20.25">
      <c r="A16" s="194"/>
    </row>
    <row r="17" spans="1:11" ht="20.25">
      <c r="A17" s="295" t="s">
        <v>819</v>
      </c>
      <c r="B17" s="295"/>
      <c r="C17" s="295"/>
      <c r="D17" s="295"/>
      <c r="E17" s="295"/>
      <c r="F17" s="295"/>
      <c r="G17" s="295"/>
      <c r="H17" s="295"/>
      <c r="I17" s="295"/>
      <c r="J17" s="295"/>
      <c r="K17" s="295"/>
    </row>
    <row r="18" spans="1:11">
      <c r="A18" s="198"/>
    </row>
    <row r="19" spans="1:11" ht="20.25">
      <c r="A19" s="199"/>
    </row>
    <row r="20" spans="1:11" ht="17.25">
      <c r="A20" s="298" t="s">
        <v>820</v>
      </c>
      <c r="B20" s="299"/>
      <c r="C20" s="299"/>
      <c r="D20" s="299"/>
      <c r="E20" s="299"/>
      <c r="F20" s="299"/>
      <c r="G20" s="299"/>
      <c r="H20" s="299"/>
      <c r="I20" s="299"/>
      <c r="J20" s="299"/>
      <c r="K20" s="299"/>
    </row>
    <row r="21" spans="1:11">
      <c r="A21" s="198"/>
    </row>
    <row r="22" spans="1:11" ht="20.25">
      <c r="A22" s="195"/>
    </row>
    <row r="23" spans="1:11" ht="20.25">
      <c r="A23" s="195"/>
    </row>
    <row r="24" spans="1:11" ht="20.25">
      <c r="A24" s="195"/>
    </row>
    <row r="25" spans="1:11" ht="20.25">
      <c r="A25" s="195"/>
    </row>
    <row r="26" spans="1:11" ht="20.25">
      <c r="A26" s="195"/>
    </row>
    <row r="27" spans="1:11" ht="20.25">
      <c r="A27" s="195"/>
    </row>
    <row r="28" spans="1:11" ht="20.25">
      <c r="A28" s="195"/>
    </row>
    <row r="29" spans="1:11" ht="20.25">
      <c r="A29" s="195"/>
    </row>
    <row r="30" spans="1:11" ht="20.25">
      <c r="A30" s="195"/>
    </row>
    <row r="31" spans="1:11" ht="20.25">
      <c r="A31" s="195"/>
    </row>
    <row r="32" spans="1:11" ht="22.5">
      <c r="A32" s="293" t="s">
        <v>821</v>
      </c>
      <c r="B32" s="293"/>
      <c r="C32" s="293"/>
      <c r="D32" s="293"/>
      <c r="E32" s="293"/>
      <c r="F32" s="293"/>
      <c r="G32" s="293"/>
      <c r="H32" s="293"/>
      <c r="I32" s="293"/>
      <c r="J32" s="293"/>
      <c r="K32" s="293"/>
    </row>
    <row r="33" spans="1:11">
      <c r="A33" s="196"/>
    </row>
    <row r="39" spans="1:11" ht="17.25">
      <c r="A39" s="292" t="s">
        <v>822</v>
      </c>
      <c r="B39" s="292"/>
      <c r="C39" s="292"/>
      <c r="D39" s="292"/>
      <c r="E39" s="292"/>
      <c r="F39" s="292"/>
      <c r="G39" s="292"/>
      <c r="H39" s="292"/>
      <c r="I39" s="292"/>
      <c r="J39" s="292"/>
      <c r="K39" s="292"/>
    </row>
  </sheetData>
  <mergeCells count="9">
    <mergeCell ref="A39:K39"/>
    <mergeCell ref="A3:K3"/>
    <mergeCell ref="A6:K6"/>
    <mergeCell ref="A12:K12"/>
    <mergeCell ref="A17:K17"/>
    <mergeCell ref="A32:K32"/>
    <mergeCell ref="A4:I4"/>
    <mergeCell ref="A7:G7"/>
    <mergeCell ref="A20:K20"/>
  </mergeCells>
  <pageMargins left="0" right="0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59"/>
  <sheetViews>
    <sheetView zoomScale="90" zoomScaleNormal="90" workbookViewId="0">
      <selection activeCell="H148" sqref="H148"/>
    </sheetView>
  </sheetViews>
  <sheetFormatPr defaultRowHeight="36.75" customHeight="1"/>
  <cols>
    <col min="1" max="1" width="5.85546875" style="31" customWidth="1"/>
    <col min="2" max="2" width="59.5703125" style="32" customWidth="1"/>
    <col min="3" max="3" width="6" style="25" customWidth="1"/>
    <col min="4" max="4" width="11.28515625" style="24" customWidth="1"/>
    <col min="5" max="5" width="11.5703125" style="24" customWidth="1"/>
    <col min="6" max="6" width="8.28515625" style="24" customWidth="1"/>
    <col min="7" max="7" width="6.85546875" style="24" customWidth="1"/>
    <col min="8" max="8" width="13" style="24" customWidth="1"/>
    <col min="9" max="9" width="11.85546875" style="24" customWidth="1"/>
    <col min="10" max="16384" width="9.140625" style="24"/>
  </cols>
  <sheetData>
    <row r="1" spans="1:9" s="19" customFormat="1" ht="36.75" customHeight="1">
      <c r="A1" s="308" t="s">
        <v>0</v>
      </c>
      <c r="B1" s="308"/>
      <c r="C1" s="308"/>
      <c r="D1" s="308"/>
      <c r="E1" s="308"/>
      <c r="F1" s="308"/>
    </row>
    <row r="2" spans="1:9" s="20" customFormat="1" ht="27.75" customHeight="1">
      <c r="A2" s="309" t="s">
        <v>823</v>
      </c>
      <c r="B2" s="309"/>
      <c r="C2" s="309"/>
      <c r="D2" s="309"/>
      <c r="E2" s="309"/>
      <c r="F2" s="309"/>
    </row>
    <row r="3" spans="1:9" s="19" customFormat="1" ht="36.75" customHeight="1">
      <c r="A3" s="310" t="s">
        <v>343</v>
      </c>
      <c r="B3" s="310" t="s">
        <v>69</v>
      </c>
      <c r="C3" s="310" t="s">
        <v>344</v>
      </c>
      <c r="D3" s="307" t="s">
        <v>1</v>
      </c>
      <c r="E3" s="305" t="s">
        <v>2</v>
      </c>
      <c r="F3" s="306"/>
    </row>
    <row r="4" spans="1:9" s="19" customFormat="1" ht="36.75" customHeight="1">
      <c r="A4" s="310"/>
      <c r="B4" s="310"/>
      <c r="C4" s="310"/>
      <c r="D4" s="307"/>
      <c r="E4" s="119" t="s">
        <v>3</v>
      </c>
      <c r="F4" s="119" t="s">
        <v>4</v>
      </c>
    </row>
    <row r="5" spans="1:9" s="19" customFormat="1" ht="21.75" customHeight="1">
      <c r="A5" s="66" t="s">
        <v>85</v>
      </c>
      <c r="B5" s="120">
        <v>2</v>
      </c>
      <c r="C5" s="54">
        <v>3</v>
      </c>
      <c r="D5" s="121">
        <v>4</v>
      </c>
      <c r="E5" s="121">
        <v>5</v>
      </c>
      <c r="F5" s="119">
        <v>6</v>
      </c>
    </row>
    <row r="6" spans="1:9" s="19" customFormat="1" ht="36.75" customHeight="1">
      <c r="A6" s="48">
        <v>1000</v>
      </c>
      <c r="B6" s="49" t="s">
        <v>757</v>
      </c>
      <c r="C6" s="50"/>
      <c r="D6" s="23">
        <f>E6+F6-F135</f>
        <v>86084.9</v>
      </c>
      <c r="E6" s="23">
        <f>E8+E59+E89</f>
        <v>86084.9</v>
      </c>
      <c r="F6" s="23">
        <f>F59+F89</f>
        <v>0</v>
      </c>
      <c r="H6" s="202"/>
      <c r="I6" s="202"/>
    </row>
    <row r="7" spans="1:9" s="19" customFormat="1" ht="18.75" customHeight="1">
      <c r="A7" s="51"/>
      <c r="B7" s="51" t="s">
        <v>246</v>
      </c>
      <c r="C7" s="50"/>
      <c r="D7" s="22"/>
      <c r="E7" s="22"/>
      <c r="F7" s="22"/>
      <c r="H7" s="202"/>
      <c r="I7" s="202"/>
    </row>
    <row r="8" spans="1:9" s="19" customFormat="1" ht="19.5" customHeight="1">
      <c r="A8" s="52">
        <v>1100</v>
      </c>
      <c r="B8" s="53" t="s">
        <v>247</v>
      </c>
      <c r="C8" s="54">
        <v>7100</v>
      </c>
      <c r="D8" s="23">
        <f>E8</f>
        <v>8768.5</v>
      </c>
      <c r="E8" s="23">
        <f>E11+E15+E18+E43+E50</f>
        <v>8768.5</v>
      </c>
      <c r="F8" s="17" t="s">
        <v>5</v>
      </c>
      <c r="H8" s="202"/>
      <c r="I8" s="202"/>
    </row>
    <row r="9" spans="1:9" s="19" customFormat="1" ht="21.75" customHeight="1">
      <c r="A9" s="51"/>
      <c r="B9" s="55" t="s">
        <v>248</v>
      </c>
      <c r="C9" s="56"/>
      <c r="D9" s="22"/>
      <c r="E9" s="22"/>
      <c r="F9" s="1"/>
    </row>
    <row r="10" spans="1:9" s="19" customFormat="1" ht="20.25" customHeight="1">
      <c r="A10" s="51"/>
      <c r="B10" s="55" t="s">
        <v>249</v>
      </c>
      <c r="C10" s="56"/>
      <c r="D10" s="22"/>
      <c r="E10" s="22"/>
      <c r="F10" s="1"/>
    </row>
    <row r="11" spans="1:9" s="19" customFormat="1" ht="27.75" customHeight="1">
      <c r="A11" s="52">
        <v>1110</v>
      </c>
      <c r="B11" s="57" t="s">
        <v>250</v>
      </c>
      <c r="C11" s="54">
        <v>7131</v>
      </c>
      <c r="D11" s="23">
        <f>E11</f>
        <v>1153.8</v>
      </c>
      <c r="E11" s="23">
        <f>E13+E14</f>
        <v>1153.8</v>
      </c>
      <c r="F11" s="17" t="s">
        <v>5</v>
      </c>
    </row>
    <row r="12" spans="1:9" s="19" customFormat="1" ht="18.75" customHeight="1">
      <c r="A12" s="51"/>
      <c r="B12" s="55" t="s">
        <v>249</v>
      </c>
      <c r="C12" s="56"/>
      <c r="D12" s="22"/>
      <c r="E12" s="22"/>
      <c r="F12" s="1"/>
    </row>
    <row r="13" spans="1:9" s="19" customFormat="1" ht="30" customHeight="1">
      <c r="A13" s="58" t="s">
        <v>6</v>
      </c>
      <c r="B13" s="46" t="s">
        <v>251</v>
      </c>
      <c r="C13" s="59"/>
      <c r="D13" s="1">
        <f>E13</f>
        <v>257.2</v>
      </c>
      <c r="E13" s="1">
        <v>257.2</v>
      </c>
      <c r="F13" s="1" t="s">
        <v>5</v>
      </c>
    </row>
    <row r="14" spans="1:9" s="19" customFormat="1" ht="30.75" customHeight="1">
      <c r="A14" s="58" t="s">
        <v>7</v>
      </c>
      <c r="B14" s="46" t="s">
        <v>252</v>
      </c>
      <c r="C14" s="59"/>
      <c r="D14" s="1">
        <f>E14</f>
        <v>896.6</v>
      </c>
      <c r="E14" s="1">
        <v>896.6</v>
      </c>
      <c r="F14" s="1" t="s">
        <v>5</v>
      </c>
    </row>
    <row r="15" spans="1:9" s="19" customFormat="1" ht="22.5" customHeight="1">
      <c r="A15" s="52">
        <v>1120</v>
      </c>
      <c r="B15" s="57" t="s">
        <v>253</v>
      </c>
      <c r="C15" s="54">
        <v>7136</v>
      </c>
      <c r="D15" s="23">
        <f>E15</f>
        <v>6794.7</v>
      </c>
      <c r="E15" s="23">
        <f>E17</f>
        <v>6794.7</v>
      </c>
      <c r="F15" s="17" t="s">
        <v>5</v>
      </c>
    </row>
    <row r="16" spans="1:9" s="19" customFormat="1" ht="19.5" customHeight="1">
      <c r="A16" s="51"/>
      <c r="B16" s="55" t="s">
        <v>249</v>
      </c>
      <c r="C16" s="56"/>
      <c r="D16" s="22"/>
      <c r="E16" s="22"/>
      <c r="F16" s="1"/>
    </row>
    <row r="17" spans="1:6" s="19" customFormat="1" ht="22.5" customHeight="1">
      <c r="A17" s="58" t="s">
        <v>8</v>
      </c>
      <c r="B17" s="46" t="s">
        <v>74</v>
      </c>
      <c r="C17" s="59"/>
      <c r="D17" s="1">
        <f>E17</f>
        <v>6794.7</v>
      </c>
      <c r="E17" s="1">
        <v>6794.7</v>
      </c>
      <c r="F17" s="1" t="s">
        <v>5</v>
      </c>
    </row>
    <row r="18" spans="1:6" s="19" customFormat="1" ht="36.75" customHeight="1">
      <c r="A18" s="52">
        <v>1130</v>
      </c>
      <c r="B18" s="57" t="s">
        <v>254</v>
      </c>
      <c r="C18" s="54">
        <v>7145</v>
      </c>
      <c r="D18" s="23">
        <f>E18</f>
        <v>820</v>
      </c>
      <c r="E18" s="23">
        <f>E20</f>
        <v>820</v>
      </c>
      <c r="F18" s="17" t="s">
        <v>5</v>
      </c>
    </row>
    <row r="19" spans="1:6" s="19" customFormat="1" ht="18.75" customHeight="1">
      <c r="A19" s="51"/>
      <c r="B19" s="55" t="s">
        <v>249</v>
      </c>
      <c r="C19" s="56"/>
      <c r="D19" s="22"/>
      <c r="E19" s="22"/>
      <c r="F19" s="1"/>
    </row>
    <row r="20" spans="1:6" s="104" customFormat="1" ht="24.75" customHeight="1">
      <c r="A20" s="58" t="s">
        <v>9</v>
      </c>
      <c r="B20" s="46" t="s">
        <v>255</v>
      </c>
      <c r="C20" s="59">
        <v>71452</v>
      </c>
      <c r="D20" s="17">
        <f>E20</f>
        <v>820</v>
      </c>
      <c r="E20" s="17">
        <f>E23+E27+E28+E29+E30+E31+E32+E33+E34+E35+E36+E37</f>
        <v>820</v>
      </c>
      <c r="F20" s="17" t="s">
        <v>5</v>
      </c>
    </row>
    <row r="21" spans="1:6" s="19" customFormat="1" ht="45.75" customHeight="1">
      <c r="A21" s="58"/>
      <c r="B21" s="46" t="s">
        <v>239</v>
      </c>
      <c r="C21" s="56"/>
      <c r="D21" s="22"/>
      <c r="E21" s="1"/>
      <c r="F21" s="1"/>
    </row>
    <row r="22" spans="1:6" s="19" customFormat="1" ht="18.75" customHeight="1">
      <c r="A22" s="58"/>
      <c r="B22" s="46" t="s">
        <v>249</v>
      </c>
      <c r="C22" s="56"/>
      <c r="D22" s="22"/>
      <c r="E22" s="1"/>
      <c r="F22" s="1"/>
    </row>
    <row r="23" spans="1:6" s="104" customFormat="1" ht="44.25" customHeight="1">
      <c r="A23" s="58" t="s">
        <v>10</v>
      </c>
      <c r="B23" s="47" t="s">
        <v>256</v>
      </c>
      <c r="C23" s="59"/>
      <c r="D23" s="17">
        <f>E23</f>
        <v>0</v>
      </c>
      <c r="E23" s="17">
        <f>E25+E26</f>
        <v>0</v>
      </c>
      <c r="F23" s="17" t="s">
        <v>5</v>
      </c>
    </row>
    <row r="24" spans="1:6" s="19" customFormat="1" ht="21" customHeight="1">
      <c r="A24" s="56"/>
      <c r="B24" s="47" t="s">
        <v>257</v>
      </c>
      <c r="C24" s="56"/>
      <c r="D24" s="1"/>
      <c r="E24" s="1"/>
      <c r="F24" s="1"/>
    </row>
    <row r="25" spans="1:6" s="19" customFormat="1" ht="21.75" customHeight="1">
      <c r="A25" s="58" t="s">
        <v>11</v>
      </c>
      <c r="B25" s="60" t="s">
        <v>258</v>
      </c>
      <c r="C25" s="59"/>
      <c r="D25" s="1">
        <f t="shared" ref="D25:D43" si="0">E25</f>
        <v>0</v>
      </c>
      <c r="E25" s="1"/>
      <c r="F25" s="1" t="s">
        <v>5</v>
      </c>
    </row>
    <row r="26" spans="1:6" s="19" customFormat="1" ht="21.75" customHeight="1">
      <c r="A26" s="58" t="s">
        <v>12</v>
      </c>
      <c r="B26" s="60" t="s">
        <v>259</v>
      </c>
      <c r="C26" s="59"/>
      <c r="D26" s="1">
        <f t="shared" si="0"/>
        <v>0</v>
      </c>
      <c r="E26" s="1"/>
      <c r="F26" s="1" t="s">
        <v>5</v>
      </c>
    </row>
    <row r="27" spans="1:6" s="19" customFormat="1" ht="87.75" customHeight="1">
      <c r="A27" s="58" t="s">
        <v>13</v>
      </c>
      <c r="B27" s="61" t="s">
        <v>260</v>
      </c>
      <c r="C27" s="59"/>
      <c r="D27" s="1">
        <f t="shared" si="0"/>
        <v>10</v>
      </c>
      <c r="E27" s="1">
        <v>10</v>
      </c>
      <c r="F27" s="1" t="s">
        <v>5</v>
      </c>
    </row>
    <row r="28" spans="1:6" s="19" customFormat="1" ht="45.75" customHeight="1">
      <c r="A28" s="51" t="s">
        <v>14</v>
      </c>
      <c r="B28" s="47" t="s">
        <v>261</v>
      </c>
      <c r="C28" s="59"/>
      <c r="D28" s="1">
        <f t="shared" si="0"/>
        <v>0</v>
      </c>
      <c r="E28" s="1"/>
      <c r="F28" s="1" t="s">
        <v>5</v>
      </c>
    </row>
    <row r="29" spans="1:6" s="19" customFormat="1" ht="54" customHeight="1">
      <c r="A29" s="58" t="s">
        <v>15</v>
      </c>
      <c r="B29" s="47" t="s">
        <v>262</v>
      </c>
      <c r="C29" s="59"/>
      <c r="D29" s="1">
        <f t="shared" si="0"/>
        <v>240</v>
      </c>
      <c r="E29" s="1">
        <v>240</v>
      </c>
      <c r="F29" s="1" t="s">
        <v>5</v>
      </c>
    </row>
    <row r="30" spans="1:6" s="19" customFormat="1" ht="32.25" customHeight="1">
      <c r="A30" s="58" t="s">
        <v>16</v>
      </c>
      <c r="B30" s="47" t="s">
        <v>263</v>
      </c>
      <c r="C30" s="59"/>
      <c r="D30" s="1">
        <f t="shared" si="0"/>
        <v>0</v>
      </c>
      <c r="E30" s="1"/>
      <c r="F30" s="1" t="s">
        <v>5</v>
      </c>
    </row>
    <row r="31" spans="1:6" s="19" customFormat="1" ht="72" customHeight="1">
      <c r="A31" s="58" t="s">
        <v>17</v>
      </c>
      <c r="B31" s="47" t="s">
        <v>264</v>
      </c>
      <c r="C31" s="59"/>
      <c r="D31" s="1">
        <f t="shared" si="0"/>
        <v>450</v>
      </c>
      <c r="E31" s="1">
        <v>450</v>
      </c>
      <c r="F31" s="1" t="s">
        <v>5</v>
      </c>
    </row>
    <row r="32" spans="1:6" s="19" customFormat="1" ht="54.75" customHeight="1">
      <c r="A32" s="58" t="s">
        <v>18</v>
      </c>
      <c r="B32" s="47" t="s">
        <v>265</v>
      </c>
      <c r="C32" s="59"/>
      <c r="D32" s="1">
        <f t="shared" si="0"/>
        <v>0</v>
      </c>
      <c r="E32" s="1"/>
      <c r="F32" s="1" t="s">
        <v>5</v>
      </c>
    </row>
    <row r="33" spans="1:6" s="19" customFormat="1" ht="41.25" customHeight="1">
      <c r="A33" s="58" t="s">
        <v>19</v>
      </c>
      <c r="B33" s="47" t="s">
        <v>266</v>
      </c>
      <c r="C33" s="59"/>
      <c r="D33" s="1">
        <f t="shared" si="0"/>
        <v>0</v>
      </c>
      <c r="E33" s="1"/>
      <c r="F33" s="1" t="s">
        <v>5</v>
      </c>
    </row>
    <row r="34" spans="1:6" s="19" customFormat="1" ht="36.75" customHeight="1">
      <c r="A34" s="58" t="s">
        <v>20</v>
      </c>
      <c r="B34" s="47" t="s">
        <v>267</v>
      </c>
      <c r="C34" s="59"/>
      <c r="D34" s="1">
        <f t="shared" si="0"/>
        <v>120</v>
      </c>
      <c r="E34" s="1">
        <v>120</v>
      </c>
      <c r="F34" s="1" t="s">
        <v>5</v>
      </c>
    </row>
    <row r="35" spans="1:6" s="19" customFormat="1" ht="36.75" customHeight="1">
      <c r="A35" s="58" t="s">
        <v>21</v>
      </c>
      <c r="B35" s="47" t="s">
        <v>268</v>
      </c>
      <c r="C35" s="59"/>
      <c r="D35" s="1">
        <f t="shared" si="0"/>
        <v>0</v>
      </c>
      <c r="E35" s="1">
        <f>E36+E37+E38+E39+E40+E41+E42</f>
        <v>0</v>
      </c>
      <c r="F35" s="1" t="s">
        <v>5</v>
      </c>
    </row>
    <row r="36" spans="1:6" s="19" customFormat="1" ht="55.5" customHeight="1">
      <c r="A36" s="58" t="s">
        <v>22</v>
      </c>
      <c r="B36" s="47" t="s">
        <v>269</v>
      </c>
      <c r="C36" s="59"/>
      <c r="D36" s="1">
        <f t="shared" si="0"/>
        <v>0</v>
      </c>
      <c r="E36" s="1"/>
      <c r="F36" s="1" t="s">
        <v>5</v>
      </c>
    </row>
    <row r="37" spans="1:6" s="19" customFormat="1" ht="31.5" customHeight="1">
      <c r="A37" s="58" t="s">
        <v>23</v>
      </c>
      <c r="B37" s="47" t="s">
        <v>270</v>
      </c>
      <c r="C37" s="59"/>
      <c r="D37" s="1">
        <f t="shared" si="0"/>
        <v>0</v>
      </c>
      <c r="E37" s="1"/>
      <c r="F37" s="1" t="s">
        <v>5</v>
      </c>
    </row>
    <row r="38" spans="1:6" s="19" customFormat="1" ht="23.25" customHeight="1">
      <c r="A38" s="58">
        <v>1146</v>
      </c>
      <c r="B38" s="47" t="s">
        <v>240</v>
      </c>
      <c r="C38" s="59"/>
      <c r="D38" s="1"/>
      <c r="E38" s="1"/>
      <c r="F38" s="1"/>
    </row>
    <row r="39" spans="1:6" s="19" customFormat="1" ht="42.75" customHeight="1">
      <c r="A39" s="58">
        <v>1147</v>
      </c>
      <c r="B39" s="47" t="s">
        <v>241</v>
      </c>
      <c r="C39" s="59"/>
      <c r="D39" s="1">
        <f t="shared" si="0"/>
        <v>0</v>
      </c>
      <c r="E39" s="1"/>
      <c r="F39" s="1"/>
    </row>
    <row r="40" spans="1:6" s="19" customFormat="1" ht="36.75" customHeight="1">
      <c r="A40" s="58">
        <v>1148</v>
      </c>
      <c r="B40" s="47" t="s">
        <v>242</v>
      </c>
      <c r="C40" s="59"/>
      <c r="D40" s="1">
        <f t="shared" si="0"/>
        <v>0</v>
      </c>
      <c r="E40" s="1"/>
      <c r="F40" s="1"/>
    </row>
    <row r="41" spans="1:6" s="19" customFormat="1" ht="41.25" customHeight="1">
      <c r="A41" s="58">
        <v>1149</v>
      </c>
      <c r="B41" s="47" t="s">
        <v>243</v>
      </c>
      <c r="C41" s="59"/>
      <c r="D41" s="1"/>
      <c r="E41" s="1"/>
      <c r="F41" s="1"/>
    </row>
    <row r="42" spans="1:6" s="19" customFormat="1" ht="19.5" customHeight="1">
      <c r="A42" s="58">
        <v>1150</v>
      </c>
      <c r="B42" s="47" t="s">
        <v>244</v>
      </c>
      <c r="C42" s="59"/>
      <c r="D42" s="1"/>
      <c r="E42" s="1"/>
      <c r="F42" s="1"/>
    </row>
    <row r="43" spans="1:6" s="19" customFormat="1" ht="36.75" customHeight="1">
      <c r="A43" s="52">
        <v>1150</v>
      </c>
      <c r="B43" s="57" t="s">
        <v>271</v>
      </c>
      <c r="C43" s="54">
        <v>7146</v>
      </c>
      <c r="D43" s="23">
        <f t="shared" si="0"/>
        <v>0</v>
      </c>
      <c r="E43" s="23">
        <f>E45</f>
        <v>0</v>
      </c>
      <c r="F43" s="17" t="s">
        <v>5</v>
      </c>
    </row>
    <row r="44" spans="1:6" s="19" customFormat="1" ht="15.75" customHeight="1">
      <c r="A44" s="51"/>
      <c r="B44" s="55" t="s">
        <v>249</v>
      </c>
      <c r="C44" s="56"/>
      <c r="D44" s="22"/>
      <c r="E44" s="22"/>
      <c r="F44" s="1"/>
    </row>
    <row r="45" spans="1:6" s="104" customFormat="1" ht="24.75" customHeight="1">
      <c r="A45" s="58" t="s">
        <v>24</v>
      </c>
      <c r="B45" s="46" t="s">
        <v>272</v>
      </c>
      <c r="C45" s="59"/>
      <c r="D45" s="17">
        <f>E45</f>
        <v>0</v>
      </c>
      <c r="E45" s="17">
        <f>E48+E49</f>
        <v>0</v>
      </c>
      <c r="F45" s="17" t="s">
        <v>5</v>
      </c>
    </row>
    <row r="46" spans="1:6" s="19" customFormat="1" ht="14.25" customHeight="1">
      <c r="A46" s="58"/>
      <c r="B46" s="46" t="s">
        <v>273</v>
      </c>
      <c r="C46" s="56"/>
      <c r="D46" s="22"/>
      <c r="E46" s="1"/>
      <c r="F46" s="1"/>
    </row>
    <row r="47" spans="1:6" s="19" customFormat="1" ht="18" customHeight="1">
      <c r="A47" s="58"/>
      <c r="B47" s="46" t="s">
        <v>249</v>
      </c>
      <c r="C47" s="56"/>
      <c r="D47" s="22"/>
      <c r="E47" s="1"/>
      <c r="F47" s="1"/>
    </row>
    <row r="48" spans="1:6" s="19" customFormat="1" ht="69" customHeight="1">
      <c r="A48" s="58" t="s">
        <v>25</v>
      </c>
      <c r="B48" s="47" t="s">
        <v>274</v>
      </c>
      <c r="C48" s="59"/>
      <c r="D48" s="1">
        <f>E48</f>
        <v>0</v>
      </c>
      <c r="E48" s="1"/>
      <c r="F48" s="1" t="s">
        <v>5</v>
      </c>
    </row>
    <row r="49" spans="1:6" s="19" customFormat="1" ht="81.75" customHeight="1">
      <c r="A49" s="51" t="s">
        <v>26</v>
      </c>
      <c r="B49" s="61" t="s">
        <v>275</v>
      </c>
      <c r="C49" s="59"/>
      <c r="D49" s="1">
        <f>E49</f>
        <v>0</v>
      </c>
      <c r="E49" s="1"/>
      <c r="F49" s="1" t="s">
        <v>5</v>
      </c>
    </row>
    <row r="50" spans="1:6" s="19" customFormat="1" ht="22.5" customHeight="1">
      <c r="A50" s="52">
        <v>1160</v>
      </c>
      <c r="B50" s="57" t="s">
        <v>276</v>
      </c>
      <c r="C50" s="54">
        <v>7161</v>
      </c>
      <c r="D50" s="23">
        <f>E50</f>
        <v>0</v>
      </c>
      <c r="E50" s="23">
        <f>E53+E58</f>
        <v>0</v>
      </c>
      <c r="F50" s="17" t="s">
        <v>5</v>
      </c>
    </row>
    <row r="51" spans="1:6" s="19" customFormat="1" ht="20.25" customHeight="1">
      <c r="A51" s="58"/>
      <c r="B51" s="46" t="s">
        <v>277</v>
      </c>
      <c r="C51" s="56"/>
      <c r="D51" s="22"/>
      <c r="E51" s="22"/>
      <c r="F51" s="1"/>
    </row>
    <row r="52" spans="1:6" s="19" customFormat="1" ht="20.25" customHeight="1">
      <c r="A52" s="51"/>
      <c r="B52" s="46" t="s">
        <v>249</v>
      </c>
      <c r="C52" s="56"/>
      <c r="D52" s="22"/>
      <c r="E52" s="22"/>
      <c r="F52" s="1"/>
    </row>
    <row r="53" spans="1:6" s="19" customFormat="1" ht="36.75" customHeight="1">
      <c r="A53" s="58" t="s">
        <v>27</v>
      </c>
      <c r="B53" s="46" t="s">
        <v>278</v>
      </c>
      <c r="C53" s="59"/>
      <c r="D53" s="1">
        <f>E53</f>
        <v>0</v>
      </c>
      <c r="E53" s="1">
        <f>E55+E56+E57</f>
        <v>0</v>
      </c>
      <c r="F53" s="1" t="s">
        <v>5</v>
      </c>
    </row>
    <row r="54" spans="1:6" s="19" customFormat="1" ht="18.75" customHeight="1">
      <c r="A54" s="58"/>
      <c r="B54" s="46" t="s">
        <v>279</v>
      </c>
      <c r="C54" s="56"/>
      <c r="D54" s="22"/>
      <c r="E54" s="1"/>
      <c r="F54" s="1"/>
    </row>
    <row r="55" spans="1:6" s="19" customFormat="1" ht="18.75" customHeight="1">
      <c r="A55" s="62" t="s">
        <v>28</v>
      </c>
      <c r="B55" s="47" t="s">
        <v>280</v>
      </c>
      <c r="C55" s="59"/>
      <c r="D55" s="1">
        <f>E55</f>
        <v>0</v>
      </c>
      <c r="E55" s="1"/>
      <c r="F55" s="1" t="s">
        <v>5</v>
      </c>
    </row>
    <row r="56" spans="1:6" s="19" customFormat="1" ht="18.75" customHeight="1">
      <c r="A56" s="62" t="s">
        <v>29</v>
      </c>
      <c r="B56" s="47" t="s">
        <v>281</v>
      </c>
      <c r="C56" s="59"/>
      <c r="D56" s="1">
        <f>E56</f>
        <v>0</v>
      </c>
      <c r="E56" s="1"/>
      <c r="F56" s="1" t="s">
        <v>5</v>
      </c>
    </row>
    <row r="57" spans="1:6" s="19" customFormat="1" ht="57.75" customHeight="1">
      <c r="A57" s="62" t="s">
        <v>30</v>
      </c>
      <c r="B57" s="47" t="s">
        <v>245</v>
      </c>
      <c r="C57" s="59"/>
      <c r="D57" s="1">
        <f>E57</f>
        <v>0</v>
      </c>
      <c r="E57" s="1"/>
      <c r="F57" s="1" t="s">
        <v>5</v>
      </c>
    </row>
    <row r="58" spans="1:6" s="19" customFormat="1" ht="71.25" customHeight="1">
      <c r="A58" s="62" t="s">
        <v>31</v>
      </c>
      <c r="B58" s="46" t="s">
        <v>282</v>
      </c>
      <c r="C58" s="59"/>
      <c r="D58" s="1">
        <f>E58</f>
        <v>0</v>
      </c>
      <c r="E58" s="1"/>
      <c r="F58" s="1" t="s">
        <v>5</v>
      </c>
    </row>
    <row r="59" spans="1:6" s="19" customFormat="1" ht="31.5" customHeight="1">
      <c r="A59" s="52">
        <v>1200</v>
      </c>
      <c r="B59" s="53" t="s">
        <v>283</v>
      </c>
      <c r="C59" s="54">
        <v>7300</v>
      </c>
      <c r="D59" s="23">
        <f>E59+F59</f>
        <v>74007.399999999994</v>
      </c>
      <c r="E59" s="23">
        <f>E62+E68+E74</f>
        <v>74007.399999999994</v>
      </c>
      <c r="F59" s="17">
        <f>F65+F71+F84</f>
        <v>0</v>
      </c>
    </row>
    <row r="60" spans="1:6" s="19" customFormat="1" ht="21" customHeight="1">
      <c r="A60" s="51"/>
      <c r="B60" s="55" t="s">
        <v>284</v>
      </c>
      <c r="C60" s="56"/>
      <c r="D60" s="22"/>
      <c r="E60" s="22"/>
      <c r="F60" s="1"/>
    </row>
    <row r="61" spans="1:6" s="19" customFormat="1" ht="19.5" customHeight="1">
      <c r="A61" s="51"/>
      <c r="B61" s="55" t="s">
        <v>249</v>
      </c>
      <c r="C61" s="56"/>
      <c r="D61" s="22"/>
      <c r="E61" s="22"/>
      <c r="F61" s="1"/>
    </row>
    <row r="62" spans="1:6" s="19" customFormat="1" ht="30" customHeight="1">
      <c r="A62" s="52">
        <v>1210</v>
      </c>
      <c r="B62" s="57" t="s">
        <v>285</v>
      </c>
      <c r="C62" s="54">
        <v>7311</v>
      </c>
      <c r="D62" s="23">
        <f>E62</f>
        <v>0</v>
      </c>
      <c r="E62" s="23">
        <f>E64</f>
        <v>0</v>
      </c>
      <c r="F62" s="17" t="s">
        <v>5</v>
      </c>
    </row>
    <row r="63" spans="1:6" s="19" customFormat="1" ht="21" customHeight="1">
      <c r="A63" s="51"/>
      <c r="B63" s="55" t="s">
        <v>249</v>
      </c>
      <c r="C63" s="56"/>
      <c r="D63" s="22"/>
      <c r="E63" s="22"/>
      <c r="F63" s="1"/>
    </row>
    <row r="64" spans="1:6" s="19" customFormat="1" ht="55.5" customHeight="1">
      <c r="A64" s="58" t="s">
        <v>32</v>
      </c>
      <c r="B64" s="46" t="s">
        <v>286</v>
      </c>
      <c r="C64" s="63"/>
      <c r="D64" s="1">
        <f>E64</f>
        <v>0</v>
      </c>
      <c r="E64" s="1"/>
      <c r="F64" s="1" t="s">
        <v>5</v>
      </c>
    </row>
    <row r="65" spans="1:6" s="19" customFormat="1" ht="36.75" customHeight="1">
      <c r="A65" s="64" t="s">
        <v>33</v>
      </c>
      <c r="B65" s="57" t="s">
        <v>287</v>
      </c>
      <c r="C65" s="65">
        <v>7312</v>
      </c>
      <c r="D65" s="17">
        <f>F65</f>
        <v>0</v>
      </c>
      <c r="E65" s="17" t="s">
        <v>5</v>
      </c>
      <c r="F65" s="1">
        <f>F67</f>
        <v>0</v>
      </c>
    </row>
    <row r="66" spans="1:6" s="19" customFormat="1" ht="15.75" customHeight="1">
      <c r="A66" s="64"/>
      <c r="B66" s="55" t="s">
        <v>249</v>
      </c>
      <c r="C66" s="54"/>
      <c r="D66" s="17"/>
      <c r="E66" s="17"/>
      <c r="F66" s="17"/>
    </row>
    <row r="67" spans="1:6" s="19" customFormat="1" ht="57" customHeight="1">
      <c r="A67" s="51" t="s">
        <v>34</v>
      </c>
      <c r="B67" s="46" t="s">
        <v>288</v>
      </c>
      <c r="C67" s="63"/>
      <c r="D67" s="1">
        <f>F67</f>
        <v>0</v>
      </c>
      <c r="E67" s="1" t="s">
        <v>5</v>
      </c>
      <c r="F67" s="1"/>
    </row>
    <row r="68" spans="1:6" s="19" customFormat="1" ht="36.75" customHeight="1">
      <c r="A68" s="64" t="s">
        <v>35</v>
      </c>
      <c r="B68" s="57" t="s">
        <v>289</v>
      </c>
      <c r="C68" s="65">
        <v>7321</v>
      </c>
      <c r="D68" s="17">
        <f>E68</f>
        <v>0</v>
      </c>
      <c r="E68" s="17">
        <f>E70</f>
        <v>0</v>
      </c>
      <c r="F68" s="17" t="s">
        <v>5</v>
      </c>
    </row>
    <row r="69" spans="1:6" s="19" customFormat="1" ht="14.25">
      <c r="A69" s="64"/>
      <c r="B69" s="55" t="s">
        <v>249</v>
      </c>
      <c r="C69" s="54"/>
      <c r="D69" s="17"/>
      <c r="E69" s="17"/>
      <c r="F69" s="17"/>
    </row>
    <row r="70" spans="1:6" s="19" customFormat="1" ht="56.25" customHeight="1">
      <c r="A70" s="58" t="s">
        <v>36</v>
      </c>
      <c r="B70" s="46" t="s">
        <v>290</v>
      </c>
      <c r="C70" s="63"/>
      <c r="D70" s="1">
        <f>E70</f>
        <v>0</v>
      </c>
      <c r="E70" s="1"/>
      <c r="F70" s="1" t="s">
        <v>5</v>
      </c>
    </row>
    <row r="71" spans="1:6" s="19" customFormat="1" ht="36.75" customHeight="1">
      <c r="A71" s="64" t="s">
        <v>37</v>
      </c>
      <c r="B71" s="57" t="s">
        <v>291</v>
      </c>
      <c r="C71" s="65">
        <v>7322</v>
      </c>
      <c r="D71" s="17">
        <f>F71</f>
        <v>0</v>
      </c>
      <c r="E71" s="17" t="s">
        <v>5</v>
      </c>
      <c r="F71" s="1">
        <f>F73</f>
        <v>0</v>
      </c>
    </row>
    <row r="72" spans="1:6" s="19" customFormat="1" ht="21" customHeight="1">
      <c r="A72" s="64"/>
      <c r="B72" s="55" t="s">
        <v>249</v>
      </c>
      <c r="C72" s="54"/>
      <c r="D72" s="17"/>
      <c r="E72" s="17"/>
      <c r="F72" s="17"/>
    </row>
    <row r="73" spans="1:6" s="19" customFormat="1" ht="42.75" customHeight="1">
      <c r="A73" s="58" t="s">
        <v>38</v>
      </c>
      <c r="B73" s="46" t="s">
        <v>292</v>
      </c>
      <c r="C73" s="63"/>
      <c r="D73" s="1">
        <f>F73</f>
        <v>0</v>
      </c>
      <c r="E73" s="1" t="s">
        <v>5</v>
      </c>
      <c r="F73" s="1"/>
    </row>
    <row r="74" spans="1:6" s="19" customFormat="1" ht="36.75" customHeight="1">
      <c r="A74" s="52">
        <v>1250</v>
      </c>
      <c r="B74" s="57" t="s">
        <v>293</v>
      </c>
      <c r="C74" s="54">
        <v>7331</v>
      </c>
      <c r="D74" s="23">
        <f>E74</f>
        <v>74007.399999999994</v>
      </c>
      <c r="E74" s="23">
        <f>E77+E78+E82+E83</f>
        <v>74007.399999999994</v>
      </c>
      <c r="F74" s="17" t="s">
        <v>5</v>
      </c>
    </row>
    <row r="75" spans="1:6" s="19" customFormat="1" ht="21.75" customHeight="1">
      <c r="A75" s="51"/>
      <c r="B75" s="55" t="s">
        <v>294</v>
      </c>
      <c r="C75" s="56"/>
      <c r="D75" s="22"/>
      <c r="E75" s="22"/>
      <c r="F75" s="1"/>
    </row>
    <row r="76" spans="1:6" s="19" customFormat="1" ht="16.5" customHeight="1">
      <c r="A76" s="51"/>
      <c r="B76" s="55" t="s">
        <v>257</v>
      </c>
      <c r="C76" s="56"/>
      <c r="D76" s="22"/>
      <c r="E76" s="22"/>
      <c r="F76" s="1"/>
    </row>
    <row r="77" spans="1:6" s="19" customFormat="1" ht="35.25" customHeight="1">
      <c r="A77" s="58" t="s">
        <v>39</v>
      </c>
      <c r="B77" s="46" t="s">
        <v>295</v>
      </c>
      <c r="C77" s="59"/>
      <c r="D77" s="1">
        <f>E77</f>
        <v>65205.1</v>
      </c>
      <c r="E77" s="1">
        <v>65205.1</v>
      </c>
      <c r="F77" s="1" t="s">
        <v>5</v>
      </c>
    </row>
    <row r="78" spans="1:6" s="19" customFormat="1" ht="30.75" customHeight="1">
      <c r="A78" s="58" t="s">
        <v>40</v>
      </c>
      <c r="B78" s="46" t="s">
        <v>296</v>
      </c>
      <c r="C78" s="63"/>
      <c r="D78" s="1">
        <f>E78</f>
        <v>0</v>
      </c>
      <c r="E78" s="1">
        <f>E80+E81</f>
        <v>0</v>
      </c>
      <c r="F78" s="1" t="s">
        <v>5</v>
      </c>
    </row>
    <row r="79" spans="1:6" s="19" customFormat="1" ht="20.25" customHeight="1">
      <c r="A79" s="58"/>
      <c r="B79" s="61" t="s">
        <v>249</v>
      </c>
      <c r="C79" s="63"/>
      <c r="D79" s="1"/>
      <c r="E79" s="1"/>
      <c r="F79" s="1"/>
    </row>
    <row r="80" spans="1:6" s="19" customFormat="1" ht="55.5" customHeight="1">
      <c r="A80" s="58" t="s">
        <v>41</v>
      </c>
      <c r="B80" s="60" t="s">
        <v>297</v>
      </c>
      <c r="C80" s="59"/>
      <c r="D80" s="1">
        <f>E80</f>
        <v>0</v>
      </c>
      <c r="E80" s="1"/>
      <c r="F80" s="1" t="s">
        <v>5</v>
      </c>
    </row>
    <row r="81" spans="1:6" s="19" customFormat="1" ht="36.75" customHeight="1">
      <c r="A81" s="58" t="s">
        <v>42</v>
      </c>
      <c r="B81" s="60" t="s">
        <v>298</v>
      </c>
      <c r="C81" s="59"/>
      <c r="D81" s="1">
        <f>E81</f>
        <v>0</v>
      </c>
      <c r="E81" s="1"/>
      <c r="F81" s="1" t="s">
        <v>5</v>
      </c>
    </row>
    <row r="82" spans="1:6" s="19" customFormat="1" ht="36.75" customHeight="1">
      <c r="A82" s="58" t="s">
        <v>43</v>
      </c>
      <c r="B82" s="46" t="s">
        <v>299</v>
      </c>
      <c r="C82" s="63"/>
      <c r="D82" s="1">
        <f>E82</f>
        <v>8802.2999999999993</v>
      </c>
      <c r="E82" s="1">
        <v>8802.2999999999993</v>
      </c>
      <c r="F82" s="1" t="s">
        <v>5</v>
      </c>
    </row>
    <row r="83" spans="1:6" s="19" customFormat="1" ht="42.75" customHeight="1">
      <c r="A83" s="58" t="s">
        <v>44</v>
      </c>
      <c r="B83" s="46" t="s">
        <v>300</v>
      </c>
      <c r="C83" s="63"/>
      <c r="D83" s="1">
        <f>E83</f>
        <v>0</v>
      </c>
      <c r="E83" s="1"/>
      <c r="F83" s="1" t="s">
        <v>5</v>
      </c>
    </row>
    <row r="84" spans="1:6" s="19" customFormat="1" ht="36.75" customHeight="1">
      <c r="A84" s="52">
        <v>1260</v>
      </c>
      <c r="B84" s="57" t="s">
        <v>301</v>
      </c>
      <c r="C84" s="54">
        <v>7332</v>
      </c>
      <c r="D84" s="23">
        <f>F84</f>
        <v>0</v>
      </c>
      <c r="E84" s="17" t="s">
        <v>5</v>
      </c>
      <c r="F84" s="17">
        <f>F87+F88</f>
        <v>0</v>
      </c>
    </row>
    <row r="85" spans="1:6" s="19" customFormat="1" ht="24" customHeight="1">
      <c r="A85" s="51"/>
      <c r="B85" s="55" t="s">
        <v>302</v>
      </c>
      <c r="C85" s="56"/>
      <c r="D85" s="22"/>
      <c r="E85" s="1"/>
      <c r="F85" s="1"/>
    </row>
    <row r="86" spans="1:6" s="19" customFormat="1" ht="17.25" customHeight="1">
      <c r="A86" s="51"/>
      <c r="B86" s="55" t="s">
        <v>249</v>
      </c>
      <c r="C86" s="56"/>
      <c r="D86" s="22"/>
      <c r="E86" s="1"/>
      <c r="F86" s="1"/>
    </row>
    <row r="87" spans="1:6" s="19" customFormat="1" ht="36.75" customHeight="1">
      <c r="A87" s="58" t="s">
        <v>45</v>
      </c>
      <c r="B87" s="46" t="s">
        <v>303</v>
      </c>
      <c r="C87" s="63"/>
      <c r="D87" s="1">
        <f>F87</f>
        <v>0</v>
      </c>
      <c r="E87" s="1" t="s">
        <v>5</v>
      </c>
      <c r="F87" s="1"/>
    </row>
    <row r="88" spans="1:6" s="19" customFormat="1" ht="36.75" customHeight="1">
      <c r="A88" s="58" t="s">
        <v>46</v>
      </c>
      <c r="B88" s="46" t="s">
        <v>304</v>
      </c>
      <c r="C88" s="63"/>
      <c r="D88" s="1">
        <f>F88</f>
        <v>0</v>
      </c>
      <c r="E88" s="1" t="s">
        <v>5</v>
      </c>
      <c r="F88" s="1"/>
    </row>
    <row r="89" spans="1:6" s="19" customFormat="1" ht="27" customHeight="1">
      <c r="A89" s="52">
        <v>1300</v>
      </c>
      <c r="B89" s="57" t="s">
        <v>305</v>
      </c>
      <c r="C89" s="54">
        <v>7400</v>
      </c>
      <c r="D89" s="23">
        <f>E89+F89-F135</f>
        <v>3309</v>
      </c>
      <c r="E89" s="23">
        <f>E95+E98+E105+E111+E116+E121+E131</f>
        <v>3309</v>
      </c>
      <c r="F89" s="17">
        <f>F92+F126+F131</f>
        <v>0</v>
      </c>
    </row>
    <row r="90" spans="1:6" s="19" customFormat="1" ht="36.75" customHeight="1">
      <c r="A90" s="51"/>
      <c r="B90" s="55" t="s">
        <v>306</v>
      </c>
      <c r="C90" s="56"/>
      <c r="D90" s="22"/>
      <c r="E90" s="22"/>
      <c r="F90" s="1"/>
    </row>
    <row r="91" spans="1:6" s="19" customFormat="1" ht="16.5" customHeight="1">
      <c r="A91" s="51"/>
      <c r="B91" s="55" t="s">
        <v>249</v>
      </c>
      <c r="C91" s="56"/>
      <c r="D91" s="22"/>
      <c r="E91" s="22"/>
      <c r="F91" s="1"/>
    </row>
    <row r="92" spans="1:6" s="19" customFormat="1" ht="23.25" customHeight="1">
      <c r="A92" s="52">
        <v>1310</v>
      </c>
      <c r="B92" s="57" t="s">
        <v>307</v>
      </c>
      <c r="C92" s="54">
        <v>7411</v>
      </c>
      <c r="D92" s="23">
        <f>F92</f>
        <v>0</v>
      </c>
      <c r="E92" s="17" t="s">
        <v>5</v>
      </c>
      <c r="F92" s="17">
        <f>F94</f>
        <v>0</v>
      </c>
    </row>
    <row r="93" spans="1:6" s="19" customFormat="1" ht="15.75" customHeight="1">
      <c r="A93" s="51"/>
      <c r="B93" s="55" t="s">
        <v>249</v>
      </c>
      <c r="C93" s="56"/>
      <c r="D93" s="22"/>
      <c r="E93" s="1"/>
      <c r="F93" s="1"/>
    </row>
    <row r="94" spans="1:6" s="19" customFormat="1" ht="41.25" customHeight="1">
      <c r="A94" s="58" t="s">
        <v>47</v>
      </c>
      <c r="B94" s="46" t="s">
        <v>308</v>
      </c>
      <c r="C94" s="63"/>
      <c r="D94" s="1">
        <f>F94</f>
        <v>0</v>
      </c>
      <c r="E94" s="1" t="s">
        <v>5</v>
      </c>
      <c r="F94" s="1"/>
    </row>
    <row r="95" spans="1:6" s="19" customFormat="1" ht="22.5" customHeight="1">
      <c r="A95" s="52">
        <v>1320</v>
      </c>
      <c r="B95" s="57" t="s">
        <v>309</v>
      </c>
      <c r="C95" s="54">
        <v>7412</v>
      </c>
      <c r="D95" s="23">
        <f>E95</f>
        <v>0</v>
      </c>
      <c r="E95" s="23">
        <f>E97</f>
        <v>0</v>
      </c>
      <c r="F95" s="17" t="s">
        <v>5</v>
      </c>
    </row>
    <row r="96" spans="1:6" s="19" customFormat="1" ht="16.5" customHeight="1">
      <c r="A96" s="51"/>
      <c r="B96" s="55" t="s">
        <v>249</v>
      </c>
      <c r="C96" s="56"/>
      <c r="D96" s="22"/>
      <c r="E96" s="22"/>
      <c r="F96" s="1"/>
    </row>
    <row r="97" spans="1:6" s="19" customFormat="1" ht="41.25" customHeight="1">
      <c r="A97" s="58" t="s">
        <v>48</v>
      </c>
      <c r="B97" s="46" t="s">
        <v>310</v>
      </c>
      <c r="C97" s="63"/>
      <c r="D97" s="1">
        <f>E97</f>
        <v>0</v>
      </c>
      <c r="E97" s="1"/>
      <c r="F97" s="1" t="s">
        <v>5</v>
      </c>
    </row>
    <row r="98" spans="1:6" s="19" customFormat="1" ht="24" customHeight="1">
      <c r="A98" s="52">
        <v>1330</v>
      </c>
      <c r="B98" s="57" t="s">
        <v>311</v>
      </c>
      <c r="C98" s="54">
        <v>7415</v>
      </c>
      <c r="D98" s="23">
        <f>E98</f>
        <v>3169</v>
      </c>
      <c r="E98" s="23">
        <f>E101+E102+E103+E104</f>
        <v>3169</v>
      </c>
      <c r="F98" s="17" t="s">
        <v>5</v>
      </c>
    </row>
    <row r="99" spans="1:6" s="19" customFormat="1" ht="24" customHeight="1">
      <c r="A99" s="51"/>
      <c r="B99" s="55" t="s">
        <v>312</v>
      </c>
      <c r="C99" s="56"/>
      <c r="D99" s="22"/>
      <c r="E99" s="22"/>
      <c r="F99" s="1"/>
    </row>
    <row r="100" spans="1:6" s="19" customFormat="1" ht="17.25" customHeight="1">
      <c r="A100" s="51"/>
      <c r="B100" s="55" t="s">
        <v>249</v>
      </c>
      <c r="C100" s="56"/>
      <c r="D100" s="22"/>
      <c r="E100" s="22"/>
      <c r="F100" s="1"/>
    </row>
    <row r="101" spans="1:6" s="19" customFormat="1" ht="30" customHeight="1">
      <c r="A101" s="58" t="s">
        <v>49</v>
      </c>
      <c r="B101" s="46" t="s">
        <v>313</v>
      </c>
      <c r="C101" s="63"/>
      <c r="D101" s="1">
        <f>E101</f>
        <v>2809</v>
      </c>
      <c r="E101" s="1">
        <v>2809</v>
      </c>
      <c r="F101" s="1" t="s">
        <v>5</v>
      </c>
    </row>
    <row r="102" spans="1:6" s="19" customFormat="1" ht="37.5" customHeight="1">
      <c r="A102" s="58" t="s">
        <v>50</v>
      </c>
      <c r="B102" s="46" t="s">
        <v>314</v>
      </c>
      <c r="C102" s="63"/>
      <c r="D102" s="1">
        <f>E102</f>
        <v>0</v>
      </c>
      <c r="E102" s="1"/>
      <c r="F102" s="1" t="s">
        <v>5</v>
      </c>
    </row>
    <row r="103" spans="1:6" s="19" customFormat="1" ht="53.25" customHeight="1">
      <c r="A103" s="58" t="s">
        <v>51</v>
      </c>
      <c r="B103" s="46" t="s">
        <v>315</v>
      </c>
      <c r="C103" s="63"/>
      <c r="D103" s="1">
        <f>E103</f>
        <v>80</v>
      </c>
      <c r="E103" s="1">
        <v>80</v>
      </c>
      <c r="F103" s="1" t="s">
        <v>5</v>
      </c>
    </row>
    <row r="104" spans="1:6" s="19" customFormat="1" ht="26.25" customHeight="1">
      <c r="A104" s="51" t="s">
        <v>52</v>
      </c>
      <c r="B104" s="46" t="s">
        <v>316</v>
      </c>
      <c r="C104" s="63"/>
      <c r="D104" s="1">
        <f>E104</f>
        <v>280</v>
      </c>
      <c r="E104" s="1">
        <v>280</v>
      </c>
      <c r="F104" s="1" t="s">
        <v>5</v>
      </c>
    </row>
    <row r="105" spans="1:6" s="19" customFormat="1" ht="36.75" customHeight="1">
      <c r="A105" s="52">
        <v>1340</v>
      </c>
      <c r="B105" s="57" t="s">
        <v>317</v>
      </c>
      <c r="C105" s="54">
        <v>7421</v>
      </c>
      <c r="D105" s="23">
        <f>E105</f>
        <v>0</v>
      </c>
      <c r="E105" s="23">
        <f>E108+E109+E110</f>
        <v>0</v>
      </c>
      <c r="F105" s="17" t="s">
        <v>5</v>
      </c>
    </row>
    <row r="106" spans="1:6" s="19" customFormat="1" ht="27.75" customHeight="1">
      <c r="A106" s="51"/>
      <c r="B106" s="55" t="s">
        <v>318</v>
      </c>
      <c r="C106" s="56"/>
      <c r="D106" s="22"/>
      <c r="E106" s="22"/>
      <c r="F106" s="1"/>
    </row>
    <row r="107" spans="1:6" s="19" customFormat="1" ht="18" customHeight="1">
      <c r="A107" s="51"/>
      <c r="B107" s="55" t="s">
        <v>249</v>
      </c>
      <c r="C107" s="56"/>
      <c r="D107" s="22"/>
      <c r="E107" s="22"/>
      <c r="F107" s="1"/>
    </row>
    <row r="108" spans="1:6" s="19" customFormat="1" ht="90.75" customHeight="1">
      <c r="A108" s="58" t="s">
        <v>53</v>
      </c>
      <c r="B108" s="46" t="s">
        <v>319</v>
      </c>
      <c r="C108" s="63"/>
      <c r="D108" s="1">
        <f>E108</f>
        <v>0</v>
      </c>
      <c r="E108" s="1"/>
      <c r="F108" s="1" t="s">
        <v>5</v>
      </c>
    </row>
    <row r="109" spans="1:6" s="19" customFormat="1" ht="57" customHeight="1">
      <c r="A109" s="58" t="s">
        <v>54</v>
      </c>
      <c r="B109" s="46" t="s">
        <v>320</v>
      </c>
      <c r="C109" s="59"/>
      <c r="D109" s="1">
        <f>E109</f>
        <v>0</v>
      </c>
      <c r="E109" s="1"/>
      <c r="F109" s="1" t="s">
        <v>5</v>
      </c>
    </row>
    <row r="110" spans="1:6" s="19" customFormat="1" ht="62.25" customHeight="1">
      <c r="A110" s="58" t="s">
        <v>55</v>
      </c>
      <c r="B110" s="46" t="s">
        <v>321</v>
      </c>
      <c r="C110" s="59"/>
      <c r="D110" s="1">
        <f>E110</f>
        <v>0</v>
      </c>
      <c r="E110" s="1"/>
      <c r="F110" s="1" t="s">
        <v>5</v>
      </c>
    </row>
    <row r="111" spans="1:6" s="19" customFormat="1" ht="29.25" customHeight="1">
      <c r="A111" s="52">
        <v>1350</v>
      </c>
      <c r="B111" s="57" t="s">
        <v>322</v>
      </c>
      <c r="C111" s="54">
        <v>7422</v>
      </c>
      <c r="D111" s="23">
        <f>E111</f>
        <v>100</v>
      </c>
      <c r="E111" s="23">
        <f>E114+E115</f>
        <v>100</v>
      </c>
      <c r="F111" s="17" t="s">
        <v>5</v>
      </c>
    </row>
    <row r="112" spans="1:6" s="19" customFormat="1" ht="18" customHeight="1">
      <c r="A112" s="51"/>
      <c r="B112" s="55" t="s">
        <v>323</v>
      </c>
      <c r="C112" s="56"/>
      <c r="D112" s="22"/>
      <c r="E112" s="22"/>
      <c r="F112" s="1"/>
    </row>
    <row r="113" spans="1:6" s="19" customFormat="1" ht="18" customHeight="1">
      <c r="A113" s="51"/>
      <c r="B113" s="55" t="s">
        <v>249</v>
      </c>
      <c r="C113" s="56"/>
      <c r="D113" s="22"/>
      <c r="E113" s="22"/>
      <c r="F113" s="1"/>
    </row>
    <row r="114" spans="1:6" s="19" customFormat="1" ht="24" customHeight="1">
      <c r="A114" s="58" t="s">
        <v>56</v>
      </c>
      <c r="B114" s="46" t="s">
        <v>324</v>
      </c>
      <c r="C114" s="57"/>
      <c r="D114" s="1">
        <f>E114</f>
        <v>100</v>
      </c>
      <c r="E114" s="1">
        <v>100</v>
      </c>
      <c r="F114" s="1" t="s">
        <v>5</v>
      </c>
    </row>
    <row r="115" spans="1:6" s="19" customFormat="1" ht="36.75" customHeight="1">
      <c r="A115" s="58" t="s">
        <v>57</v>
      </c>
      <c r="B115" s="46" t="s">
        <v>325</v>
      </c>
      <c r="C115" s="59"/>
      <c r="D115" s="1">
        <f>E115</f>
        <v>0</v>
      </c>
      <c r="E115" s="1"/>
      <c r="F115" s="1" t="s">
        <v>5</v>
      </c>
    </row>
    <row r="116" spans="1:6" s="19" customFormat="1" ht="32.25" customHeight="1">
      <c r="A116" s="52">
        <v>1360</v>
      </c>
      <c r="B116" s="57" t="s">
        <v>326</v>
      </c>
      <c r="C116" s="54">
        <v>7431</v>
      </c>
      <c r="D116" s="23">
        <f>E116</f>
        <v>40</v>
      </c>
      <c r="E116" s="23">
        <f>E119+E120</f>
        <v>40</v>
      </c>
      <c r="F116" s="17" t="s">
        <v>5</v>
      </c>
    </row>
    <row r="117" spans="1:6" s="19" customFormat="1" ht="18" customHeight="1">
      <c r="A117" s="51"/>
      <c r="B117" s="55" t="s">
        <v>327</v>
      </c>
      <c r="C117" s="56"/>
      <c r="D117" s="22"/>
      <c r="E117" s="22"/>
      <c r="F117" s="1"/>
    </row>
    <row r="118" spans="1:6" s="19" customFormat="1" ht="15" customHeight="1">
      <c r="A118" s="51"/>
      <c r="B118" s="55" t="s">
        <v>249</v>
      </c>
      <c r="C118" s="56"/>
      <c r="D118" s="22"/>
      <c r="E118" s="22"/>
      <c r="F118" s="1"/>
    </row>
    <row r="119" spans="1:6" s="19" customFormat="1" ht="42.75" customHeight="1">
      <c r="A119" s="58" t="s">
        <v>58</v>
      </c>
      <c r="B119" s="46" t="s">
        <v>328</v>
      </c>
      <c r="C119" s="63"/>
      <c r="D119" s="1">
        <f>E119</f>
        <v>40</v>
      </c>
      <c r="E119" s="1">
        <v>40</v>
      </c>
      <c r="F119" s="1" t="s">
        <v>5</v>
      </c>
    </row>
    <row r="120" spans="1:6" s="19" customFormat="1" ht="44.25" customHeight="1">
      <c r="A120" s="58" t="s">
        <v>59</v>
      </c>
      <c r="B120" s="46" t="s">
        <v>329</v>
      </c>
      <c r="C120" s="63"/>
      <c r="D120" s="1">
        <f>E120</f>
        <v>0</v>
      </c>
      <c r="E120" s="1"/>
      <c r="F120" s="1" t="s">
        <v>5</v>
      </c>
    </row>
    <row r="121" spans="1:6" s="19" customFormat="1" ht="21" customHeight="1">
      <c r="A121" s="52">
        <v>1370</v>
      </c>
      <c r="B121" s="57" t="s">
        <v>330</v>
      </c>
      <c r="C121" s="54">
        <v>7441</v>
      </c>
      <c r="D121" s="1">
        <f>E121</f>
        <v>0</v>
      </c>
      <c r="E121" s="1">
        <f>E124+E125</f>
        <v>0</v>
      </c>
      <c r="F121" s="17" t="s">
        <v>5</v>
      </c>
    </row>
    <row r="122" spans="1:6" s="19" customFormat="1" ht="17.25" customHeight="1">
      <c r="A122" s="51"/>
      <c r="B122" s="55" t="s">
        <v>331</v>
      </c>
      <c r="C122" s="56"/>
      <c r="D122" s="22"/>
      <c r="E122" s="1"/>
      <c r="F122" s="1"/>
    </row>
    <row r="123" spans="1:6" s="19" customFormat="1" ht="19.5" customHeight="1">
      <c r="A123" s="51"/>
      <c r="B123" s="55" t="s">
        <v>249</v>
      </c>
      <c r="C123" s="56"/>
      <c r="D123" s="22"/>
      <c r="E123" s="1"/>
      <c r="F123" s="1"/>
    </row>
    <row r="124" spans="1:6" s="19" customFormat="1" ht="99" customHeight="1">
      <c r="A124" s="51" t="s">
        <v>60</v>
      </c>
      <c r="B124" s="46" t="s">
        <v>332</v>
      </c>
      <c r="C124" s="63"/>
      <c r="D124" s="1">
        <f>E124</f>
        <v>0</v>
      </c>
      <c r="E124" s="1"/>
      <c r="F124" s="1" t="s">
        <v>5</v>
      </c>
    </row>
    <row r="125" spans="1:6" s="19" customFormat="1" ht="97.5" customHeight="1">
      <c r="A125" s="58" t="s">
        <v>237</v>
      </c>
      <c r="B125" s="46" t="s">
        <v>333</v>
      </c>
      <c r="C125" s="63"/>
      <c r="D125" s="1">
        <f>E125</f>
        <v>0</v>
      </c>
      <c r="E125" s="1"/>
      <c r="F125" s="1" t="s">
        <v>5</v>
      </c>
    </row>
    <row r="126" spans="1:6" s="19" customFormat="1" ht="29.25" customHeight="1">
      <c r="A126" s="52">
        <v>1380</v>
      </c>
      <c r="B126" s="57" t="s">
        <v>334</v>
      </c>
      <c r="C126" s="54">
        <v>7442</v>
      </c>
      <c r="D126" s="23">
        <f>F126</f>
        <v>0</v>
      </c>
      <c r="E126" s="17" t="s">
        <v>5</v>
      </c>
      <c r="F126" s="17">
        <f>F129+F130</f>
        <v>0</v>
      </c>
    </row>
    <row r="127" spans="1:6" s="19" customFormat="1" ht="16.5" customHeight="1">
      <c r="A127" s="51"/>
      <c r="B127" s="55" t="s">
        <v>335</v>
      </c>
      <c r="C127" s="56"/>
      <c r="D127" s="22"/>
      <c r="E127" s="1"/>
      <c r="F127" s="1"/>
    </row>
    <row r="128" spans="1:6" s="19" customFormat="1" ht="16.5" customHeight="1">
      <c r="A128" s="51"/>
      <c r="B128" s="55" t="s">
        <v>249</v>
      </c>
      <c r="C128" s="56"/>
      <c r="D128" s="22"/>
      <c r="E128" s="1"/>
      <c r="F128" s="1"/>
    </row>
    <row r="129" spans="1:6" s="19" customFormat="1" ht="76.5" customHeight="1">
      <c r="A129" s="58" t="s">
        <v>61</v>
      </c>
      <c r="B129" s="46" t="s">
        <v>336</v>
      </c>
      <c r="C129" s="63"/>
      <c r="D129" s="1">
        <f>F129</f>
        <v>0</v>
      </c>
      <c r="E129" s="1" t="s">
        <v>5</v>
      </c>
      <c r="F129" s="1"/>
    </row>
    <row r="130" spans="1:6" s="19" customFormat="1" ht="82.5" customHeight="1">
      <c r="A130" s="58" t="s">
        <v>62</v>
      </c>
      <c r="B130" s="46" t="s">
        <v>337</v>
      </c>
      <c r="C130" s="63"/>
      <c r="D130" s="1">
        <f>F130</f>
        <v>0</v>
      </c>
      <c r="E130" s="1" t="s">
        <v>5</v>
      </c>
      <c r="F130" s="17"/>
    </row>
    <row r="131" spans="1:6" s="19" customFormat="1" ht="27.75" customHeight="1">
      <c r="A131" s="64" t="s">
        <v>63</v>
      </c>
      <c r="B131" s="57" t="s">
        <v>338</v>
      </c>
      <c r="C131" s="54">
        <v>7451</v>
      </c>
      <c r="D131" s="23">
        <f>E131+F131-F135</f>
        <v>0</v>
      </c>
      <c r="E131" s="23">
        <f>E136</f>
        <v>0</v>
      </c>
      <c r="F131" s="17">
        <f>F134+F135+F136</f>
        <v>0</v>
      </c>
    </row>
    <row r="132" spans="1:6" s="19" customFormat="1" ht="16.5" customHeight="1">
      <c r="A132" s="58"/>
      <c r="B132" s="55" t="s">
        <v>339</v>
      </c>
      <c r="C132" s="54"/>
      <c r="D132" s="22"/>
      <c r="E132" s="22"/>
      <c r="F132" s="1"/>
    </row>
    <row r="133" spans="1:6" s="19" customFormat="1" ht="16.5" customHeight="1">
      <c r="A133" s="58"/>
      <c r="B133" s="55" t="s">
        <v>249</v>
      </c>
      <c r="C133" s="54"/>
      <c r="D133" s="22"/>
      <c r="E133" s="22"/>
      <c r="F133" s="1"/>
    </row>
    <row r="134" spans="1:6" s="19" customFormat="1" ht="27" customHeight="1">
      <c r="A134" s="58" t="s">
        <v>64</v>
      </c>
      <c r="B134" s="46" t="s">
        <v>340</v>
      </c>
      <c r="C134" s="63"/>
      <c r="D134" s="1">
        <f>F134</f>
        <v>0</v>
      </c>
      <c r="E134" s="1" t="s">
        <v>5</v>
      </c>
      <c r="F134" s="1"/>
    </row>
    <row r="135" spans="1:6" s="19" customFormat="1" ht="36.75" customHeight="1">
      <c r="A135" s="58" t="s">
        <v>65</v>
      </c>
      <c r="B135" s="46" t="s">
        <v>341</v>
      </c>
      <c r="C135" s="63"/>
      <c r="D135" s="1">
        <f>F135</f>
        <v>0</v>
      </c>
      <c r="E135" s="1" t="s">
        <v>5</v>
      </c>
      <c r="F135" s="1"/>
    </row>
    <row r="136" spans="1:6" s="19" customFormat="1" ht="30.75" customHeight="1">
      <c r="A136" s="58" t="s">
        <v>66</v>
      </c>
      <c r="B136" s="46" t="s">
        <v>342</v>
      </c>
      <c r="C136" s="63"/>
      <c r="D136" s="1">
        <f>E136+F136</f>
        <v>0</v>
      </c>
      <c r="E136" s="1"/>
      <c r="F136" s="1"/>
    </row>
    <row r="137" spans="1:6" ht="27.75" customHeight="1">
      <c r="A137" s="28"/>
      <c r="B137" s="26"/>
      <c r="C137" s="24"/>
    </row>
    <row r="138" spans="1:6" ht="27.75" customHeight="1">
      <c r="A138" s="28"/>
      <c r="B138" s="26"/>
      <c r="C138" s="24"/>
    </row>
    <row r="139" spans="1:6" ht="27.75" customHeight="1">
      <c r="A139" s="28"/>
      <c r="B139" s="26"/>
      <c r="C139" s="24"/>
    </row>
    <row r="140" spans="1:6" ht="30.75" customHeight="1">
      <c r="A140" s="29"/>
      <c r="B140" s="304" t="s">
        <v>67</v>
      </c>
      <c r="C140" s="304"/>
      <c r="D140" s="304"/>
      <c r="E140" s="304"/>
      <c r="F140" s="304"/>
    </row>
    <row r="141" spans="1:6" ht="36.75" customHeight="1">
      <c r="A141" s="29"/>
      <c r="B141" s="304" t="s">
        <v>68</v>
      </c>
      <c r="C141" s="304"/>
      <c r="D141" s="304"/>
      <c r="E141" s="304"/>
      <c r="F141" s="304"/>
    </row>
    <row r="142" spans="1:6" s="25" customFormat="1" ht="17.25" customHeight="1">
      <c r="A142" s="27"/>
      <c r="B142" s="30"/>
      <c r="C142" s="20"/>
    </row>
    <row r="143" spans="1:6" s="108" customFormat="1" ht="50.25" customHeight="1">
      <c r="A143" s="110" t="s">
        <v>345</v>
      </c>
      <c r="B143" s="300" t="s">
        <v>69</v>
      </c>
      <c r="C143" s="301"/>
      <c r="D143" s="113" t="s">
        <v>70</v>
      </c>
      <c r="E143" s="113" t="s">
        <v>71</v>
      </c>
      <c r="F143" s="113" t="s">
        <v>72</v>
      </c>
    </row>
    <row r="144" spans="1:6" s="108" customFormat="1" ht="18.75" customHeight="1">
      <c r="A144" s="111" t="s">
        <v>346</v>
      </c>
      <c r="B144" s="302"/>
      <c r="C144" s="303"/>
      <c r="D144" s="113"/>
      <c r="E144" s="113"/>
      <c r="F144" s="113"/>
    </row>
    <row r="145" spans="1:6" s="16" customFormat="1" ht="26.25" customHeight="1">
      <c r="A145" s="112">
        <v>1</v>
      </c>
      <c r="B145" s="300" t="s">
        <v>251</v>
      </c>
      <c r="C145" s="301"/>
      <c r="D145" s="22">
        <v>195.1</v>
      </c>
      <c r="E145" s="22">
        <v>195.1</v>
      </c>
      <c r="F145" s="22">
        <v>257.2</v>
      </c>
    </row>
    <row r="146" spans="1:6" s="16" customFormat="1" ht="26.25" customHeight="1">
      <c r="A146" s="112">
        <v>2</v>
      </c>
      <c r="B146" s="300" t="s">
        <v>73</v>
      </c>
      <c r="C146" s="301"/>
      <c r="D146" s="22">
        <v>2280.9</v>
      </c>
      <c r="E146" s="22">
        <v>2280.9</v>
      </c>
      <c r="F146" s="22">
        <v>896.6</v>
      </c>
    </row>
    <row r="147" spans="1:6" s="16" customFormat="1" ht="26.25" customHeight="1">
      <c r="A147" s="112">
        <v>3</v>
      </c>
      <c r="B147" s="300" t="s">
        <v>74</v>
      </c>
      <c r="C147" s="301"/>
      <c r="D147" s="22">
        <v>6036.4</v>
      </c>
      <c r="E147" s="22">
        <v>6036.4</v>
      </c>
      <c r="F147" s="22">
        <v>6794.7</v>
      </c>
    </row>
    <row r="148" spans="1:6" s="16" customFormat="1" ht="26.25" customHeight="1">
      <c r="A148" s="112">
        <v>4</v>
      </c>
      <c r="B148" s="300" t="s">
        <v>75</v>
      </c>
      <c r="C148" s="301"/>
      <c r="D148" s="22">
        <v>0</v>
      </c>
      <c r="E148" s="22">
        <v>0</v>
      </c>
      <c r="F148" s="22" t="s">
        <v>76</v>
      </c>
    </row>
    <row r="149" spans="1:6" s="16" customFormat="1" ht="26.25" customHeight="1">
      <c r="A149" s="112">
        <v>5</v>
      </c>
      <c r="B149" s="300" t="s">
        <v>77</v>
      </c>
      <c r="C149" s="301"/>
      <c r="D149" s="22">
        <v>0</v>
      </c>
      <c r="E149" s="22">
        <v>0</v>
      </c>
      <c r="F149" s="22" t="s">
        <v>76</v>
      </c>
    </row>
    <row r="150" spans="1:6" ht="36.75" customHeight="1">
      <c r="B150" s="26"/>
      <c r="C150" s="24"/>
    </row>
    <row r="151" spans="1:6" ht="36.75" customHeight="1">
      <c r="B151" s="26"/>
      <c r="C151" s="24"/>
    </row>
    <row r="152" spans="1:6" ht="36.75" customHeight="1">
      <c r="B152" s="26"/>
      <c r="C152" s="24"/>
    </row>
    <row r="153" spans="1:6" ht="36.75" customHeight="1">
      <c r="B153" s="26"/>
      <c r="C153" s="24"/>
    </row>
    <row r="154" spans="1:6" ht="36.75" customHeight="1">
      <c r="B154" s="26"/>
      <c r="C154" s="24"/>
    </row>
    <row r="155" spans="1:6" ht="36.75" customHeight="1">
      <c r="B155" s="26"/>
      <c r="C155" s="24"/>
    </row>
    <row r="156" spans="1:6" ht="36.75" customHeight="1">
      <c r="B156" s="26"/>
      <c r="C156" s="24"/>
    </row>
    <row r="157" spans="1:6" ht="36.75" customHeight="1">
      <c r="B157" s="26"/>
      <c r="C157" s="24"/>
    </row>
    <row r="158" spans="1:6" ht="36.75" customHeight="1">
      <c r="B158" s="26"/>
      <c r="C158" s="24"/>
    </row>
    <row r="159" spans="1:6" ht="36.75" customHeight="1">
      <c r="B159" s="26"/>
      <c r="C159" s="24"/>
    </row>
    <row r="160" spans="1:6" ht="36.75" customHeight="1">
      <c r="B160" s="26"/>
      <c r="C160" s="24"/>
    </row>
    <row r="161" spans="2:3" ht="36.75" customHeight="1">
      <c r="B161" s="26"/>
      <c r="C161" s="24"/>
    </row>
    <row r="162" spans="2:3" ht="36.75" customHeight="1">
      <c r="B162" s="26"/>
      <c r="C162" s="24"/>
    </row>
    <row r="163" spans="2:3" ht="36.75" customHeight="1">
      <c r="B163" s="26"/>
      <c r="C163" s="24"/>
    </row>
    <row r="164" spans="2:3" ht="36.75" customHeight="1">
      <c r="B164" s="26"/>
      <c r="C164" s="24"/>
    </row>
    <row r="165" spans="2:3" ht="36.75" customHeight="1">
      <c r="B165" s="26"/>
      <c r="C165" s="24"/>
    </row>
    <row r="166" spans="2:3" ht="36.75" customHeight="1">
      <c r="B166" s="26"/>
      <c r="C166" s="24"/>
    </row>
    <row r="167" spans="2:3" ht="36.75" customHeight="1">
      <c r="B167" s="26"/>
      <c r="C167" s="24"/>
    </row>
    <row r="168" spans="2:3" ht="36.75" customHeight="1">
      <c r="B168" s="26"/>
      <c r="C168" s="24"/>
    </row>
    <row r="169" spans="2:3" ht="36.75" customHeight="1">
      <c r="B169" s="26"/>
      <c r="C169" s="24"/>
    </row>
    <row r="170" spans="2:3" ht="36.75" customHeight="1">
      <c r="B170" s="26"/>
      <c r="C170" s="24"/>
    </row>
    <row r="171" spans="2:3" ht="36.75" customHeight="1">
      <c r="B171" s="26"/>
      <c r="C171" s="24"/>
    </row>
    <row r="172" spans="2:3" ht="36.75" customHeight="1">
      <c r="B172" s="26"/>
      <c r="C172" s="24"/>
    </row>
    <row r="173" spans="2:3" ht="36.75" customHeight="1">
      <c r="B173" s="26"/>
      <c r="C173" s="24"/>
    </row>
    <row r="174" spans="2:3" ht="36.75" customHeight="1">
      <c r="B174" s="26"/>
      <c r="C174" s="24"/>
    </row>
    <row r="175" spans="2:3" ht="36.75" customHeight="1">
      <c r="B175" s="26"/>
      <c r="C175" s="24"/>
    </row>
    <row r="176" spans="2:3" ht="36.75" customHeight="1">
      <c r="B176" s="26"/>
      <c r="C176" s="24"/>
    </row>
    <row r="177" spans="2:3" ht="36.75" customHeight="1">
      <c r="B177" s="26"/>
      <c r="C177" s="24"/>
    </row>
    <row r="178" spans="2:3" ht="36.75" customHeight="1">
      <c r="B178" s="26"/>
      <c r="C178" s="24"/>
    </row>
    <row r="179" spans="2:3" ht="36.75" customHeight="1">
      <c r="B179" s="26"/>
      <c r="C179" s="24"/>
    </row>
    <row r="180" spans="2:3" ht="36.75" customHeight="1">
      <c r="B180" s="26"/>
      <c r="C180" s="24"/>
    </row>
    <row r="181" spans="2:3" ht="36.75" customHeight="1">
      <c r="B181" s="26"/>
      <c r="C181" s="24"/>
    </row>
    <row r="182" spans="2:3" ht="36.75" customHeight="1">
      <c r="B182" s="26"/>
      <c r="C182" s="24"/>
    </row>
    <row r="183" spans="2:3" ht="36.75" customHeight="1">
      <c r="B183" s="26"/>
      <c r="C183" s="24"/>
    </row>
    <row r="184" spans="2:3" ht="36.75" customHeight="1">
      <c r="B184" s="26"/>
      <c r="C184" s="24"/>
    </row>
    <row r="185" spans="2:3" ht="36.75" customHeight="1">
      <c r="B185" s="26"/>
      <c r="C185" s="24"/>
    </row>
    <row r="186" spans="2:3" ht="36.75" customHeight="1">
      <c r="B186" s="26"/>
      <c r="C186" s="24"/>
    </row>
    <row r="187" spans="2:3" ht="36.75" customHeight="1">
      <c r="B187" s="26"/>
      <c r="C187" s="24"/>
    </row>
    <row r="188" spans="2:3" ht="36.75" customHeight="1">
      <c r="B188" s="26"/>
      <c r="C188" s="24"/>
    </row>
    <row r="189" spans="2:3" ht="36.75" customHeight="1">
      <c r="B189" s="26"/>
      <c r="C189" s="24"/>
    </row>
    <row r="190" spans="2:3" ht="36.75" customHeight="1">
      <c r="B190" s="26"/>
      <c r="C190" s="24"/>
    </row>
    <row r="191" spans="2:3" ht="36.75" customHeight="1">
      <c r="B191" s="26"/>
      <c r="C191" s="24"/>
    </row>
    <row r="192" spans="2:3" ht="36.75" customHeight="1">
      <c r="B192" s="26"/>
      <c r="C192" s="24"/>
    </row>
    <row r="193" spans="2:3" ht="36.75" customHeight="1">
      <c r="B193" s="26"/>
      <c r="C193" s="24"/>
    </row>
    <row r="194" spans="2:3" ht="36.75" customHeight="1">
      <c r="B194" s="26"/>
      <c r="C194" s="24"/>
    </row>
    <row r="195" spans="2:3" ht="36.75" customHeight="1">
      <c r="B195" s="26"/>
      <c r="C195" s="24"/>
    </row>
    <row r="196" spans="2:3" ht="36.75" customHeight="1">
      <c r="C196" s="24"/>
    </row>
    <row r="197" spans="2:3" ht="36.75" customHeight="1">
      <c r="C197" s="24"/>
    </row>
    <row r="198" spans="2:3" ht="36.75" customHeight="1">
      <c r="C198" s="24"/>
    </row>
    <row r="199" spans="2:3" ht="36.75" customHeight="1">
      <c r="C199" s="24"/>
    </row>
    <row r="200" spans="2:3" ht="36.75" customHeight="1">
      <c r="C200" s="24"/>
    </row>
    <row r="201" spans="2:3" ht="36.75" customHeight="1">
      <c r="C201" s="24"/>
    </row>
    <row r="202" spans="2:3" ht="36.75" customHeight="1">
      <c r="C202" s="24"/>
    </row>
    <row r="203" spans="2:3" ht="36.75" customHeight="1">
      <c r="C203" s="24"/>
    </row>
    <row r="204" spans="2:3" ht="36.75" customHeight="1">
      <c r="C204" s="24"/>
    </row>
    <row r="205" spans="2:3" ht="36.75" customHeight="1">
      <c r="C205" s="24"/>
    </row>
    <row r="206" spans="2:3" ht="36.75" customHeight="1">
      <c r="C206" s="24"/>
    </row>
    <row r="207" spans="2:3" ht="36.75" customHeight="1">
      <c r="C207" s="24"/>
    </row>
    <row r="208" spans="2:3" ht="36.75" customHeight="1">
      <c r="C208" s="24"/>
    </row>
    <row r="209" spans="3:3" ht="36.75" customHeight="1">
      <c r="C209" s="24"/>
    </row>
    <row r="210" spans="3:3" ht="36.75" customHeight="1">
      <c r="C210" s="24"/>
    </row>
    <row r="211" spans="3:3" ht="36.75" customHeight="1">
      <c r="C211" s="24"/>
    </row>
    <row r="212" spans="3:3" ht="36.75" customHeight="1">
      <c r="C212" s="24"/>
    </row>
    <row r="213" spans="3:3" ht="36.75" customHeight="1">
      <c r="C213" s="24"/>
    </row>
    <row r="214" spans="3:3" ht="36.75" customHeight="1">
      <c r="C214" s="24"/>
    </row>
    <row r="215" spans="3:3" ht="36.75" customHeight="1">
      <c r="C215" s="24"/>
    </row>
    <row r="216" spans="3:3" ht="36.75" customHeight="1">
      <c r="C216" s="24"/>
    </row>
    <row r="217" spans="3:3" ht="36.75" customHeight="1">
      <c r="C217" s="24"/>
    </row>
    <row r="218" spans="3:3" ht="36.75" customHeight="1">
      <c r="C218" s="24"/>
    </row>
    <row r="219" spans="3:3" ht="36.75" customHeight="1">
      <c r="C219" s="24"/>
    </row>
    <row r="220" spans="3:3" ht="36.75" customHeight="1">
      <c r="C220" s="24"/>
    </row>
    <row r="221" spans="3:3" ht="36.75" customHeight="1">
      <c r="C221" s="24"/>
    </row>
    <row r="222" spans="3:3" ht="36.75" customHeight="1">
      <c r="C222" s="24"/>
    </row>
    <row r="223" spans="3:3" ht="36.75" customHeight="1">
      <c r="C223" s="24"/>
    </row>
    <row r="224" spans="3:3" ht="36.75" customHeight="1">
      <c r="C224" s="24"/>
    </row>
    <row r="225" spans="3:3" ht="36.75" customHeight="1">
      <c r="C225" s="24"/>
    </row>
    <row r="226" spans="3:3" ht="36.75" customHeight="1">
      <c r="C226" s="24"/>
    </row>
    <row r="227" spans="3:3" ht="36.75" customHeight="1">
      <c r="C227" s="24"/>
    </row>
    <row r="228" spans="3:3" ht="36.75" customHeight="1">
      <c r="C228" s="24"/>
    </row>
    <row r="229" spans="3:3" ht="36.75" customHeight="1">
      <c r="C229" s="24"/>
    </row>
    <row r="230" spans="3:3" ht="36.75" customHeight="1">
      <c r="C230" s="24"/>
    </row>
    <row r="231" spans="3:3" ht="36.75" customHeight="1">
      <c r="C231" s="24"/>
    </row>
    <row r="232" spans="3:3" ht="36.75" customHeight="1">
      <c r="C232" s="24"/>
    </row>
    <row r="233" spans="3:3" ht="36.75" customHeight="1">
      <c r="C233" s="24"/>
    </row>
    <row r="234" spans="3:3" ht="36.75" customHeight="1">
      <c r="C234" s="24"/>
    </row>
    <row r="235" spans="3:3" ht="36.75" customHeight="1">
      <c r="C235" s="24"/>
    </row>
    <row r="236" spans="3:3" ht="36.75" customHeight="1">
      <c r="C236" s="24"/>
    </row>
    <row r="237" spans="3:3" ht="36.75" customHeight="1">
      <c r="C237" s="24"/>
    </row>
    <row r="238" spans="3:3" ht="36.75" customHeight="1">
      <c r="C238" s="24"/>
    </row>
    <row r="239" spans="3:3" ht="36.75" customHeight="1">
      <c r="C239" s="24"/>
    </row>
    <row r="240" spans="3:3" ht="36.75" customHeight="1">
      <c r="C240" s="24"/>
    </row>
    <row r="241" spans="3:3" ht="36.75" customHeight="1">
      <c r="C241" s="24"/>
    </row>
    <row r="242" spans="3:3" ht="36.75" customHeight="1">
      <c r="C242" s="24"/>
    </row>
    <row r="243" spans="3:3" ht="36.75" customHeight="1">
      <c r="C243" s="24"/>
    </row>
    <row r="244" spans="3:3" ht="36.75" customHeight="1">
      <c r="C244" s="24"/>
    </row>
    <row r="245" spans="3:3" ht="36.75" customHeight="1">
      <c r="C245" s="24"/>
    </row>
    <row r="246" spans="3:3" ht="36.75" customHeight="1">
      <c r="C246" s="24"/>
    </row>
    <row r="247" spans="3:3" ht="36.75" customHeight="1">
      <c r="C247" s="24"/>
    </row>
    <row r="248" spans="3:3" ht="36.75" customHeight="1">
      <c r="C248" s="24"/>
    </row>
    <row r="249" spans="3:3" ht="36.75" customHeight="1">
      <c r="C249" s="24"/>
    </row>
    <row r="250" spans="3:3" ht="36.75" customHeight="1">
      <c r="C250" s="24"/>
    </row>
    <row r="251" spans="3:3" ht="36.75" customHeight="1">
      <c r="C251" s="24"/>
    </row>
    <row r="252" spans="3:3" ht="36.75" customHeight="1">
      <c r="C252" s="24"/>
    </row>
    <row r="253" spans="3:3" ht="36.75" customHeight="1">
      <c r="C253" s="24"/>
    </row>
    <row r="254" spans="3:3" ht="36.75" customHeight="1">
      <c r="C254" s="24"/>
    </row>
    <row r="255" spans="3:3" ht="36.75" customHeight="1">
      <c r="C255" s="24"/>
    </row>
    <row r="256" spans="3:3" ht="36.75" customHeight="1">
      <c r="C256" s="24"/>
    </row>
    <row r="257" spans="3:3" ht="36.75" customHeight="1">
      <c r="C257" s="24"/>
    </row>
    <row r="258" spans="3:3" ht="36.75" customHeight="1">
      <c r="C258" s="24"/>
    </row>
    <row r="259" spans="3:3" ht="36.75" customHeight="1">
      <c r="C259" s="24"/>
    </row>
    <row r="260" spans="3:3" ht="36.75" customHeight="1">
      <c r="C260" s="24"/>
    </row>
    <row r="261" spans="3:3" ht="36.75" customHeight="1">
      <c r="C261" s="24"/>
    </row>
    <row r="262" spans="3:3" ht="36.75" customHeight="1">
      <c r="C262" s="24"/>
    </row>
    <row r="263" spans="3:3" ht="36.75" customHeight="1">
      <c r="C263" s="24"/>
    </row>
    <row r="264" spans="3:3" ht="36.75" customHeight="1">
      <c r="C264" s="24"/>
    </row>
    <row r="265" spans="3:3" ht="36.75" customHeight="1">
      <c r="C265" s="24"/>
    </row>
    <row r="266" spans="3:3" ht="36.75" customHeight="1">
      <c r="C266" s="24"/>
    </row>
    <row r="267" spans="3:3" ht="36.75" customHeight="1">
      <c r="C267" s="24"/>
    </row>
    <row r="268" spans="3:3" ht="36.75" customHeight="1">
      <c r="C268" s="24"/>
    </row>
    <row r="269" spans="3:3" ht="36.75" customHeight="1">
      <c r="C269" s="24"/>
    </row>
    <row r="270" spans="3:3" ht="36.75" customHeight="1">
      <c r="C270" s="24"/>
    </row>
    <row r="271" spans="3:3" ht="36.75" customHeight="1">
      <c r="C271" s="24"/>
    </row>
    <row r="272" spans="3:3" ht="36.75" customHeight="1">
      <c r="C272" s="24"/>
    </row>
    <row r="273" spans="3:3" ht="36.75" customHeight="1">
      <c r="C273" s="24"/>
    </row>
    <row r="274" spans="3:3" ht="36.75" customHeight="1">
      <c r="C274" s="24"/>
    </row>
    <row r="275" spans="3:3" ht="36.75" customHeight="1">
      <c r="C275" s="24"/>
    </row>
    <row r="276" spans="3:3" ht="36.75" customHeight="1">
      <c r="C276" s="24"/>
    </row>
    <row r="277" spans="3:3" ht="36.75" customHeight="1">
      <c r="C277" s="24"/>
    </row>
    <row r="278" spans="3:3" ht="36.75" customHeight="1">
      <c r="C278" s="24"/>
    </row>
    <row r="279" spans="3:3" ht="36.75" customHeight="1">
      <c r="C279" s="24"/>
    </row>
    <row r="280" spans="3:3" ht="36.75" customHeight="1">
      <c r="C280" s="24"/>
    </row>
    <row r="281" spans="3:3" ht="36.75" customHeight="1">
      <c r="C281" s="24"/>
    </row>
    <row r="282" spans="3:3" ht="36.75" customHeight="1">
      <c r="C282" s="24"/>
    </row>
    <row r="283" spans="3:3" ht="36.75" customHeight="1">
      <c r="C283" s="24"/>
    </row>
    <row r="284" spans="3:3" ht="36.75" customHeight="1">
      <c r="C284" s="24"/>
    </row>
    <row r="285" spans="3:3" ht="36.75" customHeight="1">
      <c r="C285" s="24"/>
    </row>
    <row r="286" spans="3:3" ht="36.75" customHeight="1">
      <c r="C286" s="24"/>
    </row>
    <row r="287" spans="3:3" ht="36.75" customHeight="1">
      <c r="C287" s="24"/>
    </row>
    <row r="288" spans="3:3" ht="36.75" customHeight="1">
      <c r="C288" s="24"/>
    </row>
    <row r="289" spans="3:3" ht="36.75" customHeight="1">
      <c r="C289" s="24"/>
    </row>
    <row r="290" spans="3:3" ht="36.75" customHeight="1">
      <c r="C290" s="24"/>
    </row>
    <row r="291" spans="3:3" ht="36.75" customHeight="1">
      <c r="C291" s="24"/>
    </row>
    <row r="292" spans="3:3" ht="36.75" customHeight="1">
      <c r="C292" s="24"/>
    </row>
    <row r="293" spans="3:3" ht="36.75" customHeight="1">
      <c r="C293" s="24"/>
    </row>
    <row r="294" spans="3:3" ht="36.75" customHeight="1">
      <c r="C294" s="24"/>
    </row>
    <row r="295" spans="3:3" ht="36.75" customHeight="1">
      <c r="C295" s="24"/>
    </row>
    <row r="296" spans="3:3" ht="36.75" customHeight="1">
      <c r="C296" s="24"/>
    </row>
    <row r="297" spans="3:3" ht="36.75" customHeight="1">
      <c r="C297" s="24"/>
    </row>
    <row r="298" spans="3:3" ht="36.75" customHeight="1">
      <c r="C298" s="24"/>
    </row>
    <row r="299" spans="3:3" ht="36.75" customHeight="1">
      <c r="C299" s="24"/>
    </row>
    <row r="300" spans="3:3" ht="36.75" customHeight="1">
      <c r="C300" s="24"/>
    </row>
    <row r="301" spans="3:3" ht="36.75" customHeight="1">
      <c r="C301" s="24"/>
    </row>
    <row r="302" spans="3:3" ht="36.75" customHeight="1">
      <c r="C302" s="24"/>
    </row>
    <row r="303" spans="3:3" ht="36.75" customHeight="1">
      <c r="C303" s="24"/>
    </row>
    <row r="304" spans="3:3" ht="36.75" customHeight="1">
      <c r="C304" s="24"/>
    </row>
    <row r="305" spans="3:3" ht="36.75" customHeight="1">
      <c r="C305" s="24"/>
    </row>
    <row r="306" spans="3:3" ht="36.75" customHeight="1">
      <c r="C306" s="24"/>
    </row>
    <row r="307" spans="3:3" ht="36.75" customHeight="1">
      <c r="C307" s="24"/>
    </row>
    <row r="308" spans="3:3" ht="36.75" customHeight="1">
      <c r="C308" s="24"/>
    </row>
    <row r="309" spans="3:3" ht="36.75" customHeight="1">
      <c r="C309" s="24"/>
    </row>
    <row r="310" spans="3:3" ht="36.75" customHeight="1">
      <c r="C310" s="24"/>
    </row>
    <row r="311" spans="3:3" ht="36.75" customHeight="1">
      <c r="C311" s="24"/>
    </row>
    <row r="312" spans="3:3" ht="36.75" customHeight="1">
      <c r="C312" s="24"/>
    </row>
    <row r="313" spans="3:3" ht="36.75" customHeight="1">
      <c r="C313" s="24"/>
    </row>
    <row r="314" spans="3:3" ht="36.75" customHeight="1">
      <c r="C314" s="24"/>
    </row>
    <row r="315" spans="3:3" ht="36.75" customHeight="1">
      <c r="C315" s="24"/>
    </row>
    <row r="316" spans="3:3" ht="36.75" customHeight="1">
      <c r="C316" s="24"/>
    </row>
    <row r="317" spans="3:3" ht="36.75" customHeight="1">
      <c r="C317" s="24"/>
    </row>
    <row r="318" spans="3:3" ht="36.75" customHeight="1">
      <c r="C318" s="24"/>
    </row>
    <row r="319" spans="3:3" ht="36.75" customHeight="1">
      <c r="C319" s="24"/>
    </row>
    <row r="320" spans="3:3" ht="36.75" customHeight="1">
      <c r="C320" s="24"/>
    </row>
    <row r="321" spans="3:3" ht="36.75" customHeight="1">
      <c r="C321" s="24"/>
    </row>
    <row r="322" spans="3:3" ht="36.75" customHeight="1">
      <c r="C322" s="24"/>
    </row>
    <row r="323" spans="3:3" ht="36.75" customHeight="1">
      <c r="C323" s="24"/>
    </row>
    <row r="324" spans="3:3" ht="36.75" customHeight="1">
      <c r="C324" s="24"/>
    </row>
    <row r="325" spans="3:3" ht="36.75" customHeight="1">
      <c r="C325" s="24"/>
    </row>
    <row r="326" spans="3:3" ht="36.75" customHeight="1">
      <c r="C326" s="24"/>
    </row>
    <row r="327" spans="3:3" ht="36.75" customHeight="1">
      <c r="C327" s="24"/>
    </row>
    <row r="328" spans="3:3" ht="36.75" customHeight="1">
      <c r="C328" s="24"/>
    </row>
    <row r="329" spans="3:3" ht="36.75" customHeight="1">
      <c r="C329" s="24"/>
    </row>
    <row r="330" spans="3:3" ht="36.75" customHeight="1">
      <c r="C330" s="24"/>
    </row>
    <row r="331" spans="3:3" ht="36.75" customHeight="1">
      <c r="C331" s="24"/>
    </row>
    <row r="332" spans="3:3" ht="36.75" customHeight="1">
      <c r="C332" s="24"/>
    </row>
    <row r="333" spans="3:3" ht="36.75" customHeight="1">
      <c r="C333" s="24"/>
    </row>
    <row r="334" spans="3:3" ht="36.75" customHeight="1">
      <c r="C334" s="24"/>
    </row>
    <row r="335" spans="3:3" ht="36.75" customHeight="1">
      <c r="C335" s="24"/>
    </row>
    <row r="336" spans="3:3" ht="36.75" customHeight="1">
      <c r="C336" s="24"/>
    </row>
    <row r="337" spans="3:3" ht="36.75" customHeight="1">
      <c r="C337" s="24"/>
    </row>
    <row r="338" spans="3:3" ht="36.75" customHeight="1">
      <c r="C338" s="24"/>
    </row>
    <row r="339" spans="3:3" ht="36.75" customHeight="1">
      <c r="C339" s="24"/>
    </row>
    <row r="340" spans="3:3" ht="36.75" customHeight="1">
      <c r="C340" s="24"/>
    </row>
    <row r="341" spans="3:3" ht="36.75" customHeight="1">
      <c r="C341" s="24"/>
    </row>
    <row r="342" spans="3:3" ht="36.75" customHeight="1">
      <c r="C342" s="24"/>
    </row>
    <row r="343" spans="3:3" ht="36.75" customHeight="1">
      <c r="C343" s="24"/>
    </row>
    <row r="344" spans="3:3" ht="36.75" customHeight="1">
      <c r="C344" s="24"/>
    </row>
    <row r="345" spans="3:3" ht="36.75" customHeight="1">
      <c r="C345" s="24"/>
    </row>
    <row r="346" spans="3:3" ht="36.75" customHeight="1">
      <c r="C346" s="24"/>
    </row>
    <row r="347" spans="3:3" ht="36.75" customHeight="1">
      <c r="C347" s="24"/>
    </row>
    <row r="348" spans="3:3" ht="36.75" customHeight="1">
      <c r="C348" s="24"/>
    </row>
    <row r="349" spans="3:3" ht="36.75" customHeight="1">
      <c r="C349" s="24"/>
    </row>
    <row r="350" spans="3:3" ht="36.75" customHeight="1">
      <c r="C350" s="24"/>
    </row>
    <row r="351" spans="3:3" ht="36.75" customHeight="1">
      <c r="C351" s="24"/>
    </row>
    <row r="352" spans="3:3" ht="36.75" customHeight="1">
      <c r="C352" s="24"/>
    </row>
    <row r="353" spans="3:3" ht="36.75" customHeight="1">
      <c r="C353" s="24"/>
    </row>
    <row r="354" spans="3:3" ht="36.75" customHeight="1">
      <c r="C354" s="24"/>
    </row>
    <row r="355" spans="3:3" ht="36.75" customHeight="1">
      <c r="C355" s="24"/>
    </row>
    <row r="356" spans="3:3" ht="36.75" customHeight="1">
      <c r="C356" s="24"/>
    </row>
    <row r="357" spans="3:3" ht="36.75" customHeight="1">
      <c r="C357" s="24"/>
    </row>
    <row r="358" spans="3:3" ht="36.75" customHeight="1">
      <c r="C358" s="24"/>
    </row>
    <row r="359" spans="3:3" ht="36.75" customHeight="1">
      <c r="C359" s="24"/>
    </row>
    <row r="360" spans="3:3" ht="36.75" customHeight="1">
      <c r="C360" s="24"/>
    </row>
    <row r="361" spans="3:3" ht="36.75" customHeight="1">
      <c r="C361" s="24"/>
    </row>
    <row r="362" spans="3:3" ht="36.75" customHeight="1">
      <c r="C362" s="24"/>
    </row>
    <row r="363" spans="3:3" ht="36.75" customHeight="1">
      <c r="C363" s="24"/>
    </row>
    <row r="364" spans="3:3" ht="36.75" customHeight="1">
      <c r="C364" s="24"/>
    </row>
    <row r="365" spans="3:3" ht="36.75" customHeight="1">
      <c r="C365" s="24"/>
    </row>
    <row r="366" spans="3:3" ht="36.75" customHeight="1">
      <c r="C366" s="24"/>
    </row>
    <row r="367" spans="3:3" ht="36.75" customHeight="1">
      <c r="C367" s="24"/>
    </row>
    <row r="368" spans="3:3" ht="36.75" customHeight="1">
      <c r="C368" s="24"/>
    </row>
    <row r="369" spans="3:3" ht="36.75" customHeight="1">
      <c r="C369" s="24"/>
    </row>
    <row r="370" spans="3:3" ht="36.75" customHeight="1">
      <c r="C370" s="24"/>
    </row>
    <row r="371" spans="3:3" ht="36.75" customHeight="1">
      <c r="C371" s="24"/>
    </row>
    <row r="372" spans="3:3" ht="36.75" customHeight="1">
      <c r="C372" s="24"/>
    </row>
    <row r="373" spans="3:3" ht="36.75" customHeight="1">
      <c r="C373" s="24"/>
    </row>
    <row r="374" spans="3:3" ht="36.75" customHeight="1">
      <c r="C374" s="24"/>
    </row>
    <row r="375" spans="3:3" ht="36.75" customHeight="1">
      <c r="C375" s="24"/>
    </row>
    <row r="376" spans="3:3" ht="36.75" customHeight="1">
      <c r="C376" s="24"/>
    </row>
    <row r="377" spans="3:3" ht="36.75" customHeight="1">
      <c r="C377" s="24"/>
    </row>
    <row r="378" spans="3:3" ht="36.75" customHeight="1">
      <c r="C378" s="24"/>
    </row>
    <row r="379" spans="3:3" ht="36.75" customHeight="1">
      <c r="C379" s="24"/>
    </row>
    <row r="380" spans="3:3" ht="36.75" customHeight="1">
      <c r="C380" s="24"/>
    </row>
    <row r="381" spans="3:3" ht="36.75" customHeight="1">
      <c r="C381" s="24"/>
    </row>
    <row r="382" spans="3:3" ht="36.75" customHeight="1">
      <c r="C382" s="24"/>
    </row>
    <row r="383" spans="3:3" ht="36.75" customHeight="1">
      <c r="C383" s="24"/>
    </row>
    <row r="384" spans="3:3" ht="36.75" customHeight="1">
      <c r="C384" s="24"/>
    </row>
    <row r="385" spans="3:3" ht="36.75" customHeight="1">
      <c r="C385" s="24"/>
    </row>
    <row r="386" spans="3:3" ht="36.75" customHeight="1">
      <c r="C386" s="24"/>
    </row>
    <row r="387" spans="3:3" ht="36.75" customHeight="1">
      <c r="C387" s="24"/>
    </row>
    <row r="388" spans="3:3" ht="36.75" customHeight="1">
      <c r="C388" s="24"/>
    </row>
    <row r="389" spans="3:3" ht="36.75" customHeight="1">
      <c r="C389" s="24"/>
    </row>
    <row r="390" spans="3:3" ht="36.75" customHeight="1">
      <c r="C390" s="24"/>
    </row>
    <row r="391" spans="3:3" ht="36.75" customHeight="1">
      <c r="C391" s="24"/>
    </row>
    <row r="392" spans="3:3" ht="36.75" customHeight="1">
      <c r="C392" s="24"/>
    </row>
    <row r="393" spans="3:3" ht="36.75" customHeight="1">
      <c r="C393" s="24"/>
    </row>
    <row r="394" spans="3:3" ht="36.75" customHeight="1">
      <c r="C394" s="24"/>
    </row>
    <row r="395" spans="3:3" ht="36.75" customHeight="1">
      <c r="C395" s="24"/>
    </row>
    <row r="396" spans="3:3" ht="36.75" customHeight="1">
      <c r="C396" s="24"/>
    </row>
    <row r="397" spans="3:3" ht="36.75" customHeight="1">
      <c r="C397" s="24"/>
    </row>
    <row r="398" spans="3:3" ht="36.75" customHeight="1">
      <c r="C398" s="24"/>
    </row>
    <row r="399" spans="3:3" ht="36.75" customHeight="1">
      <c r="C399" s="24"/>
    </row>
    <row r="400" spans="3:3" ht="36.75" customHeight="1">
      <c r="C400" s="24"/>
    </row>
    <row r="401" spans="3:3" ht="36.75" customHeight="1">
      <c r="C401" s="24"/>
    </row>
    <row r="402" spans="3:3" ht="36.75" customHeight="1">
      <c r="C402" s="24"/>
    </row>
    <row r="403" spans="3:3" ht="36.75" customHeight="1">
      <c r="C403" s="24"/>
    </row>
    <row r="404" spans="3:3" ht="36.75" customHeight="1">
      <c r="C404" s="24"/>
    </row>
    <row r="405" spans="3:3" ht="36.75" customHeight="1">
      <c r="C405" s="24"/>
    </row>
    <row r="406" spans="3:3" ht="36.75" customHeight="1">
      <c r="C406" s="24"/>
    </row>
    <row r="407" spans="3:3" ht="36.75" customHeight="1">
      <c r="C407" s="24"/>
    </row>
    <row r="408" spans="3:3" ht="36.75" customHeight="1">
      <c r="C408" s="24"/>
    </row>
    <row r="409" spans="3:3" ht="36.75" customHeight="1">
      <c r="C409" s="24"/>
    </row>
    <row r="410" spans="3:3" ht="36.75" customHeight="1">
      <c r="C410" s="24"/>
    </row>
    <row r="411" spans="3:3" ht="36.75" customHeight="1">
      <c r="C411" s="24"/>
    </row>
    <row r="412" spans="3:3" ht="36.75" customHeight="1">
      <c r="C412" s="24"/>
    </row>
    <row r="413" spans="3:3" ht="36.75" customHeight="1">
      <c r="C413" s="24"/>
    </row>
    <row r="414" spans="3:3" ht="36.75" customHeight="1">
      <c r="C414" s="24"/>
    </row>
    <row r="415" spans="3:3" ht="36.75" customHeight="1">
      <c r="C415" s="24"/>
    </row>
    <row r="416" spans="3:3" ht="36.75" customHeight="1">
      <c r="C416" s="24"/>
    </row>
    <row r="417" spans="3:3" ht="36.75" customHeight="1">
      <c r="C417" s="24"/>
    </row>
    <row r="418" spans="3:3" ht="36.75" customHeight="1">
      <c r="C418" s="24"/>
    </row>
    <row r="419" spans="3:3" ht="36.75" customHeight="1">
      <c r="C419" s="24"/>
    </row>
    <row r="420" spans="3:3" ht="36.75" customHeight="1">
      <c r="C420" s="24"/>
    </row>
    <row r="421" spans="3:3" ht="36.75" customHeight="1">
      <c r="C421" s="24"/>
    </row>
    <row r="422" spans="3:3" ht="36.75" customHeight="1">
      <c r="C422" s="24"/>
    </row>
    <row r="423" spans="3:3" ht="36.75" customHeight="1">
      <c r="C423" s="24"/>
    </row>
    <row r="424" spans="3:3" ht="36.75" customHeight="1">
      <c r="C424" s="24"/>
    </row>
    <row r="425" spans="3:3" ht="36.75" customHeight="1">
      <c r="C425" s="24"/>
    </row>
    <row r="426" spans="3:3" ht="36.75" customHeight="1">
      <c r="C426" s="24"/>
    </row>
    <row r="427" spans="3:3" ht="36.75" customHeight="1">
      <c r="C427" s="24"/>
    </row>
    <row r="428" spans="3:3" ht="36.75" customHeight="1">
      <c r="C428" s="24"/>
    </row>
    <row r="429" spans="3:3" ht="36.75" customHeight="1">
      <c r="C429" s="24"/>
    </row>
    <row r="430" spans="3:3" ht="36.75" customHeight="1">
      <c r="C430" s="24"/>
    </row>
    <row r="431" spans="3:3" ht="36.75" customHeight="1">
      <c r="C431" s="24"/>
    </row>
    <row r="432" spans="3:3" ht="36.75" customHeight="1">
      <c r="C432" s="24"/>
    </row>
    <row r="433" spans="3:3" ht="36.75" customHeight="1">
      <c r="C433" s="24"/>
    </row>
    <row r="434" spans="3:3" ht="36.75" customHeight="1">
      <c r="C434" s="24"/>
    </row>
    <row r="435" spans="3:3" ht="36.75" customHeight="1">
      <c r="C435" s="24"/>
    </row>
    <row r="436" spans="3:3" ht="36.75" customHeight="1">
      <c r="C436" s="24"/>
    </row>
    <row r="437" spans="3:3" ht="36.75" customHeight="1">
      <c r="C437" s="24"/>
    </row>
    <row r="438" spans="3:3" ht="36.75" customHeight="1">
      <c r="C438" s="24"/>
    </row>
    <row r="439" spans="3:3" ht="36.75" customHeight="1">
      <c r="C439" s="24"/>
    </row>
    <row r="440" spans="3:3" ht="36.75" customHeight="1">
      <c r="C440" s="24"/>
    </row>
    <row r="441" spans="3:3" ht="36.75" customHeight="1">
      <c r="C441" s="24"/>
    </row>
    <row r="442" spans="3:3" ht="36.75" customHeight="1">
      <c r="C442" s="24"/>
    </row>
    <row r="443" spans="3:3" ht="36.75" customHeight="1">
      <c r="C443" s="24"/>
    </row>
    <row r="444" spans="3:3" ht="36.75" customHeight="1">
      <c r="C444" s="24"/>
    </row>
    <row r="445" spans="3:3" ht="36.75" customHeight="1">
      <c r="C445" s="24"/>
    </row>
    <row r="446" spans="3:3" ht="36.75" customHeight="1">
      <c r="C446" s="24"/>
    </row>
    <row r="447" spans="3:3" ht="36.75" customHeight="1">
      <c r="C447" s="24"/>
    </row>
    <row r="448" spans="3:3" ht="36.75" customHeight="1">
      <c r="C448" s="24"/>
    </row>
    <row r="449" spans="3:3" ht="36.75" customHeight="1">
      <c r="C449" s="24"/>
    </row>
    <row r="450" spans="3:3" ht="36.75" customHeight="1">
      <c r="C450" s="24"/>
    </row>
    <row r="451" spans="3:3" ht="36.75" customHeight="1">
      <c r="C451" s="24"/>
    </row>
    <row r="452" spans="3:3" ht="36.75" customHeight="1">
      <c r="C452" s="24"/>
    </row>
    <row r="453" spans="3:3" ht="36.75" customHeight="1">
      <c r="C453" s="24"/>
    </row>
    <row r="454" spans="3:3" ht="36.75" customHeight="1">
      <c r="C454" s="24"/>
    </row>
    <row r="455" spans="3:3" ht="36.75" customHeight="1">
      <c r="C455" s="24"/>
    </row>
    <row r="456" spans="3:3" ht="36.75" customHeight="1">
      <c r="C456" s="24"/>
    </row>
    <row r="457" spans="3:3" ht="36.75" customHeight="1">
      <c r="C457" s="24"/>
    </row>
    <row r="458" spans="3:3" ht="36.75" customHeight="1">
      <c r="C458" s="24"/>
    </row>
    <row r="459" spans="3:3" ht="36.75" customHeight="1">
      <c r="C459" s="24"/>
    </row>
    <row r="460" spans="3:3" ht="36.75" customHeight="1">
      <c r="C460" s="24"/>
    </row>
    <row r="461" spans="3:3" ht="36.75" customHeight="1">
      <c r="C461" s="24"/>
    </row>
    <row r="462" spans="3:3" ht="36.75" customHeight="1">
      <c r="C462" s="24"/>
    </row>
    <row r="463" spans="3:3" ht="36.75" customHeight="1">
      <c r="C463" s="24"/>
    </row>
    <row r="464" spans="3:3" ht="36.75" customHeight="1">
      <c r="C464" s="24"/>
    </row>
    <row r="465" spans="3:3" ht="36.75" customHeight="1">
      <c r="C465" s="24"/>
    </row>
    <row r="466" spans="3:3" ht="36.75" customHeight="1">
      <c r="C466" s="24"/>
    </row>
    <row r="467" spans="3:3" ht="36.75" customHeight="1">
      <c r="C467" s="24"/>
    </row>
    <row r="468" spans="3:3" ht="36.75" customHeight="1">
      <c r="C468" s="24"/>
    </row>
    <row r="469" spans="3:3" ht="36.75" customHeight="1">
      <c r="C469" s="24"/>
    </row>
    <row r="470" spans="3:3" ht="36.75" customHeight="1">
      <c r="C470" s="24"/>
    </row>
    <row r="471" spans="3:3" ht="36.75" customHeight="1">
      <c r="C471" s="24"/>
    </row>
    <row r="472" spans="3:3" ht="36.75" customHeight="1">
      <c r="C472" s="24"/>
    </row>
    <row r="473" spans="3:3" ht="36.75" customHeight="1">
      <c r="C473" s="24"/>
    </row>
    <row r="474" spans="3:3" ht="36.75" customHeight="1">
      <c r="C474" s="24"/>
    </row>
    <row r="475" spans="3:3" ht="36.75" customHeight="1">
      <c r="C475" s="24"/>
    </row>
    <row r="476" spans="3:3" ht="36.75" customHeight="1">
      <c r="C476" s="24"/>
    </row>
    <row r="477" spans="3:3" ht="36.75" customHeight="1">
      <c r="C477" s="24"/>
    </row>
    <row r="478" spans="3:3" ht="36.75" customHeight="1">
      <c r="C478" s="24"/>
    </row>
    <row r="479" spans="3:3" ht="36.75" customHeight="1">
      <c r="C479" s="24"/>
    </row>
    <row r="480" spans="3:3" ht="36.75" customHeight="1">
      <c r="C480" s="24"/>
    </row>
    <row r="481" spans="3:3" ht="36.75" customHeight="1">
      <c r="C481" s="24"/>
    </row>
    <row r="482" spans="3:3" ht="36.75" customHeight="1">
      <c r="C482" s="24"/>
    </row>
    <row r="483" spans="3:3" ht="36.75" customHeight="1">
      <c r="C483" s="24"/>
    </row>
    <row r="484" spans="3:3" ht="36.75" customHeight="1">
      <c r="C484" s="24"/>
    </row>
    <row r="485" spans="3:3" ht="36.75" customHeight="1">
      <c r="C485" s="24"/>
    </row>
    <row r="486" spans="3:3" ht="36.75" customHeight="1">
      <c r="C486" s="24"/>
    </row>
    <row r="487" spans="3:3" ht="36.75" customHeight="1">
      <c r="C487" s="24"/>
    </row>
    <row r="488" spans="3:3" ht="36.75" customHeight="1">
      <c r="C488" s="24"/>
    </row>
    <row r="489" spans="3:3" ht="36.75" customHeight="1">
      <c r="C489" s="24"/>
    </row>
    <row r="490" spans="3:3" ht="36.75" customHeight="1">
      <c r="C490" s="24"/>
    </row>
    <row r="491" spans="3:3" ht="36.75" customHeight="1">
      <c r="C491" s="24"/>
    </row>
    <row r="492" spans="3:3" ht="36.75" customHeight="1">
      <c r="C492" s="24"/>
    </row>
    <row r="493" spans="3:3" ht="36.75" customHeight="1">
      <c r="C493" s="24"/>
    </row>
    <row r="494" spans="3:3" ht="36.75" customHeight="1">
      <c r="C494" s="24"/>
    </row>
    <row r="495" spans="3:3" ht="36.75" customHeight="1">
      <c r="C495" s="24"/>
    </row>
    <row r="496" spans="3:3" ht="36.75" customHeight="1">
      <c r="C496" s="24"/>
    </row>
    <row r="497" spans="3:3" ht="36.75" customHeight="1">
      <c r="C497" s="24"/>
    </row>
    <row r="498" spans="3:3" ht="36.75" customHeight="1">
      <c r="C498" s="24"/>
    </row>
    <row r="499" spans="3:3" ht="36.75" customHeight="1">
      <c r="C499" s="24"/>
    </row>
    <row r="500" spans="3:3" ht="36.75" customHeight="1">
      <c r="C500" s="24"/>
    </row>
    <row r="501" spans="3:3" ht="36.75" customHeight="1">
      <c r="C501" s="24"/>
    </row>
    <row r="502" spans="3:3" ht="36.75" customHeight="1">
      <c r="C502" s="24"/>
    </row>
    <row r="503" spans="3:3" ht="36.75" customHeight="1">
      <c r="C503" s="24"/>
    </row>
    <row r="504" spans="3:3" ht="36.75" customHeight="1">
      <c r="C504" s="24"/>
    </row>
    <row r="505" spans="3:3" ht="36.75" customHeight="1">
      <c r="C505" s="24"/>
    </row>
    <row r="506" spans="3:3" ht="36.75" customHeight="1">
      <c r="C506" s="24"/>
    </row>
    <row r="507" spans="3:3" ht="36.75" customHeight="1">
      <c r="C507" s="24"/>
    </row>
    <row r="508" spans="3:3" ht="36.75" customHeight="1">
      <c r="C508" s="24"/>
    </row>
    <row r="509" spans="3:3" ht="36.75" customHeight="1">
      <c r="C509" s="24"/>
    </row>
    <row r="510" spans="3:3" ht="36.75" customHeight="1">
      <c r="C510" s="24"/>
    </row>
    <row r="511" spans="3:3" ht="36.75" customHeight="1">
      <c r="C511" s="24"/>
    </row>
    <row r="512" spans="3:3" ht="36.75" customHeight="1">
      <c r="C512" s="24"/>
    </row>
    <row r="513" spans="3:3" ht="36.75" customHeight="1">
      <c r="C513" s="24"/>
    </row>
    <row r="514" spans="3:3" ht="36.75" customHeight="1">
      <c r="C514" s="24"/>
    </row>
    <row r="515" spans="3:3" ht="36.75" customHeight="1">
      <c r="C515" s="24"/>
    </row>
    <row r="516" spans="3:3" ht="36.75" customHeight="1">
      <c r="C516" s="24"/>
    </row>
    <row r="517" spans="3:3" ht="36.75" customHeight="1">
      <c r="C517" s="24"/>
    </row>
    <row r="518" spans="3:3" ht="36.75" customHeight="1">
      <c r="C518" s="24"/>
    </row>
    <row r="519" spans="3:3" ht="36.75" customHeight="1">
      <c r="C519" s="24"/>
    </row>
    <row r="520" spans="3:3" ht="36.75" customHeight="1">
      <c r="C520" s="24"/>
    </row>
    <row r="521" spans="3:3" ht="36.75" customHeight="1">
      <c r="C521" s="24"/>
    </row>
    <row r="522" spans="3:3" ht="36.75" customHeight="1">
      <c r="C522" s="24"/>
    </row>
    <row r="523" spans="3:3" ht="36.75" customHeight="1">
      <c r="C523" s="24"/>
    </row>
    <row r="524" spans="3:3" ht="36.75" customHeight="1">
      <c r="C524" s="24"/>
    </row>
    <row r="525" spans="3:3" ht="36.75" customHeight="1">
      <c r="C525" s="24"/>
    </row>
    <row r="526" spans="3:3" ht="36.75" customHeight="1">
      <c r="C526" s="24"/>
    </row>
    <row r="527" spans="3:3" ht="36.75" customHeight="1">
      <c r="C527" s="24"/>
    </row>
    <row r="528" spans="3:3" ht="36.75" customHeight="1">
      <c r="C528" s="24"/>
    </row>
    <row r="529" spans="3:3" ht="36.75" customHeight="1">
      <c r="C529" s="24"/>
    </row>
    <row r="530" spans="3:3" ht="36.75" customHeight="1">
      <c r="C530" s="24"/>
    </row>
    <row r="531" spans="3:3" ht="36.75" customHeight="1">
      <c r="C531" s="24"/>
    </row>
    <row r="532" spans="3:3" ht="36.75" customHeight="1">
      <c r="C532" s="24"/>
    </row>
    <row r="533" spans="3:3" ht="36.75" customHeight="1">
      <c r="C533" s="24"/>
    </row>
    <row r="534" spans="3:3" ht="36.75" customHeight="1">
      <c r="C534" s="24"/>
    </row>
    <row r="535" spans="3:3" ht="36.75" customHeight="1">
      <c r="C535" s="24"/>
    </row>
    <row r="536" spans="3:3" ht="36.75" customHeight="1">
      <c r="C536" s="24"/>
    </row>
    <row r="537" spans="3:3" ht="36.75" customHeight="1">
      <c r="C537" s="24"/>
    </row>
    <row r="538" spans="3:3" ht="36.75" customHeight="1">
      <c r="C538" s="24"/>
    </row>
    <row r="539" spans="3:3" ht="36.75" customHeight="1">
      <c r="C539" s="24"/>
    </row>
    <row r="540" spans="3:3" ht="36.75" customHeight="1">
      <c r="C540" s="24"/>
    </row>
    <row r="541" spans="3:3" ht="36.75" customHeight="1">
      <c r="C541" s="24"/>
    </row>
    <row r="542" spans="3:3" ht="36.75" customHeight="1">
      <c r="C542" s="24"/>
    </row>
    <row r="543" spans="3:3" ht="36.75" customHeight="1">
      <c r="C543" s="24"/>
    </row>
    <row r="544" spans="3:3" ht="36.75" customHeight="1">
      <c r="C544" s="24"/>
    </row>
    <row r="545" spans="3:3" ht="36.75" customHeight="1">
      <c r="C545" s="24"/>
    </row>
    <row r="546" spans="3:3" ht="36.75" customHeight="1">
      <c r="C546" s="24"/>
    </row>
    <row r="547" spans="3:3" ht="36.75" customHeight="1">
      <c r="C547" s="24"/>
    </row>
    <row r="548" spans="3:3" ht="36.75" customHeight="1">
      <c r="C548" s="24"/>
    </row>
    <row r="549" spans="3:3" ht="36.75" customHeight="1">
      <c r="C549" s="24"/>
    </row>
    <row r="550" spans="3:3" ht="36.75" customHeight="1">
      <c r="C550" s="24"/>
    </row>
    <row r="551" spans="3:3" ht="36.75" customHeight="1">
      <c r="C551" s="24"/>
    </row>
    <row r="552" spans="3:3" ht="36.75" customHeight="1">
      <c r="C552" s="24"/>
    </row>
    <row r="553" spans="3:3" ht="36.75" customHeight="1">
      <c r="C553" s="24"/>
    </row>
    <row r="554" spans="3:3" ht="36.75" customHeight="1">
      <c r="C554" s="24"/>
    </row>
    <row r="555" spans="3:3" ht="36.75" customHeight="1">
      <c r="C555" s="24"/>
    </row>
    <row r="556" spans="3:3" ht="36.75" customHeight="1">
      <c r="C556" s="24"/>
    </row>
    <row r="557" spans="3:3" ht="36.75" customHeight="1">
      <c r="C557" s="24"/>
    </row>
    <row r="558" spans="3:3" ht="36.75" customHeight="1">
      <c r="C558" s="24"/>
    </row>
    <row r="559" spans="3:3" ht="36.75" customHeight="1">
      <c r="C559" s="24"/>
    </row>
    <row r="560" spans="3:3" ht="36.75" customHeight="1">
      <c r="C560" s="24"/>
    </row>
    <row r="561" spans="3:3" ht="36.75" customHeight="1">
      <c r="C561" s="24"/>
    </row>
    <row r="562" spans="3:3" ht="36.75" customHeight="1">
      <c r="C562" s="24"/>
    </row>
    <row r="563" spans="3:3" ht="36.75" customHeight="1">
      <c r="C563" s="24"/>
    </row>
    <row r="564" spans="3:3" ht="36.75" customHeight="1">
      <c r="C564" s="24"/>
    </row>
    <row r="565" spans="3:3" ht="36.75" customHeight="1">
      <c r="C565" s="24"/>
    </row>
    <row r="566" spans="3:3" ht="36.75" customHeight="1">
      <c r="C566" s="24"/>
    </row>
    <row r="567" spans="3:3" ht="36.75" customHeight="1">
      <c r="C567" s="24"/>
    </row>
    <row r="568" spans="3:3" ht="36.75" customHeight="1">
      <c r="C568" s="24"/>
    </row>
    <row r="569" spans="3:3" ht="36.75" customHeight="1">
      <c r="C569" s="24"/>
    </row>
    <row r="570" spans="3:3" ht="36.75" customHeight="1">
      <c r="C570" s="24"/>
    </row>
    <row r="571" spans="3:3" ht="36.75" customHeight="1">
      <c r="C571" s="24"/>
    </row>
    <row r="572" spans="3:3" ht="36.75" customHeight="1">
      <c r="C572" s="24"/>
    </row>
    <row r="573" spans="3:3" ht="36.75" customHeight="1">
      <c r="C573" s="24"/>
    </row>
    <row r="574" spans="3:3" ht="36.75" customHeight="1">
      <c r="C574" s="24"/>
    </row>
    <row r="575" spans="3:3" ht="36.75" customHeight="1">
      <c r="C575" s="24"/>
    </row>
    <row r="576" spans="3:3" ht="36.75" customHeight="1">
      <c r="C576" s="24"/>
    </row>
    <row r="577" spans="3:3" ht="36.75" customHeight="1">
      <c r="C577" s="24"/>
    </row>
    <row r="578" spans="3:3" ht="36.75" customHeight="1">
      <c r="C578" s="24"/>
    </row>
    <row r="579" spans="3:3" ht="36.75" customHeight="1">
      <c r="C579" s="24"/>
    </row>
    <row r="580" spans="3:3" ht="36.75" customHeight="1">
      <c r="C580" s="24"/>
    </row>
    <row r="581" spans="3:3" ht="36.75" customHeight="1">
      <c r="C581" s="24"/>
    </row>
    <row r="582" spans="3:3" ht="36.75" customHeight="1">
      <c r="C582" s="24"/>
    </row>
    <row r="583" spans="3:3" ht="36.75" customHeight="1">
      <c r="C583" s="24"/>
    </row>
    <row r="584" spans="3:3" ht="36.75" customHeight="1">
      <c r="C584" s="24"/>
    </row>
    <row r="585" spans="3:3" ht="36.75" customHeight="1">
      <c r="C585" s="24"/>
    </row>
    <row r="586" spans="3:3" ht="36.75" customHeight="1">
      <c r="C586" s="24"/>
    </row>
    <row r="587" spans="3:3" ht="36.75" customHeight="1">
      <c r="C587" s="24"/>
    </row>
    <row r="588" spans="3:3" ht="36.75" customHeight="1">
      <c r="C588" s="24"/>
    </row>
    <row r="589" spans="3:3" ht="36.75" customHeight="1">
      <c r="C589" s="24"/>
    </row>
    <row r="590" spans="3:3" ht="36.75" customHeight="1">
      <c r="C590" s="24"/>
    </row>
    <row r="591" spans="3:3" ht="36.75" customHeight="1">
      <c r="C591" s="24"/>
    </row>
    <row r="592" spans="3:3" ht="36.75" customHeight="1">
      <c r="C592" s="24"/>
    </row>
    <row r="593" spans="3:3" ht="36.75" customHeight="1">
      <c r="C593" s="24"/>
    </row>
    <row r="594" spans="3:3" ht="36.75" customHeight="1">
      <c r="C594" s="24"/>
    </row>
    <row r="595" spans="3:3" ht="36.75" customHeight="1">
      <c r="C595" s="24"/>
    </row>
    <row r="596" spans="3:3" ht="36.75" customHeight="1">
      <c r="C596" s="24"/>
    </row>
    <row r="597" spans="3:3" ht="36.75" customHeight="1">
      <c r="C597" s="24"/>
    </row>
    <row r="598" spans="3:3" ht="36.75" customHeight="1">
      <c r="C598" s="24"/>
    </row>
    <row r="599" spans="3:3" ht="36.75" customHeight="1">
      <c r="C599" s="24"/>
    </row>
    <row r="600" spans="3:3" ht="36.75" customHeight="1">
      <c r="C600" s="24"/>
    </row>
    <row r="601" spans="3:3" ht="36.75" customHeight="1">
      <c r="C601" s="24"/>
    </row>
    <row r="602" spans="3:3" ht="36.75" customHeight="1">
      <c r="C602" s="24"/>
    </row>
    <row r="603" spans="3:3" ht="36.75" customHeight="1">
      <c r="C603" s="24"/>
    </row>
    <row r="604" spans="3:3" ht="36.75" customHeight="1">
      <c r="C604" s="24"/>
    </row>
    <row r="605" spans="3:3" ht="36.75" customHeight="1">
      <c r="C605" s="24"/>
    </row>
    <row r="606" spans="3:3" ht="36.75" customHeight="1">
      <c r="C606" s="24"/>
    </row>
    <row r="607" spans="3:3" ht="36.75" customHeight="1">
      <c r="C607" s="24"/>
    </row>
    <row r="608" spans="3:3" ht="36.75" customHeight="1">
      <c r="C608" s="24"/>
    </row>
    <row r="609" spans="3:3" ht="36.75" customHeight="1">
      <c r="C609" s="24"/>
    </row>
    <row r="610" spans="3:3" ht="36.75" customHeight="1">
      <c r="C610" s="24"/>
    </row>
    <row r="611" spans="3:3" ht="36.75" customHeight="1">
      <c r="C611" s="24"/>
    </row>
    <row r="612" spans="3:3" ht="36.75" customHeight="1">
      <c r="C612" s="24"/>
    </row>
    <row r="613" spans="3:3" ht="36.75" customHeight="1">
      <c r="C613" s="24"/>
    </row>
    <row r="614" spans="3:3" ht="36.75" customHeight="1">
      <c r="C614" s="24"/>
    </row>
    <row r="615" spans="3:3" ht="36.75" customHeight="1">
      <c r="C615" s="24"/>
    </row>
    <row r="616" spans="3:3" ht="36.75" customHeight="1">
      <c r="C616" s="24"/>
    </row>
    <row r="617" spans="3:3" ht="36.75" customHeight="1">
      <c r="C617" s="24"/>
    </row>
    <row r="618" spans="3:3" ht="36.75" customHeight="1">
      <c r="C618" s="24"/>
    </row>
    <row r="619" spans="3:3" ht="36.75" customHeight="1">
      <c r="C619" s="24"/>
    </row>
    <row r="620" spans="3:3" ht="36.75" customHeight="1">
      <c r="C620" s="24"/>
    </row>
    <row r="621" spans="3:3" ht="36.75" customHeight="1">
      <c r="C621" s="24"/>
    </row>
    <row r="622" spans="3:3" ht="36.75" customHeight="1">
      <c r="C622" s="24"/>
    </row>
    <row r="623" spans="3:3" ht="36.75" customHeight="1">
      <c r="C623" s="24"/>
    </row>
    <row r="624" spans="3:3" ht="36.75" customHeight="1">
      <c r="C624" s="24"/>
    </row>
    <row r="625" spans="3:3" ht="36.75" customHeight="1">
      <c r="C625" s="24"/>
    </row>
    <row r="626" spans="3:3" ht="36.75" customHeight="1">
      <c r="C626" s="24"/>
    </row>
    <row r="627" spans="3:3" ht="36.75" customHeight="1">
      <c r="C627" s="24"/>
    </row>
    <row r="628" spans="3:3" ht="36.75" customHeight="1">
      <c r="C628" s="24"/>
    </row>
    <row r="629" spans="3:3" ht="36.75" customHeight="1">
      <c r="C629" s="24"/>
    </row>
    <row r="630" spans="3:3" ht="36.75" customHeight="1">
      <c r="C630" s="24"/>
    </row>
    <row r="631" spans="3:3" ht="36.75" customHeight="1">
      <c r="C631" s="24"/>
    </row>
    <row r="632" spans="3:3" ht="36.75" customHeight="1">
      <c r="C632" s="24"/>
    </row>
    <row r="633" spans="3:3" ht="36.75" customHeight="1">
      <c r="C633" s="24"/>
    </row>
    <row r="634" spans="3:3" ht="36.75" customHeight="1">
      <c r="C634" s="24"/>
    </row>
    <row r="635" spans="3:3" ht="36.75" customHeight="1">
      <c r="C635" s="24"/>
    </row>
    <row r="636" spans="3:3" ht="36.75" customHeight="1">
      <c r="C636" s="24"/>
    </row>
    <row r="637" spans="3:3" ht="36.75" customHeight="1">
      <c r="C637" s="24"/>
    </row>
    <row r="638" spans="3:3" ht="36.75" customHeight="1">
      <c r="C638" s="24"/>
    </row>
    <row r="639" spans="3:3" ht="36.75" customHeight="1">
      <c r="C639" s="24"/>
    </row>
    <row r="640" spans="3:3" ht="36.75" customHeight="1">
      <c r="C640" s="24"/>
    </row>
    <row r="641" spans="3:3" ht="36.75" customHeight="1">
      <c r="C641" s="24"/>
    </row>
    <row r="642" spans="3:3" ht="36.75" customHeight="1">
      <c r="C642" s="24"/>
    </row>
    <row r="643" spans="3:3" ht="36.75" customHeight="1">
      <c r="C643" s="24"/>
    </row>
    <row r="644" spans="3:3" ht="36.75" customHeight="1">
      <c r="C644" s="24"/>
    </row>
    <row r="645" spans="3:3" ht="36.75" customHeight="1">
      <c r="C645" s="24"/>
    </row>
    <row r="646" spans="3:3" ht="36.75" customHeight="1">
      <c r="C646" s="24"/>
    </row>
    <row r="647" spans="3:3" ht="36.75" customHeight="1">
      <c r="C647" s="24"/>
    </row>
    <row r="648" spans="3:3" ht="36.75" customHeight="1">
      <c r="C648" s="24"/>
    </row>
    <row r="649" spans="3:3" ht="36.75" customHeight="1">
      <c r="C649" s="24"/>
    </row>
    <row r="650" spans="3:3" ht="36.75" customHeight="1">
      <c r="C650" s="24"/>
    </row>
    <row r="651" spans="3:3" ht="36.75" customHeight="1">
      <c r="C651" s="24"/>
    </row>
    <row r="652" spans="3:3" ht="36.75" customHeight="1">
      <c r="C652" s="24"/>
    </row>
    <row r="653" spans="3:3" ht="36.75" customHeight="1">
      <c r="C653" s="24"/>
    </row>
    <row r="654" spans="3:3" ht="36.75" customHeight="1">
      <c r="C654" s="24"/>
    </row>
    <row r="655" spans="3:3" ht="36.75" customHeight="1">
      <c r="C655" s="24"/>
    </row>
    <row r="656" spans="3:3" ht="36.75" customHeight="1">
      <c r="C656" s="24"/>
    </row>
    <row r="657" spans="3:3" ht="36.75" customHeight="1">
      <c r="C657" s="24"/>
    </row>
    <row r="658" spans="3:3" ht="36.75" customHeight="1">
      <c r="C658" s="24"/>
    </row>
    <row r="659" spans="3:3" ht="36.75" customHeight="1">
      <c r="C659" s="24"/>
    </row>
    <row r="660" spans="3:3" ht="36.75" customHeight="1">
      <c r="C660" s="24"/>
    </row>
    <row r="661" spans="3:3" ht="36.75" customHeight="1">
      <c r="C661" s="24"/>
    </row>
    <row r="662" spans="3:3" ht="36.75" customHeight="1">
      <c r="C662" s="24"/>
    </row>
    <row r="663" spans="3:3" ht="36.75" customHeight="1">
      <c r="C663" s="24"/>
    </row>
    <row r="664" spans="3:3" ht="36.75" customHeight="1">
      <c r="C664" s="24"/>
    </row>
    <row r="665" spans="3:3" ht="36.75" customHeight="1">
      <c r="C665" s="24"/>
    </row>
    <row r="666" spans="3:3" ht="36.75" customHeight="1">
      <c r="C666" s="24"/>
    </row>
    <row r="667" spans="3:3" ht="36.75" customHeight="1">
      <c r="C667" s="24"/>
    </row>
    <row r="668" spans="3:3" ht="36.75" customHeight="1">
      <c r="C668" s="24"/>
    </row>
    <row r="669" spans="3:3" ht="36.75" customHeight="1">
      <c r="C669" s="24"/>
    </row>
    <row r="670" spans="3:3" ht="36.75" customHeight="1">
      <c r="C670" s="24"/>
    </row>
    <row r="671" spans="3:3" ht="36.75" customHeight="1">
      <c r="C671" s="24"/>
    </row>
    <row r="672" spans="3:3" ht="36.75" customHeight="1">
      <c r="C672" s="24"/>
    </row>
    <row r="673" spans="3:3" ht="36.75" customHeight="1">
      <c r="C673" s="24"/>
    </row>
    <row r="674" spans="3:3" ht="36.75" customHeight="1">
      <c r="C674" s="24"/>
    </row>
    <row r="675" spans="3:3" ht="36.75" customHeight="1">
      <c r="C675" s="24"/>
    </row>
    <row r="676" spans="3:3" ht="36.75" customHeight="1">
      <c r="C676" s="24"/>
    </row>
    <row r="677" spans="3:3" ht="36.75" customHeight="1">
      <c r="C677" s="24"/>
    </row>
    <row r="678" spans="3:3" ht="36.75" customHeight="1">
      <c r="C678" s="24"/>
    </row>
    <row r="679" spans="3:3" ht="36.75" customHeight="1">
      <c r="C679" s="24"/>
    </row>
    <row r="680" spans="3:3" ht="36.75" customHeight="1">
      <c r="C680" s="24"/>
    </row>
    <row r="681" spans="3:3" ht="36.75" customHeight="1">
      <c r="C681" s="24"/>
    </row>
    <row r="682" spans="3:3" ht="36.75" customHeight="1">
      <c r="C682" s="24"/>
    </row>
    <row r="683" spans="3:3" ht="36.75" customHeight="1">
      <c r="C683" s="24"/>
    </row>
    <row r="684" spans="3:3" ht="36.75" customHeight="1">
      <c r="C684" s="24"/>
    </row>
    <row r="685" spans="3:3" ht="36.75" customHeight="1">
      <c r="C685" s="24"/>
    </row>
    <row r="686" spans="3:3" ht="36.75" customHeight="1">
      <c r="C686" s="24"/>
    </row>
    <row r="687" spans="3:3" ht="36.75" customHeight="1">
      <c r="C687" s="24"/>
    </row>
    <row r="688" spans="3:3" ht="36.75" customHeight="1">
      <c r="C688" s="24"/>
    </row>
    <row r="689" spans="3:3" ht="36.75" customHeight="1">
      <c r="C689" s="24"/>
    </row>
    <row r="690" spans="3:3" ht="36.75" customHeight="1">
      <c r="C690" s="24"/>
    </row>
    <row r="691" spans="3:3" ht="36.75" customHeight="1">
      <c r="C691" s="24"/>
    </row>
    <row r="692" spans="3:3" ht="36.75" customHeight="1">
      <c r="C692" s="24"/>
    </row>
    <row r="693" spans="3:3" ht="36.75" customHeight="1">
      <c r="C693" s="24"/>
    </row>
    <row r="694" spans="3:3" ht="36.75" customHeight="1">
      <c r="C694" s="24"/>
    </row>
    <row r="695" spans="3:3" ht="36.75" customHeight="1">
      <c r="C695" s="24"/>
    </row>
    <row r="696" spans="3:3" ht="36.75" customHeight="1">
      <c r="C696" s="24"/>
    </row>
    <row r="697" spans="3:3" ht="36.75" customHeight="1">
      <c r="C697" s="24"/>
    </row>
    <row r="698" spans="3:3" ht="36.75" customHeight="1">
      <c r="C698" s="24"/>
    </row>
    <row r="699" spans="3:3" ht="36.75" customHeight="1">
      <c r="C699" s="24"/>
    </row>
    <row r="700" spans="3:3" ht="36.75" customHeight="1">
      <c r="C700" s="24"/>
    </row>
    <row r="701" spans="3:3" ht="36.75" customHeight="1">
      <c r="C701" s="24"/>
    </row>
    <row r="702" spans="3:3" ht="36.75" customHeight="1">
      <c r="C702" s="24"/>
    </row>
    <row r="703" spans="3:3" ht="36.75" customHeight="1">
      <c r="C703" s="24"/>
    </row>
    <row r="704" spans="3:3" ht="36.75" customHeight="1">
      <c r="C704" s="24"/>
    </row>
    <row r="705" spans="3:3" ht="36.75" customHeight="1">
      <c r="C705" s="24"/>
    </row>
    <row r="706" spans="3:3" ht="36.75" customHeight="1">
      <c r="C706" s="24"/>
    </row>
    <row r="707" spans="3:3" ht="36.75" customHeight="1">
      <c r="C707" s="24"/>
    </row>
    <row r="708" spans="3:3" ht="36.75" customHeight="1">
      <c r="C708" s="24"/>
    </row>
    <row r="709" spans="3:3" ht="36.75" customHeight="1">
      <c r="C709" s="24"/>
    </row>
    <row r="710" spans="3:3" ht="36.75" customHeight="1">
      <c r="C710" s="24"/>
    </row>
    <row r="711" spans="3:3" ht="36.75" customHeight="1">
      <c r="C711" s="24"/>
    </row>
    <row r="712" spans="3:3" ht="36.75" customHeight="1">
      <c r="C712" s="24"/>
    </row>
    <row r="713" spans="3:3" ht="36.75" customHeight="1">
      <c r="C713" s="24"/>
    </row>
    <row r="714" spans="3:3" ht="36.75" customHeight="1">
      <c r="C714" s="24"/>
    </row>
    <row r="715" spans="3:3" ht="36.75" customHeight="1">
      <c r="C715" s="24"/>
    </row>
    <row r="716" spans="3:3" ht="36.75" customHeight="1">
      <c r="C716" s="24"/>
    </row>
    <row r="717" spans="3:3" ht="36.75" customHeight="1">
      <c r="C717" s="24"/>
    </row>
    <row r="718" spans="3:3" ht="36.75" customHeight="1">
      <c r="C718" s="24"/>
    </row>
    <row r="719" spans="3:3" ht="36.75" customHeight="1">
      <c r="C719" s="24"/>
    </row>
    <row r="720" spans="3:3" ht="36.75" customHeight="1">
      <c r="C720" s="24"/>
    </row>
    <row r="721" spans="3:3" ht="36.75" customHeight="1">
      <c r="C721" s="24"/>
    </row>
    <row r="722" spans="3:3" ht="36.75" customHeight="1">
      <c r="C722" s="24"/>
    </row>
    <row r="723" spans="3:3" ht="36.75" customHeight="1">
      <c r="C723" s="24"/>
    </row>
    <row r="724" spans="3:3" ht="36.75" customHeight="1">
      <c r="C724" s="24"/>
    </row>
    <row r="725" spans="3:3" ht="36.75" customHeight="1">
      <c r="C725" s="24"/>
    </row>
    <row r="726" spans="3:3" ht="36.75" customHeight="1">
      <c r="C726" s="24"/>
    </row>
    <row r="727" spans="3:3" ht="36.75" customHeight="1">
      <c r="C727" s="24"/>
    </row>
    <row r="728" spans="3:3" ht="36.75" customHeight="1">
      <c r="C728" s="24"/>
    </row>
    <row r="729" spans="3:3" ht="36.75" customHeight="1">
      <c r="C729" s="24"/>
    </row>
    <row r="730" spans="3:3" ht="36.75" customHeight="1">
      <c r="C730" s="24"/>
    </row>
    <row r="731" spans="3:3" ht="36.75" customHeight="1">
      <c r="C731" s="24"/>
    </row>
    <row r="732" spans="3:3" ht="36.75" customHeight="1">
      <c r="C732" s="24"/>
    </row>
    <row r="733" spans="3:3" ht="36.75" customHeight="1">
      <c r="C733" s="24"/>
    </row>
    <row r="734" spans="3:3" ht="36.75" customHeight="1">
      <c r="C734" s="24"/>
    </row>
    <row r="735" spans="3:3" ht="36.75" customHeight="1">
      <c r="C735" s="24"/>
    </row>
    <row r="736" spans="3:3" ht="36.75" customHeight="1">
      <c r="C736" s="24"/>
    </row>
    <row r="737" spans="3:3" ht="36.75" customHeight="1">
      <c r="C737" s="24"/>
    </row>
    <row r="738" spans="3:3" ht="36.75" customHeight="1">
      <c r="C738" s="24"/>
    </row>
    <row r="739" spans="3:3" ht="36.75" customHeight="1">
      <c r="C739" s="24"/>
    </row>
    <row r="740" spans="3:3" ht="36.75" customHeight="1">
      <c r="C740" s="24"/>
    </row>
    <row r="741" spans="3:3" ht="36.75" customHeight="1">
      <c r="C741" s="24"/>
    </row>
    <row r="742" spans="3:3" ht="36.75" customHeight="1">
      <c r="C742" s="24"/>
    </row>
    <row r="743" spans="3:3" ht="36.75" customHeight="1">
      <c r="C743" s="24"/>
    </row>
    <row r="744" spans="3:3" ht="36.75" customHeight="1">
      <c r="C744" s="24"/>
    </row>
    <row r="745" spans="3:3" ht="36.75" customHeight="1">
      <c r="C745" s="24"/>
    </row>
    <row r="746" spans="3:3" ht="36.75" customHeight="1">
      <c r="C746" s="24"/>
    </row>
    <row r="747" spans="3:3" ht="36.75" customHeight="1">
      <c r="C747" s="24"/>
    </row>
    <row r="748" spans="3:3" ht="36.75" customHeight="1">
      <c r="C748" s="24"/>
    </row>
    <row r="749" spans="3:3" ht="36.75" customHeight="1">
      <c r="C749" s="24"/>
    </row>
    <row r="750" spans="3:3" ht="36.75" customHeight="1">
      <c r="C750" s="24"/>
    </row>
    <row r="751" spans="3:3" ht="36.75" customHeight="1">
      <c r="C751" s="24"/>
    </row>
    <row r="752" spans="3:3" ht="36.75" customHeight="1">
      <c r="C752" s="24"/>
    </row>
    <row r="753" spans="3:3" ht="36.75" customHeight="1">
      <c r="C753" s="24"/>
    </row>
    <row r="754" spans="3:3" ht="36.75" customHeight="1">
      <c r="C754" s="24"/>
    </row>
    <row r="755" spans="3:3" ht="36.75" customHeight="1">
      <c r="C755" s="24"/>
    </row>
    <row r="756" spans="3:3" ht="36.75" customHeight="1">
      <c r="C756" s="24"/>
    </row>
    <row r="757" spans="3:3" ht="36.75" customHeight="1">
      <c r="C757" s="24"/>
    </row>
    <row r="758" spans="3:3" ht="36.75" customHeight="1">
      <c r="C758" s="24"/>
    </row>
    <row r="759" spans="3:3" ht="36.75" customHeight="1">
      <c r="C759" s="24"/>
    </row>
    <row r="760" spans="3:3" ht="36.75" customHeight="1">
      <c r="C760" s="24"/>
    </row>
    <row r="761" spans="3:3" ht="36.75" customHeight="1">
      <c r="C761" s="24"/>
    </row>
    <row r="762" spans="3:3" ht="36.75" customHeight="1">
      <c r="C762" s="24"/>
    </row>
    <row r="763" spans="3:3" ht="36.75" customHeight="1">
      <c r="C763" s="24"/>
    </row>
    <row r="764" spans="3:3" ht="36.75" customHeight="1">
      <c r="C764" s="24"/>
    </row>
    <row r="765" spans="3:3" ht="36.75" customHeight="1">
      <c r="C765" s="24"/>
    </row>
    <row r="766" spans="3:3" ht="36.75" customHeight="1">
      <c r="C766" s="24"/>
    </row>
    <row r="767" spans="3:3" ht="36.75" customHeight="1">
      <c r="C767" s="24"/>
    </row>
    <row r="768" spans="3:3" ht="36.75" customHeight="1">
      <c r="C768" s="24"/>
    </row>
    <row r="769" spans="3:3" ht="36.75" customHeight="1">
      <c r="C769" s="24"/>
    </row>
    <row r="770" spans="3:3" ht="36.75" customHeight="1">
      <c r="C770" s="24"/>
    </row>
    <row r="771" spans="3:3" ht="36.75" customHeight="1">
      <c r="C771" s="24"/>
    </row>
    <row r="772" spans="3:3" ht="36.75" customHeight="1">
      <c r="C772" s="24"/>
    </row>
    <row r="773" spans="3:3" ht="36.75" customHeight="1">
      <c r="C773" s="24"/>
    </row>
    <row r="774" spans="3:3" ht="36.75" customHeight="1">
      <c r="C774" s="24"/>
    </row>
    <row r="775" spans="3:3" ht="36.75" customHeight="1">
      <c r="C775" s="24"/>
    </row>
    <row r="776" spans="3:3" ht="36.75" customHeight="1">
      <c r="C776" s="24"/>
    </row>
    <row r="777" spans="3:3" ht="36.75" customHeight="1">
      <c r="C777" s="24"/>
    </row>
    <row r="778" spans="3:3" ht="36.75" customHeight="1">
      <c r="C778" s="24"/>
    </row>
    <row r="779" spans="3:3" ht="36.75" customHeight="1">
      <c r="C779" s="24"/>
    </row>
    <row r="780" spans="3:3" ht="36.75" customHeight="1">
      <c r="C780" s="24"/>
    </row>
    <row r="781" spans="3:3" ht="36.75" customHeight="1">
      <c r="C781" s="24"/>
    </row>
    <row r="782" spans="3:3" ht="36.75" customHeight="1">
      <c r="C782" s="24"/>
    </row>
    <row r="783" spans="3:3" ht="36.75" customHeight="1">
      <c r="C783" s="24"/>
    </row>
    <row r="784" spans="3:3" ht="36.75" customHeight="1">
      <c r="C784" s="24"/>
    </row>
    <row r="785" spans="3:3" ht="36.75" customHeight="1">
      <c r="C785" s="24"/>
    </row>
    <row r="786" spans="3:3" ht="36.75" customHeight="1">
      <c r="C786" s="24"/>
    </row>
    <row r="787" spans="3:3" ht="36.75" customHeight="1">
      <c r="C787" s="24"/>
    </row>
    <row r="788" spans="3:3" ht="36.75" customHeight="1">
      <c r="C788" s="24"/>
    </row>
    <row r="789" spans="3:3" ht="36.75" customHeight="1">
      <c r="C789" s="24"/>
    </row>
    <row r="790" spans="3:3" ht="36.75" customHeight="1">
      <c r="C790" s="24"/>
    </row>
    <row r="791" spans="3:3" ht="36.75" customHeight="1">
      <c r="C791" s="24"/>
    </row>
    <row r="792" spans="3:3" ht="36.75" customHeight="1">
      <c r="C792" s="24"/>
    </row>
    <row r="793" spans="3:3" ht="36.75" customHeight="1">
      <c r="C793" s="24"/>
    </row>
    <row r="794" spans="3:3" ht="36.75" customHeight="1">
      <c r="C794" s="24"/>
    </row>
    <row r="795" spans="3:3" ht="36.75" customHeight="1">
      <c r="C795" s="24"/>
    </row>
    <row r="796" spans="3:3" ht="36.75" customHeight="1">
      <c r="C796" s="24"/>
    </row>
    <row r="797" spans="3:3" ht="36.75" customHeight="1">
      <c r="C797" s="24"/>
    </row>
    <row r="798" spans="3:3" ht="36.75" customHeight="1">
      <c r="C798" s="24"/>
    </row>
    <row r="799" spans="3:3" ht="36.75" customHeight="1">
      <c r="C799" s="24"/>
    </row>
    <row r="800" spans="3:3" ht="36.75" customHeight="1">
      <c r="C800" s="24"/>
    </row>
    <row r="801" spans="3:3" ht="36.75" customHeight="1">
      <c r="C801" s="24"/>
    </row>
    <row r="802" spans="3:3" ht="36.75" customHeight="1">
      <c r="C802" s="24"/>
    </row>
    <row r="803" spans="3:3" ht="36.75" customHeight="1">
      <c r="C803" s="24"/>
    </row>
    <row r="804" spans="3:3" ht="36.75" customHeight="1">
      <c r="C804" s="24"/>
    </row>
    <row r="805" spans="3:3" ht="36.75" customHeight="1">
      <c r="C805" s="24"/>
    </row>
    <row r="806" spans="3:3" ht="36.75" customHeight="1">
      <c r="C806" s="24"/>
    </row>
    <row r="807" spans="3:3" ht="36.75" customHeight="1">
      <c r="C807" s="24"/>
    </row>
    <row r="808" spans="3:3" ht="36.75" customHeight="1">
      <c r="C808" s="24"/>
    </row>
    <row r="809" spans="3:3" ht="36.75" customHeight="1">
      <c r="C809" s="24"/>
    </row>
    <row r="810" spans="3:3" ht="36.75" customHeight="1">
      <c r="C810" s="24"/>
    </row>
    <row r="811" spans="3:3" ht="36.75" customHeight="1">
      <c r="C811" s="24"/>
    </row>
    <row r="812" spans="3:3" ht="36.75" customHeight="1">
      <c r="C812" s="24"/>
    </row>
    <row r="813" spans="3:3" ht="36.75" customHeight="1">
      <c r="C813" s="24"/>
    </row>
    <row r="814" spans="3:3" ht="36.75" customHeight="1">
      <c r="C814" s="24"/>
    </row>
    <row r="815" spans="3:3" ht="36.75" customHeight="1">
      <c r="C815" s="24"/>
    </row>
    <row r="816" spans="3:3" ht="36.75" customHeight="1">
      <c r="C816" s="24"/>
    </row>
    <row r="817" spans="3:3" ht="36.75" customHeight="1">
      <c r="C817" s="24"/>
    </row>
    <row r="818" spans="3:3" ht="36.75" customHeight="1">
      <c r="C818" s="24"/>
    </row>
    <row r="819" spans="3:3" ht="36.75" customHeight="1">
      <c r="C819" s="24"/>
    </row>
    <row r="820" spans="3:3" ht="36.75" customHeight="1">
      <c r="C820" s="24"/>
    </row>
    <row r="821" spans="3:3" ht="36.75" customHeight="1">
      <c r="C821" s="24"/>
    </row>
    <row r="822" spans="3:3" ht="36.75" customHeight="1">
      <c r="C822" s="24"/>
    </row>
    <row r="823" spans="3:3" ht="36.75" customHeight="1">
      <c r="C823" s="24"/>
    </row>
    <row r="824" spans="3:3" ht="36.75" customHeight="1">
      <c r="C824" s="24"/>
    </row>
    <row r="825" spans="3:3" ht="36.75" customHeight="1">
      <c r="C825" s="24"/>
    </row>
    <row r="826" spans="3:3" ht="36.75" customHeight="1">
      <c r="C826" s="24"/>
    </row>
    <row r="827" spans="3:3" ht="36.75" customHeight="1">
      <c r="C827" s="24"/>
    </row>
    <row r="828" spans="3:3" ht="36.75" customHeight="1">
      <c r="C828" s="24"/>
    </row>
    <row r="829" spans="3:3" ht="36.75" customHeight="1">
      <c r="C829" s="24"/>
    </row>
    <row r="830" spans="3:3" ht="36.75" customHeight="1">
      <c r="C830" s="24"/>
    </row>
    <row r="831" spans="3:3" ht="36.75" customHeight="1">
      <c r="C831" s="24"/>
    </row>
    <row r="832" spans="3:3" ht="36.75" customHeight="1">
      <c r="C832" s="24"/>
    </row>
    <row r="833" spans="3:3" ht="36.75" customHeight="1">
      <c r="C833" s="24"/>
    </row>
    <row r="834" spans="3:3" ht="36.75" customHeight="1">
      <c r="C834" s="24"/>
    </row>
    <row r="835" spans="3:3" ht="36.75" customHeight="1">
      <c r="C835" s="24"/>
    </row>
    <row r="836" spans="3:3" ht="36.75" customHeight="1">
      <c r="C836" s="24"/>
    </row>
    <row r="837" spans="3:3" ht="36.75" customHeight="1">
      <c r="C837" s="24"/>
    </row>
    <row r="838" spans="3:3" ht="36.75" customHeight="1">
      <c r="C838" s="24"/>
    </row>
    <row r="839" spans="3:3" ht="36.75" customHeight="1">
      <c r="C839" s="24"/>
    </row>
    <row r="840" spans="3:3" ht="36.75" customHeight="1">
      <c r="C840" s="24"/>
    </row>
    <row r="841" spans="3:3" ht="36.75" customHeight="1">
      <c r="C841" s="24"/>
    </row>
    <row r="842" spans="3:3" ht="36.75" customHeight="1">
      <c r="C842" s="24"/>
    </row>
    <row r="843" spans="3:3" ht="36.75" customHeight="1">
      <c r="C843" s="24"/>
    </row>
    <row r="844" spans="3:3" ht="36.75" customHeight="1">
      <c r="C844" s="24"/>
    </row>
    <row r="845" spans="3:3" ht="36.75" customHeight="1">
      <c r="C845" s="24"/>
    </row>
    <row r="846" spans="3:3" ht="36.75" customHeight="1">
      <c r="C846" s="24"/>
    </row>
    <row r="847" spans="3:3" ht="36.75" customHeight="1">
      <c r="C847" s="24"/>
    </row>
    <row r="848" spans="3:3" ht="36.75" customHeight="1">
      <c r="C848" s="24"/>
    </row>
    <row r="849" spans="3:3" ht="36.75" customHeight="1">
      <c r="C849" s="24"/>
    </row>
    <row r="850" spans="3:3" ht="36.75" customHeight="1">
      <c r="C850" s="24"/>
    </row>
    <row r="851" spans="3:3" ht="36.75" customHeight="1">
      <c r="C851" s="24"/>
    </row>
    <row r="852" spans="3:3" ht="36.75" customHeight="1">
      <c r="C852" s="24"/>
    </row>
    <row r="853" spans="3:3" ht="36.75" customHeight="1">
      <c r="C853" s="24"/>
    </row>
    <row r="854" spans="3:3" ht="36.75" customHeight="1">
      <c r="C854" s="24"/>
    </row>
    <row r="855" spans="3:3" ht="36.75" customHeight="1">
      <c r="C855" s="24"/>
    </row>
    <row r="856" spans="3:3" ht="36.75" customHeight="1">
      <c r="C856" s="24"/>
    </row>
    <row r="857" spans="3:3" ht="36.75" customHeight="1">
      <c r="C857" s="24"/>
    </row>
    <row r="858" spans="3:3" ht="36.75" customHeight="1">
      <c r="C858" s="24"/>
    </row>
    <row r="859" spans="3:3" ht="36.75" customHeight="1">
      <c r="C859" s="24"/>
    </row>
  </sheetData>
  <mergeCells count="16">
    <mergeCell ref="B140:F140"/>
    <mergeCell ref="B141:F141"/>
    <mergeCell ref="E3:F3"/>
    <mergeCell ref="D3:D4"/>
    <mergeCell ref="A1:F1"/>
    <mergeCell ref="A2:F2"/>
    <mergeCell ref="A3:A4"/>
    <mergeCell ref="B3:B4"/>
    <mergeCell ref="C3:C4"/>
    <mergeCell ref="B149:C149"/>
    <mergeCell ref="B144:C144"/>
    <mergeCell ref="B143:C143"/>
    <mergeCell ref="B145:C145"/>
    <mergeCell ref="B146:C146"/>
    <mergeCell ref="B147:C147"/>
    <mergeCell ref="B148:C148"/>
  </mergeCells>
  <pageMargins left="0" right="0" top="0" bottom="0" header="0" footer="0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27"/>
  <sheetViews>
    <sheetView workbookViewId="0">
      <selection activeCell="G306" sqref="G306"/>
    </sheetView>
  </sheetViews>
  <sheetFormatPr defaultColWidth="14.28515625" defaultRowHeight="41.25" customHeight="1"/>
  <cols>
    <col min="1" max="1" width="5" style="33" customWidth="1"/>
    <col min="2" max="2" width="4" style="35" customWidth="1"/>
    <col min="3" max="3" width="4" style="36" customWidth="1"/>
    <col min="4" max="4" width="4" style="37" customWidth="1"/>
    <col min="5" max="5" width="55.42578125" style="34" customWidth="1"/>
    <col min="6" max="6" width="9.7109375" style="3" customWidth="1"/>
    <col min="7" max="7" width="10.7109375" style="3" customWidth="1"/>
    <col min="8" max="8" width="11.140625" style="3" customWidth="1"/>
    <col min="9" max="9" width="1.28515625" style="9" customWidth="1"/>
    <col min="10" max="16384" width="14.28515625" style="9"/>
  </cols>
  <sheetData>
    <row r="1" spans="1:8" s="2" customFormat="1" ht="41.25" customHeight="1">
      <c r="A1" s="311" t="s">
        <v>238</v>
      </c>
      <c r="B1" s="311"/>
      <c r="C1" s="311"/>
      <c r="D1" s="311"/>
      <c r="E1" s="311"/>
      <c r="F1" s="311"/>
      <c r="G1" s="311"/>
      <c r="H1" s="311"/>
    </row>
    <row r="2" spans="1:8" s="2" customFormat="1" ht="41.25" customHeight="1">
      <c r="A2" s="309" t="s">
        <v>824</v>
      </c>
      <c r="B2" s="309"/>
      <c r="C2" s="309"/>
      <c r="D2" s="309"/>
      <c r="E2" s="309"/>
      <c r="F2" s="309"/>
      <c r="G2" s="309"/>
      <c r="H2" s="309"/>
    </row>
    <row r="3" spans="1:8" s="10" customFormat="1" ht="41.25" customHeight="1">
      <c r="A3" s="310" t="s">
        <v>347</v>
      </c>
      <c r="B3" s="314" t="s">
        <v>348</v>
      </c>
      <c r="C3" s="315" t="s">
        <v>349</v>
      </c>
      <c r="D3" s="315" t="s">
        <v>350</v>
      </c>
      <c r="E3" s="316" t="s">
        <v>351</v>
      </c>
      <c r="F3" s="312" t="s">
        <v>78</v>
      </c>
      <c r="G3" s="313" t="s">
        <v>79</v>
      </c>
      <c r="H3" s="313"/>
    </row>
    <row r="4" spans="1:8" s="11" customFormat="1" ht="41.25" customHeight="1">
      <c r="A4" s="310"/>
      <c r="B4" s="314"/>
      <c r="C4" s="315"/>
      <c r="D4" s="315"/>
      <c r="E4" s="316"/>
      <c r="F4" s="313"/>
      <c r="G4" s="119" t="s">
        <v>80</v>
      </c>
      <c r="H4" s="119" t="s">
        <v>81</v>
      </c>
    </row>
    <row r="5" spans="1:8" s="12" customFormat="1" ht="20.25" customHeight="1">
      <c r="A5" s="172" t="s">
        <v>85</v>
      </c>
      <c r="B5" s="172" t="s">
        <v>86</v>
      </c>
      <c r="C5" s="172" t="s">
        <v>87</v>
      </c>
      <c r="D5" s="172" t="s">
        <v>352</v>
      </c>
      <c r="E5" s="172" t="s">
        <v>353</v>
      </c>
      <c r="F5" s="187" t="s">
        <v>372</v>
      </c>
      <c r="G5" s="187" t="s">
        <v>375</v>
      </c>
      <c r="H5" s="187" t="s">
        <v>377</v>
      </c>
    </row>
    <row r="6" spans="1:8" s="15" customFormat="1" ht="54.75" customHeight="1">
      <c r="A6" s="177">
        <v>2000</v>
      </c>
      <c r="B6" s="173" t="s">
        <v>82</v>
      </c>
      <c r="C6" s="174" t="s">
        <v>5</v>
      </c>
      <c r="D6" s="175" t="s">
        <v>5</v>
      </c>
      <c r="E6" s="176" t="s">
        <v>354</v>
      </c>
      <c r="F6" s="17">
        <f>G6+H6-'hat1'!F135</f>
        <v>100724.59999999999</v>
      </c>
      <c r="G6" s="23">
        <f>G7+G42+G60+G86+G139+G159+G179+G208+G238+G269+G301</f>
        <v>86084.9</v>
      </c>
      <c r="H6" s="23">
        <f>H7+H42+H60+H86+H139+H159+H179+H208+H238+H269+H301</f>
        <v>14639.7</v>
      </c>
    </row>
    <row r="7" spans="1:8" s="13" customFormat="1" ht="59.25" customHeight="1">
      <c r="A7" s="178">
        <v>2100</v>
      </c>
      <c r="B7" s="67" t="s">
        <v>83</v>
      </c>
      <c r="C7" s="67" t="s">
        <v>84</v>
      </c>
      <c r="D7" s="67" t="s">
        <v>84</v>
      </c>
      <c r="E7" s="179" t="s">
        <v>355</v>
      </c>
      <c r="F7" s="17">
        <f>G7+H7</f>
        <v>37358.199999999997</v>
      </c>
      <c r="G7" s="17">
        <f>G9+G14+G18+G23+G26+G29+G32+G35</f>
        <v>37358.199999999997</v>
      </c>
      <c r="H7" s="17">
        <f>H9+H14+H18+H23+H26+H29+H32+H35</f>
        <v>0</v>
      </c>
    </row>
    <row r="8" spans="1:8" ht="15" customHeight="1">
      <c r="A8" s="180"/>
      <c r="B8" s="67"/>
      <c r="C8" s="67"/>
      <c r="D8" s="67"/>
      <c r="E8" s="181" t="s">
        <v>356</v>
      </c>
      <c r="F8" s="1"/>
      <c r="G8" s="1"/>
      <c r="H8" s="1"/>
    </row>
    <row r="9" spans="1:8" s="14" customFormat="1" ht="41.25" customHeight="1">
      <c r="A9" s="180">
        <v>2110</v>
      </c>
      <c r="B9" s="67" t="s">
        <v>83</v>
      </c>
      <c r="C9" s="67" t="s">
        <v>85</v>
      </c>
      <c r="D9" s="67" t="s">
        <v>84</v>
      </c>
      <c r="E9" s="182" t="s">
        <v>357</v>
      </c>
      <c r="F9" s="1">
        <f>G9+H9</f>
        <v>36345</v>
      </c>
      <c r="G9" s="1">
        <f>G11+G12+G13</f>
        <v>36345</v>
      </c>
      <c r="H9" s="1">
        <f>H11+H12+H13</f>
        <v>0</v>
      </c>
    </row>
    <row r="10" spans="1:8" s="14" customFormat="1" ht="15.75" customHeight="1">
      <c r="A10" s="180"/>
      <c r="B10" s="67"/>
      <c r="C10" s="67"/>
      <c r="D10" s="67"/>
      <c r="E10" s="181" t="s">
        <v>257</v>
      </c>
      <c r="F10" s="1"/>
      <c r="G10" s="44"/>
      <c r="H10" s="44"/>
    </row>
    <row r="11" spans="1:8" ht="16.5" customHeight="1">
      <c r="A11" s="180">
        <v>2111</v>
      </c>
      <c r="B11" s="68" t="s">
        <v>83</v>
      </c>
      <c r="C11" s="68" t="s">
        <v>85</v>
      </c>
      <c r="D11" s="68" t="s">
        <v>85</v>
      </c>
      <c r="E11" s="181" t="s">
        <v>358</v>
      </c>
      <c r="F11" s="1">
        <f>G11+H11</f>
        <v>36345</v>
      </c>
      <c r="G11" s="1">
        <v>36345</v>
      </c>
      <c r="H11" s="1"/>
    </row>
    <row r="12" spans="1:8" ht="16.5" customHeight="1">
      <c r="A12" s="180">
        <v>2112</v>
      </c>
      <c r="B12" s="68" t="s">
        <v>83</v>
      </c>
      <c r="C12" s="68" t="s">
        <v>85</v>
      </c>
      <c r="D12" s="68" t="s">
        <v>86</v>
      </c>
      <c r="E12" s="181" t="s">
        <v>359</v>
      </c>
      <c r="F12" s="1">
        <f>G12+H12</f>
        <v>0</v>
      </c>
      <c r="G12" s="1"/>
      <c r="H12" s="1"/>
    </row>
    <row r="13" spans="1:8" ht="16.5" customHeight="1">
      <c r="A13" s="180">
        <v>2113</v>
      </c>
      <c r="B13" s="68" t="s">
        <v>83</v>
      </c>
      <c r="C13" s="68" t="s">
        <v>85</v>
      </c>
      <c r="D13" s="68" t="s">
        <v>87</v>
      </c>
      <c r="E13" s="181" t="s">
        <v>360</v>
      </c>
      <c r="F13" s="1">
        <f>G13+H13</f>
        <v>0</v>
      </c>
      <c r="G13" s="1"/>
      <c r="H13" s="1"/>
    </row>
    <row r="14" spans="1:8" ht="16.5" customHeight="1">
      <c r="A14" s="180">
        <v>2120</v>
      </c>
      <c r="B14" s="67" t="s">
        <v>83</v>
      </c>
      <c r="C14" s="67" t="s">
        <v>86</v>
      </c>
      <c r="D14" s="67" t="s">
        <v>84</v>
      </c>
      <c r="E14" s="182" t="s">
        <v>361</v>
      </c>
      <c r="F14" s="1">
        <f>G14+H14</f>
        <v>0</v>
      </c>
      <c r="G14" s="1">
        <f>G16+G17</f>
        <v>0</v>
      </c>
      <c r="H14" s="1">
        <f>H16+H17</f>
        <v>0</v>
      </c>
    </row>
    <row r="15" spans="1:8" s="14" customFormat="1" ht="16.5" customHeight="1">
      <c r="A15" s="180"/>
      <c r="B15" s="67"/>
      <c r="C15" s="67"/>
      <c r="D15" s="67"/>
      <c r="E15" s="181" t="s">
        <v>257</v>
      </c>
      <c r="F15" s="1"/>
      <c r="G15" s="44"/>
      <c r="H15" s="44"/>
    </row>
    <row r="16" spans="1:8" ht="19.5" customHeight="1">
      <c r="A16" s="180">
        <v>2121</v>
      </c>
      <c r="B16" s="68" t="s">
        <v>83</v>
      </c>
      <c r="C16" s="68" t="s">
        <v>86</v>
      </c>
      <c r="D16" s="68" t="s">
        <v>85</v>
      </c>
      <c r="E16" s="183" t="s">
        <v>362</v>
      </c>
      <c r="F16" s="1">
        <f>G16+H16</f>
        <v>0</v>
      </c>
      <c r="G16" s="1"/>
      <c r="H16" s="1"/>
    </row>
    <row r="17" spans="1:8" ht="28.5" customHeight="1">
      <c r="A17" s="180">
        <v>2122</v>
      </c>
      <c r="B17" s="68" t="s">
        <v>83</v>
      </c>
      <c r="C17" s="68" t="s">
        <v>86</v>
      </c>
      <c r="D17" s="68" t="s">
        <v>86</v>
      </c>
      <c r="E17" s="181" t="s">
        <v>363</v>
      </c>
      <c r="F17" s="1">
        <f>G17+H17</f>
        <v>0</v>
      </c>
      <c r="G17" s="1"/>
      <c r="H17" s="1"/>
    </row>
    <row r="18" spans="1:8" ht="19.5" customHeight="1">
      <c r="A18" s="180">
        <v>2130</v>
      </c>
      <c r="B18" s="67" t="s">
        <v>83</v>
      </c>
      <c r="C18" s="67" t="s">
        <v>87</v>
      </c>
      <c r="D18" s="67" t="s">
        <v>84</v>
      </c>
      <c r="E18" s="182" t="s">
        <v>364</v>
      </c>
      <c r="F18" s="1">
        <f>G18+H18</f>
        <v>103.2</v>
      </c>
      <c r="G18" s="1">
        <f>G20+G21+G22</f>
        <v>103.2</v>
      </c>
      <c r="H18" s="1">
        <f>H20+H21+H22</f>
        <v>0</v>
      </c>
    </row>
    <row r="19" spans="1:8" s="14" customFormat="1" ht="19.5" customHeight="1">
      <c r="A19" s="180"/>
      <c r="B19" s="67"/>
      <c r="C19" s="67"/>
      <c r="D19" s="67"/>
      <c r="E19" s="181" t="s">
        <v>257</v>
      </c>
      <c r="F19" s="1"/>
      <c r="G19" s="44"/>
      <c r="H19" s="44"/>
    </row>
    <row r="20" spans="1:8" ht="29.25" customHeight="1">
      <c r="A20" s="180">
        <v>2131</v>
      </c>
      <c r="B20" s="68" t="s">
        <v>83</v>
      </c>
      <c r="C20" s="68" t="s">
        <v>87</v>
      </c>
      <c r="D20" s="68" t="s">
        <v>85</v>
      </c>
      <c r="E20" s="181" t="s">
        <v>365</v>
      </c>
      <c r="F20" s="1">
        <f>G20+H20</f>
        <v>0</v>
      </c>
      <c r="G20" s="1"/>
      <c r="H20" s="1"/>
    </row>
    <row r="21" spans="1:8" ht="19.5" customHeight="1">
      <c r="A21" s="180">
        <v>2132</v>
      </c>
      <c r="B21" s="68" t="s">
        <v>83</v>
      </c>
      <c r="C21" s="68" t="s">
        <v>87</v>
      </c>
      <c r="D21" s="68" t="s">
        <v>86</v>
      </c>
      <c r="E21" s="181" t="s">
        <v>366</v>
      </c>
      <c r="F21" s="1">
        <f>G21+H21</f>
        <v>0</v>
      </c>
      <c r="G21" s="1"/>
      <c r="H21" s="1"/>
    </row>
    <row r="22" spans="1:8" ht="19.5" customHeight="1">
      <c r="A22" s="180">
        <v>2133</v>
      </c>
      <c r="B22" s="68" t="s">
        <v>83</v>
      </c>
      <c r="C22" s="68" t="s">
        <v>87</v>
      </c>
      <c r="D22" s="68" t="s">
        <v>87</v>
      </c>
      <c r="E22" s="181" t="s">
        <v>367</v>
      </c>
      <c r="F22" s="1">
        <f>G22+H22</f>
        <v>103.2</v>
      </c>
      <c r="G22" s="1">
        <v>103.2</v>
      </c>
      <c r="H22" s="1"/>
    </row>
    <row r="23" spans="1:8" ht="19.5" customHeight="1">
      <c r="A23" s="180">
        <v>2140</v>
      </c>
      <c r="B23" s="67" t="s">
        <v>83</v>
      </c>
      <c r="C23" s="67" t="s">
        <v>352</v>
      </c>
      <c r="D23" s="67" t="s">
        <v>84</v>
      </c>
      <c r="E23" s="182" t="s">
        <v>368</v>
      </c>
      <c r="F23" s="1">
        <f>G23+H23</f>
        <v>0</v>
      </c>
      <c r="G23" s="1">
        <f>G25</f>
        <v>0</v>
      </c>
      <c r="H23" s="1">
        <f>H25</f>
        <v>0</v>
      </c>
    </row>
    <row r="24" spans="1:8" s="14" customFormat="1" ht="19.5" customHeight="1">
      <c r="A24" s="180"/>
      <c r="B24" s="67"/>
      <c r="C24" s="67"/>
      <c r="D24" s="67"/>
      <c r="E24" s="181" t="s">
        <v>257</v>
      </c>
      <c r="F24" s="1"/>
      <c r="G24" s="44"/>
      <c r="H24" s="44"/>
    </row>
    <row r="25" spans="1:8" ht="19.5" customHeight="1">
      <c r="A25" s="180">
        <v>2141</v>
      </c>
      <c r="B25" s="68" t="s">
        <v>83</v>
      </c>
      <c r="C25" s="68" t="s">
        <v>352</v>
      </c>
      <c r="D25" s="68" t="s">
        <v>85</v>
      </c>
      <c r="E25" s="181" t="s">
        <v>369</v>
      </c>
      <c r="F25" s="1">
        <f>G25+H25</f>
        <v>0</v>
      </c>
      <c r="G25" s="1"/>
      <c r="H25" s="1"/>
    </row>
    <row r="26" spans="1:8" ht="35.25" customHeight="1">
      <c r="A26" s="180">
        <v>2150</v>
      </c>
      <c r="B26" s="67" t="s">
        <v>83</v>
      </c>
      <c r="C26" s="67" t="s">
        <v>353</v>
      </c>
      <c r="D26" s="67" t="s">
        <v>84</v>
      </c>
      <c r="E26" s="182" t="s">
        <v>370</v>
      </c>
      <c r="F26" s="1">
        <f>G26+H26</f>
        <v>0</v>
      </c>
      <c r="G26" s="1">
        <f>G28</f>
        <v>0</v>
      </c>
      <c r="H26" s="1">
        <f>H28</f>
        <v>0</v>
      </c>
    </row>
    <row r="27" spans="1:8" s="14" customFormat="1" ht="18.75" customHeight="1">
      <c r="A27" s="180"/>
      <c r="B27" s="67"/>
      <c r="C27" s="67"/>
      <c r="D27" s="67"/>
      <c r="E27" s="181" t="s">
        <v>257</v>
      </c>
      <c r="F27" s="1"/>
      <c r="G27" s="44"/>
      <c r="H27" s="44"/>
    </row>
    <row r="28" spans="1:8" ht="30" customHeight="1">
      <c r="A28" s="180">
        <v>2151</v>
      </c>
      <c r="B28" s="68" t="s">
        <v>83</v>
      </c>
      <c r="C28" s="68" t="s">
        <v>353</v>
      </c>
      <c r="D28" s="68" t="s">
        <v>85</v>
      </c>
      <c r="E28" s="181" t="s">
        <v>371</v>
      </c>
      <c r="F28" s="1">
        <f>G28+H28</f>
        <v>0</v>
      </c>
      <c r="G28" s="1"/>
      <c r="H28" s="1"/>
    </row>
    <row r="29" spans="1:8" ht="32.25" customHeight="1">
      <c r="A29" s="180">
        <v>2160</v>
      </c>
      <c r="B29" s="67" t="s">
        <v>83</v>
      </c>
      <c r="C29" s="67" t="s">
        <v>372</v>
      </c>
      <c r="D29" s="67" t="s">
        <v>84</v>
      </c>
      <c r="E29" s="182" t="s">
        <v>373</v>
      </c>
      <c r="F29" s="1">
        <f>G29+H29</f>
        <v>910</v>
      </c>
      <c r="G29" s="1">
        <f>G31</f>
        <v>910</v>
      </c>
      <c r="H29" s="1">
        <f>H31</f>
        <v>0</v>
      </c>
    </row>
    <row r="30" spans="1:8" s="14" customFormat="1" ht="17.25" customHeight="1">
      <c r="A30" s="180"/>
      <c r="B30" s="67"/>
      <c r="C30" s="67"/>
      <c r="D30" s="67"/>
      <c r="E30" s="181" t="s">
        <v>257</v>
      </c>
      <c r="F30" s="1"/>
      <c r="G30" s="44"/>
      <c r="H30" s="44"/>
    </row>
    <row r="31" spans="1:8" ht="27.75" customHeight="1">
      <c r="A31" s="180">
        <v>2161</v>
      </c>
      <c r="B31" s="68" t="s">
        <v>83</v>
      </c>
      <c r="C31" s="68" t="s">
        <v>372</v>
      </c>
      <c r="D31" s="68" t="s">
        <v>85</v>
      </c>
      <c r="E31" s="181" t="s">
        <v>374</v>
      </c>
      <c r="F31" s="1">
        <f>G31+H31</f>
        <v>910</v>
      </c>
      <c r="G31" s="1">
        <v>910</v>
      </c>
      <c r="H31" s="1"/>
    </row>
    <row r="32" spans="1:8" ht="21" customHeight="1">
      <c r="A32" s="180">
        <v>2170</v>
      </c>
      <c r="B32" s="67" t="s">
        <v>83</v>
      </c>
      <c r="C32" s="67" t="s">
        <v>375</v>
      </c>
      <c r="D32" s="67" t="s">
        <v>84</v>
      </c>
      <c r="E32" s="182" t="s">
        <v>376</v>
      </c>
      <c r="F32" s="1">
        <f>G32+H32</f>
        <v>0</v>
      </c>
      <c r="G32" s="1">
        <f>G34</f>
        <v>0</v>
      </c>
      <c r="H32" s="1">
        <f>H34</f>
        <v>0</v>
      </c>
    </row>
    <row r="33" spans="1:8" s="14" customFormat="1" ht="18.75" customHeight="1">
      <c r="A33" s="180"/>
      <c r="B33" s="67"/>
      <c r="C33" s="67"/>
      <c r="D33" s="67"/>
      <c r="E33" s="181" t="s">
        <v>257</v>
      </c>
      <c r="F33" s="1"/>
      <c r="G33" s="44"/>
      <c r="H33" s="44"/>
    </row>
    <row r="34" spans="1:8" ht="21.75" customHeight="1">
      <c r="A34" s="180">
        <v>2171</v>
      </c>
      <c r="B34" s="68" t="s">
        <v>83</v>
      </c>
      <c r="C34" s="68" t="s">
        <v>375</v>
      </c>
      <c r="D34" s="68" t="s">
        <v>85</v>
      </c>
      <c r="E34" s="181" t="s">
        <v>376</v>
      </c>
      <c r="F34" s="1">
        <f>G34+H34</f>
        <v>0</v>
      </c>
      <c r="G34" s="1"/>
      <c r="H34" s="1"/>
    </row>
    <row r="35" spans="1:8" ht="29.25" customHeight="1">
      <c r="A35" s="180">
        <v>2180</v>
      </c>
      <c r="B35" s="67" t="s">
        <v>83</v>
      </c>
      <c r="C35" s="67" t="s">
        <v>377</v>
      </c>
      <c r="D35" s="67" t="s">
        <v>84</v>
      </c>
      <c r="E35" s="182" t="s">
        <v>378</v>
      </c>
      <c r="F35" s="1">
        <f>G35+H35</f>
        <v>0</v>
      </c>
      <c r="G35" s="1">
        <f>G37</f>
        <v>0</v>
      </c>
      <c r="H35" s="1">
        <f>H37</f>
        <v>0</v>
      </c>
    </row>
    <row r="36" spans="1:8" s="14" customFormat="1" ht="21.75" customHeight="1">
      <c r="A36" s="180"/>
      <c r="B36" s="67"/>
      <c r="C36" s="67"/>
      <c r="D36" s="67"/>
      <c r="E36" s="181" t="s">
        <v>257</v>
      </c>
      <c r="F36" s="1"/>
      <c r="G36" s="44"/>
      <c r="H36" s="44"/>
    </row>
    <row r="37" spans="1:8" ht="29.25" customHeight="1">
      <c r="A37" s="180">
        <v>2181</v>
      </c>
      <c r="B37" s="68" t="s">
        <v>83</v>
      </c>
      <c r="C37" s="68" t="s">
        <v>377</v>
      </c>
      <c r="D37" s="68" t="s">
        <v>85</v>
      </c>
      <c r="E37" s="181" t="s">
        <v>378</v>
      </c>
      <c r="F37" s="1">
        <f>G37+H37</f>
        <v>0</v>
      </c>
      <c r="G37" s="1">
        <f>G39+G40</f>
        <v>0</v>
      </c>
      <c r="H37" s="1">
        <f>H39+H40</f>
        <v>0</v>
      </c>
    </row>
    <row r="38" spans="1:8" ht="18" customHeight="1">
      <c r="A38" s="180"/>
      <c r="B38" s="68"/>
      <c r="C38" s="68"/>
      <c r="D38" s="68"/>
      <c r="E38" s="181" t="s">
        <v>257</v>
      </c>
      <c r="F38" s="1"/>
      <c r="G38" s="1"/>
      <c r="H38" s="1"/>
    </row>
    <row r="39" spans="1:8" ht="18" customHeight="1">
      <c r="A39" s="180">
        <v>2182</v>
      </c>
      <c r="B39" s="68" t="s">
        <v>83</v>
      </c>
      <c r="C39" s="68" t="s">
        <v>377</v>
      </c>
      <c r="D39" s="68" t="s">
        <v>85</v>
      </c>
      <c r="E39" s="181" t="s">
        <v>379</v>
      </c>
      <c r="F39" s="1">
        <f>G39+H39</f>
        <v>0</v>
      </c>
      <c r="G39" s="1"/>
      <c r="H39" s="1"/>
    </row>
    <row r="40" spans="1:8" ht="18" customHeight="1">
      <c r="A40" s="180">
        <v>2183</v>
      </c>
      <c r="B40" s="68" t="s">
        <v>83</v>
      </c>
      <c r="C40" s="68" t="s">
        <v>377</v>
      </c>
      <c r="D40" s="68" t="s">
        <v>85</v>
      </c>
      <c r="E40" s="181" t="s">
        <v>380</v>
      </c>
      <c r="F40" s="1">
        <f>G40+H40</f>
        <v>0</v>
      </c>
      <c r="G40" s="1"/>
      <c r="H40" s="1"/>
    </row>
    <row r="41" spans="1:8" ht="27.75" customHeight="1">
      <c r="A41" s="180">
        <v>2184</v>
      </c>
      <c r="B41" s="68" t="s">
        <v>83</v>
      </c>
      <c r="C41" s="68" t="s">
        <v>377</v>
      </c>
      <c r="D41" s="68" t="s">
        <v>85</v>
      </c>
      <c r="E41" s="181" t="s">
        <v>381</v>
      </c>
      <c r="F41" s="1">
        <f>G41+H41</f>
        <v>0</v>
      </c>
      <c r="G41" s="1"/>
      <c r="H41" s="1"/>
    </row>
    <row r="42" spans="1:8" s="13" customFormat="1" ht="30.75" customHeight="1">
      <c r="A42" s="178">
        <v>2200</v>
      </c>
      <c r="B42" s="67" t="s">
        <v>88</v>
      </c>
      <c r="C42" s="67" t="s">
        <v>84</v>
      </c>
      <c r="D42" s="67" t="s">
        <v>84</v>
      </c>
      <c r="E42" s="179" t="s">
        <v>382</v>
      </c>
      <c r="F42" s="17">
        <f>G42+H42</f>
        <v>0</v>
      </c>
      <c r="G42" s="17">
        <f>G44+G47+G50+G53+G57</f>
        <v>0</v>
      </c>
      <c r="H42" s="17">
        <f>H44+H47+H50+H53+H57</f>
        <v>0</v>
      </c>
    </row>
    <row r="43" spans="1:8" ht="18.75" customHeight="1">
      <c r="A43" s="180"/>
      <c r="B43" s="67"/>
      <c r="C43" s="67"/>
      <c r="D43" s="67"/>
      <c r="E43" s="181" t="s">
        <v>356</v>
      </c>
      <c r="F43" s="1"/>
      <c r="G43" s="1"/>
      <c r="H43" s="1"/>
    </row>
    <row r="44" spans="1:8" ht="18.75" customHeight="1">
      <c r="A44" s="180">
        <v>2210</v>
      </c>
      <c r="B44" s="67" t="s">
        <v>88</v>
      </c>
      <c r="C44" s="68" t="s">
        <v>85</v>
      </c>
      <c r="D44" s="68" t="s">
        <v>84</v>
      </c>
      <c r="E44" s="182" t="s">
        <v>383</v>
      </c>
      <c r="F44" s="1">
        <f>G44+H44</f>
        <v>0</v>
      </c>
      <c r="G44" s="1">
        <f>G46</f>
        <v>0</v>
      </c>
      <c r="H44" s="1">
        <f>H46</f>
        <v>0</v>
      </c>
    </row>
    <row r="45" spans="1:8" ht="18.75" customHeight="1">
      <c r="A45" s="180"/>
      <c r="B45" s="67"/>
      <c r="C45" s="67"/>
      <c r="D45" s="67"/>
      <c r="E45" s="181" t="s">
        <v>257</v>
      </c>
      <c r="F45" s="1"/>
      <c r="G45" s="1"/>
      <c r="H45" s="1"/>
    </row>
    <row r="46" spans="1:8" ht="18.75" customHeight="1">
      <c r="A46" s="180">
        <v>2211</v>
      </c>
      <c r="B46" s="68" t="s">
        <v>88</v>
      </c>
      <c r="C46" s="68" t="s">
        <v>85</v>
      </c>
      <c r="D46" s="68" t="s">
        <v>85</v>
      </c>
      <c r="E46" s="181" t="s">
        <v>384</v>
      </c>
      <c r="F46" s="1">
        <f>G46+H46</f>
        <v>0</v>
      </c>
      <c r="G46" s="1"/>
      <c r="H46" s="1"/>
    </row>
    <row r="47" spans="1:8" ht="18.75" customHeight="1">
      <c r="A47" s="180">
        <v>2220</v>
      </c>
      <c r="B47" s="67" t="s">
        <v>88</v>
      </c>
      <c r="C47" s="67" t="s">
        <v>86</v>
      </c>
      <c r="D47" s="67" t="s">
        <v>84</v>
      </c>
      <c r="E47" s="182" t="s">
        <v>385</v>
      </c>
      <c r="F47" s="1">
        <f>G47+H47</f>
        <v>0</v>
      </c>
      <c r="G47" s="1">
        <f>G49</f>
        <v>0</v>
      </c>
      <c r="H47" s="1">
        <f>H49</f>
        <v>0</v>
      </c>
    </row>
    <row r="48" spans="1:8" s="14" customFormat="1" ht="18.75" customHeight="1">
      <c r="A48" s="180"/>
      <c r="B48" s="67"/>
      <c r="C48" s="67"/>
      <c r="D48" s="67"/>
      <c r="E48" s="181" t="s">
        <v>257</v>
      </c>
      <c r="F48" s="1"/>
      <c r="G48" s="44"/>
      <c r="H48" s="44"/>
    </row>
    <row r="49" spans="1:8" ht="18.75" customHeight="1">
      <c r="A49" s="180">
        <v>2221</v>
      </c>
      <c r="B49" s="68" t="s">
        <v>88</v>
      </c>
      <c r="C49" s="68" t="s">
        <v>86</v>
      </c>
      <c r="D49" s="68" t="s">
        <v>85</v>
      </c>
      <c r="E49" s="181" t="s">
        <v>386</v>
      </c>
      <c r="F49" s="1">
        <f>G49+H49</f>
        <v>0</v>
      </c>
      <c r="G49" s="1"/>
      <c r="H49" s="1"/>
    </row>
    <row r="50" spans="1:8" ht="18.75" customHeight="1">
      <c r="A50" s="180">
        <v>2230</v>
      </c>
      <c r="B50" s="67" t="s">
        <v>88</v>
      </c>
      <c r="C50" s="68" t="s">
        <v>87</v>
      </c>
      <c r="D50" s="68" t="s">
        <v>84</v>
      </c>
      <c r="E50" s="182" t="s">
        <v>387</v>
      </c>
      <c r="F50" s="1">
        <f>G50+H50</f>
        <v>0</v>
      </c>
      <c r="G50" s="1">
        <f>G52</f>
        <v>0</v>
      </c>
      <c r="H50" s="1">
        <f>H52</f>
        <v>0</v>
      </c>
    </row>
    <row r="51" spans="1:8" s="14" customFormat="1" ht="18.75" customHeight="1">
      <c r="A51" s="180"/>
      <c r="B51" s="67"/>
      <c r="C51" s="67"/>
      <c r="D51" s="67"/>
      <c r="E51" s="181" t="s">
        <v>257</v>
      </c>
      <c r="F51" s="1"/>
      <c r="G51" s="44"/>
      <c r="H51" s="44"/>
    </row>
    <row r="52" spans="1:8" ht="18.75" customHeight="1">
      <c r="A52" s="180">
        <v>2231</v>
      </c>
      <c r="B52" s="68" t="s">
        <v>88</v>
      </c>
      <c r="C52" s="68" t="s">
        <v>87</v>
      </c>
      <c r="D52" s="68" t="s">
        <v>85</v>
      </c>
      <c r="E52" s="181" t="s">
        <v>388</v>
      </c>
      <c r="F52" s="1">
        <f>G52+H52</f>
        <v>0</v>
      </c>
      <c r="G52" s="1"/>
      <c r="H52" s="1"/>
    </row>
    <row r="53" spans="1:8" ht="31.5" customHeight="1">
      <c r="A53" s="180">
        <v>2240</v>
      </c>
      <c r="B53" s="67" t="s">
        <v>88</v>
      </c>
      <c r="C53" s="67" t="s">
        <v>352</v>
      </c>
      <c r="D53" s="67" t="s">
        <v>84</v>
      </c>
      <c r="E53" s="182" t="s">
        <v>389</v>
      </c>
      <c r="F53" s="1">
        <f>G53+H53</f>
        <v>0</v>
      </c>
      <c r="G53" s="1">
        <f>G55</f>
        <v>0</v>
      </c>
      <c r="H53" s="1">
        <f>H55</f>
        <v>0</v>
      </c>
    </row>
    <row r="54" spans="1:8" s="14" customFormat="1" ht="18.75" customHeight="1">
      <c r="A54" s="180"/>
      <c r="B54" s="67"/>
      <c r="C54" s="67"/>
      <c r="D54" s="67"/>
      <c r="E54" s="181" t="s">
        <v>257</v>
      </c>
      <c r="F54" s="1"/>
      <c r="G54" s="44"/>
      <c r="H54" s="44"/>
    </row>
    <row r="55" spans="1:8" ht="30" customHeight="1">
      <c r="A55" s="180">
        <v>2241</v>
      </c>
      <c r="B55" s="68" t="s">
        <v>88</v>
      </c>
      <c r="C55" s="68" t="s">
        <v>352</v>
      </c>
      <c r="D55" s="68" t="s">
        <v>85</v>
      </c>
      <c r="E55" s="181" t="s">
        <v>389</v>
      </c>
      <c r="F55" s="1">
        <f>G55+H55</f>
        <v>0</v>
      </c>
      <c r="G55" s="1"/>
      <c r="H55" s="1"/>
    </row>
    <row r="56" spans="1:8" ht="19.5" customHeight="1">
      <c r="A56" s="180"/>
      <c r="B56" s="67"/>
      <c r="C56" s="67"/>
      <c r="D56" s="67"/>
      <c r="E56" s="181" t="s">
        <v>257</v>
      </c>
      <c r="F56" s="1"/>
      <c r="G56" s="1"/>
      <c r="H56" s="1"/>
    </row>
    <row r="57" spans="1:8" ht="19.5" customHeight="1">
      <c r="A57" s="180">
        <v>2250</v>
      </c>
      <c r="B57" s="67" t="s">
        <v>88</v>
      </c>
      <c r="C57" s="67" t="s">
        <v>353</v>
      </c>
      <c r="D57" s="67" t="s">
        <v>84</v>
      </c>
      <c r="E57" s="182" t="s">
        <v>390</v>
      </c>
      <c r="F57" s="1">
        <f>G57+H57</f>
        <v>0</v>
      </c>
      <c r="G57" s="1">
        <f>G59</f>
        <v>0</v>
      </c>
      <c r="H57" s="1">
        <f>H59</f>
        <v>0</v>
      </c>
    </row>
    <row r="58" spans="1:8" s="14" customFormat="1" ht="19.5" customHeight="1">
      <c r="A58" s="180"/>
      <c r="B58" s="67"/>
      <c r="C58" s="67"/>
      <c r="D58" s="67"/>
      <c r="E58" s="181" t="s">
        <v>257</v>
      </c>
      <c r="F58" s="1"/>
      <c r="G58" s="44"/>
      <c r="H58" s="44"/>
    </row>
    <row r="59" spans="1:8" ht="19.5" customHeight="1">
      <c r="A59" s="180">
        <v>2251</v>
      </c>
      <c r="B59" s="68" t="s">
        <v>88</v>
      </c>
      <c r="C59" s="68" t="s">
        <v>353</v>
      </c>
      <c r="D59" s="68" t="s">
        <v>85</v>
      </c>
      <c r="E59" s="181" t="s">
        <v>390</v>
      </c>
      <c r="F59" s="1">
        <f>G59+H59</f>
        <v>0</v>
      </c>
      <c r="G59" s="1"/>
      <c r="H59" s="1"/>
    </row>
    <row r="60" spans="1:8" s="13" customFormat="1" ht="47.25" customHeight="1">
      <c r="A60" s="178">
        <v>2300</v>
      </c>
      <c r="B60" s="67" t="s">
        <v>89</v>
      </c>
      <c r="C60" s="67" t="s">
        <v>84</v>
      </c>
      <c r="D60" s="67" t="s">
        <v>84</v>
      </c>
      <c r="E60" s="179" t="s">
        <v>391</v>
      </c>
      <c r="F60" s="17">
        <f>G60+H60</f>
        <v>0</v>
      </c>
      <c r="G60" s="17">
        <f>G62+G67+G70+G74+G77+G80+G83</f>
        <v>0</v>
      </c>
      <c r="H60" s="17">
        <f>H62+H67+H70+H74+H77+H80+H83</f>
        <v>0</v>
      </c>
    </row>
    <row r="61" spans="1:8" ht="17.25" customHeight="1">
      <c r="A61" s="180"/>
      <c r="B61" s="67"/>
      <c r="C61" s="67"/>
      <c r="D61" s="67"/>
      <c r="E61" s="181" t="s">
        <v>356</v>
      </c>
      <c r="F61" s="1"/>
      <c r="G61" s="1"/>
      <c r="H61" s="1"/>
    </row>
    <row r="62" spans="1:8" ht="17.25" customHeight="1">
      <c r="A62" s="180">
        <v>2310</v>
      </c>
      <c r="B62" s="67" t="s">
        <v>89</v>
      </c>
      <c r="C62" s="67" t="s">
        <v>85</v>
      </c>
      <c r="D62" s="67" t="s">
        <v>84</v>
      </c>
      <c r="E62" s="182" t="s">
        <v>392</v>
      </c>
      <c r="F62" s="1">
        <f>G62+H62</f>
        <v>0</v>
      </c>
      <c r="G62" s="1">
        <f>G64+G65+G66</f>
        <v>0</v>
      </c>
      <c r="H62" s="1">
        <f>H64+H65+H66</f>
        <v>0</v>
      </c>
    </row>
    <row r="63" spans="1:8" s="14" customFormat="1" ht="17.25" customHeight="1">
      <c r="A63" s="180"/>
      <c r="B63" s="67"/>
      <c r="C63" s="67"/>
      <c r="D63" s="67"/>
      <c r="E63" s="181" t="s">
        <v>257</v>
      </c>
      <c r="F63" s="1"/>
      <c r="G63" s="44"/>
      <c r="H63" s="44"/>
    </row>
    <row r="64" spans="1:8" ht="17.25" customHeight="1">
      <c r="A64" s="180">
        <v>2311</v>
      </c>
      <c r="B64" s="68" t="s">
        <v>89</v>
      </c>
      <c r="C64" s="68" t="s">
        <v>85</v>
      </c>
      <c r="D64" s="68" t="s">
        <v>85</v>
      </c>
      <c r="E64" s="181" t="s">
        <v>393</v>
      </c>
      <c r="F64" s="1">
        <f>G64+H64</f>
        <v>0</v>
      </c>
      <c r="G64" s="1"/>
      <c r="H64" s="1"/>
    </row>
    <row r="65" spans="1:8" ht="17.25" customHeight="1">
      <c r="A65" s="180">
        <v>2312</v>
      </c>
      <c r="B65" s="68" t="s">
        <v>89</v>
      </c>
      <c r="C65" s="68" t="s">
        <v>85</v>
      </c>
      <c r="D65" s="68" t="s">
        <v>86</v>
      </c>
      <c r="E65" s="181" t="s">
        <v>394</v>
      </c>
      <c r="F65" s="1">
        <f>G65+H65</f>
        <v>0</v>
      </c>
      <c r="G65" s="1"/>
      <c r="H65" s="1"/>
    </row>
    <row r="66" spans="1:8" ht="17.25" customHeight="1">
      <c r="A66" s="180">
        <v>2313</v>
      </c>
      <c r="B66" s="68" t="s">
        <v>89</v>
      </c>
      <c r="C66" s="68" t="s">
        <v>85</v>
      </c>
      <c r="D66" s="68" t="s">
        <v>87</v>
      </c>
      <c r="E66" s="181" t="s">
        <v>395</v>
      </c>
      <c r="F66" s="1">
        <f>G66+H66</f>
        <v>0</v>
      </c>
      <c r="G66" s="1"/>
      <c r="H66" s="1"/>
    </row>
    <row r="67" spans="1:8" ht="17.25" customHeight="1">
      <c r="A67" s="180">
        <v>2320</v>
      </c>
      <c r="B67" s="67" t="s">
        <v>89</v>
      </c>
      <c r="C67" s="67" t="s">
        <v>86</v>
      </c>
      <c r="D67" s="67" t="s">
        <v>84</v>
      </c>
      <c r="E67" s="182" t="s">
        <v>396</v>
      </c>
      <c r="F67" s="1">
        <f>G67+H67</f>
        <v>0</v>
      </c>
      <c r="G67" s="1">
        <f>G69</f>
        <v>0</v>
      </c>
      <c r="H67" s="1">
        <f>H69</f>
        <v>0</v>
      </c>
    </row>
    <row r="68" spans="1:8" s="14" customFormat="1" ht="17.25" customHeight="1">
      <c r="A68" s="180"/>
      <c r="B68" s="67"/>
      <c r="C68" s="67"/>
      <c r="D68" s="67"/>
      <c r="E68" s="181" t="s">
        <v>257</v>
      </c>
      <c r="F68" s="1"/>
      <c r="G68" s="44"/>
      <c r="H68" s="44"/>
    </row>
    <row r="69" spans="1:8" ht="17.25" customHeight="1">
      <c r="A69" s="180">
        <v>2321</v>
      </c>
      <c r="B69" s="68" t="s">
        <v>89</v>
      </c>
      <c r="C69" s="68" t="s">
        <v>86</v>
      </c>
      <c r="D69" s="68" t="s">
        <v>85</v>
      </c>
      <c r="E69" s="181" t="s">
        <v>397</v>
      </c>
      <c r="F69" s="1">
        <f>G69+H69</f>
        <v>0</v>
      </c>
      <c r="G69" s="1"/>
      <c r="H69" s="1"/>
    </row>
    <row r="70" spans="1:8" ht="17.25" customHeight="1">
      <c r="A70" s="180">
        <v>2330</v>
      </c>
      <c r="B70" s="67" t="s">
        <v>89</v>
      </c>
      <c r="C70" s="67" t="s">
        <v>87</v>
      </c>
      <c r="D70" s="67" t="s">
        <v>84</v>
      </c>
      <c r="E70" s="182" t="s">
        <v>398</v>
      </c>
      <c r="F70" s="1">
        <f>G70+H70</f>
        <v>0</v>
      </c>
      <c r="G70" s="1">
        <f>G72+G73</f>
        <v>0</v>
      </c>
      <c r="H70" s="1">
        <f>H72+H73</f>
        <v>0</v>
      </c>
    </row>
    <row r="71" spans="1:8" s="14" customFormat="1" ht="17.25" customHeight="1">
      <c r="A71" s="180"/>
      <c r="B71" s="67"/>
      <c r="C71" s="67"/>
      <c r="D71" s="67"/>
      <c r="E71" s="181" t="s">
        <v>257</v>
      </c>
      <c r="F71" s="1"/>
      <c r="G71" s="44"/>
      <c r="H71" s="44"/>
    </row>
    <row r="72" spans="1:8" ht="17.25" customHeight="1">
      <c r="A72" s="180">
        <v>2331</v>
      </c>
      <c r="B72" s="68" t="s">
        <v>89</v>
      </c>
      <c r="C72" s="68" t="s">
        <v>87</v>
      </c>
      <c r="D72" s="68" t="s">
        <v>85</v>
      </c>
      <c r="E72" s="181" t="s">
        <v>399</v>
      </c>
      <c r="F72" s="1">
        <f>G72+H72</f>
        <v>0</v>
      </c>
      <c r="G72" s="1"/>
      <c r="H72" s="1"/>
    </row>
    <row r="73" spans="1:8" ht="17.25" customHeight="1">
      <c r="A73" s="180">
        <v>2332</v>
      </c>
      <c r="B73" s="68" t="s">
        <v>89</v>
      </c>
      <c r="C73" s="68" t="s">
        <v>87</v>
      </c>
      <c r="D73" s="68" t="s">
        <v>86</v>
      </c>
      <c r="E73" s="181" t="s">
        <v>400</v>
      </c>
      <c r="F73" s="1">
        <f>G73+H73</f>
        <v>0</v>
      </c>
      <c r="G73" s="1"/>
      <c r="H73" s="1"/>
    </row>
    <row r="74" spans="1:8" ht="17.25" customHeight="1">
      <c r="A74" s="180">
        <v>2340</v>
      </c>
      <c r="B74" s="67" t="s">
        <v>89</v>
      </c>
      <c r="C74" s="67" t="s">
        <v>352</v>
      </c>
      <c r="D74" s="67" t="s">
        <v>84</v>
      </c>
      <c r="E74" s="182" t="s">
        <v>401</v>
      </c>
      <c r="F74" s="1">
        <f>G74+H74</f>
        <v>0</v>
      </c>
      <c r="G74" s="1">
        <f>G76</f>
        <v>0</v>
      </c>
      <c r="H74" s="1">
        <f>H76</f>
        <v>0</v>
      </c>
    </row>
    <row r="75" spans="1:8" s="14" customFormat="1" ht="17.25" customHeight="1">
      <c r="A75" s="180"/>
      <c r="B75" s="67"/>
      <c r="C75" s="67"/>
      <c r="D75" s="67"/>
      <c r="E75" s="181" t="s">
        <v>257</v>
      </c>
      <c r="F75" s="1"/>
      <c r="G75" s="44"/>
      <c r="H75" s="44"/>
    </row>
    <row r="76" spans="1:8" ht="17.25" customHeight="1">
      <c r="A76" s="180">
        <v>2341</v>
      </c>
      <c r="B76" s="68" t="s">
        <v>89</v>
      </c>
      <c r="C76" s="68" t="s">
        <v>352</v>
      </c>
      <c r="D76" s="68" t="s">
        <v>85</v>
      </c>
      <c r="E76" s="181" t="s">
        <v>401</v>
      </c>
      <c r="F76" s="1">
        <f>G76+H76</f>
        <v>0</v>
      </c>
      <c r="G76" s="1"/>
      <c r="H76" s="1"/>
    </row>
    <row r="77" spans="1:8" ht="17.25" customHeight="1">
      <c r="A77" s="180">
        <v>2350</v>
      </c>
      <c r="B77" s="67" t="s">
        <v>89</v>
      </c>
      <c r="C77" s="67" t="s">
        <v>353</v>
      </c>
      <c r="D77" s="67" t="s">
        <v>84</v>
      </c>
      <c r="E77" s="182" t="s">
        <v>402</v>
      </c>
      <c r="F77" s="1">
        <f>G77+H77</f>
        <v>0</v>
      </c>
      <c r="G77" s="1">
        <f>G79</f>
        <v>0</v>
      </c>
      <c r="H77" s="1">
        <f>H79</f>
        <v>0</v>
      </c>
    </row>
    <row r="78" spans="1:8" s="14" customFormat="1" ht="17.25" customHeight="1">
      <c r="A78" s="180"/>
      <c r="B78" s="67"/>
      <c r="C78" s="67"/>
      <c r="D78" s="67"/>
      <c r="E78" s="181" t="s">
        <v>257</v>
      </c>
      <c r="F78" s="1"/>
      <c r="G78" s="44"/>
      <c r="H78" s="44"/>
    </row>
    <row r="79" spans="1:8" ht="17.25" customHeight="1">
      <c r="A79" s="180">
        <v>2351</v>
      </c>
      <c r="B79" s="68" t="s">
        <v>89</v>
      </c>
      <c r="C79" s="68" t="s">
        <v>353</v>
      </c>
      <c r="D79" s="68" t="s">
        <v>85</v>
      </c>
      <c r="E79" s="181" t="s">
        <v>403</v>
      </c>
      <c r="F79" s="1">
        <f>G79+H79</f>
        <v>0</v>
      </c>
      <c r="G79" s="1"/>
      <c r="H79" s="1"/>
    </row>
    <row r="80" spans="1:8" ht="41.25" customHeight="1">
      <c r="A80" s="180">
        <v>2360</v>
      </c>
      <c r="B80" s="67" t="s">
        <v>89</v>
      </c>
      <c r="C80" s="67" t="s">
        <v>372</v>
      </c>
      <c r="D80" s="67" t="s">
        <v>84</v>
      </c>
      <c r="E80" s="182" t="s">
        <v>404</v>
      </c>
      <c r="F80" s="1">
        <f>G80+H80</f>
        <v>0</v>
      </c>
      <c r="G80" s="1">
        <f>G82</f>
        <v>0</v>
      </c>
      <c r="H80" s="1">
        <f>H82</f>
        <v>0</v>
      </c>
    </row>
    <row r="81" spans="1:8" s="14" customFormat="1" ht="16.5" customHeight="1">
      <c r="A81" s="180"/>
      <c r="B81" s="67"/>
      <c r="C81" s="67"/>
      <c r="D81" s="67"/>
      <c r="E81" s="181" t="s">
        <v>257</v>
      </c>
      <c r="F81" s="1"/>
      <c r="G81" s="44"/>
      <c r="H81" s="44"/>
    </row>
    <row r="82" spans="1:8" ht="41.25" customHeight="1">
      <c r="A82" s="180">
        <v>2361</v>
      </c>
      <c r="B82" s="68" t="s">
        <v>89</v>
      </c>
      <c r="C82" s="68" t="s">
        <v>372</v>
      </c>
      <c r="D82" s="68" t="s">
        <v>85</v>
      </c>
      <c r="E82" s="181" t="s">
        <v>404</v>
      </c>
      <c r="F82" s="1">
        <f>G82+H82</f>
        <v>0</v>
      </c>
      <c r="G82" s="1"/>
      <c r="H82" s="1"/>
    </row>
    <row r="83" spans="1:8" ht="33.75" customHeight="1">
      <c r="A83" s="180">
        <v>2370</v>
      </c>
      <c r="B83" s="67" t="s">
        <v>89</v>
      </c>
      <c r="C83" s="67" t="s">
        <v>375</v>
      </c>
      <c r="D83" s="67" t="s">
        <v>84</v>
      </c>
      <c r="E83" s="182" t="s">
        <v>405</v>
      </c>
      <c r="F83" s="1">
        <f>G83+H83</f>
        <v>0</v>
      </c>
      <c r="G83" s="1">
        <f>G85</f>
        <v>0</v>
      </c>
      <c r="H83" s="1">
        <f>H85</f>
        <v>0</v>
      </c>
    </row>
    <row r="84" spans="1:8" s="14" customFormat="1" ht="17.25" customHeight="1">
      <c r="A84" s="180"/>
      <c r="B84" s="67"/>
      <c r="C84" s="67"/>
      <c r="D84" s="67"/>
      <c r="E84" s="181" t="s">
        <v>257</v>
      </c>
      <c r="F84" s="1"/>
      <c r="G84" s="44"/>
      <c r="H84" s="44"/>
    </row>
    <row r="85" spans="1:8" ht="17.25" customHeight="1">
      <c r="A85" s="180">
        <v>2371</v>
      </c>
      <c r="B85" s="68" t="s">
        <v>89</v>
      </c>
      <c r="C85" s="68" t="s">
        <v>375</v>
      </c>
      <c r="D85" s="68" t="s">
        <v>85</v>
      </c>
      <c r="E85" s="181" t="s">
        <v>406</v>
      </c>
      <c r="F85" s="1">
        <f>G85+H85</f>
        <v>0</v>
      </c>
      <c r="G85" s="1"/>
      <c r="H85" s="1"/>
    </row>
    <row r="86" spans="1:8" s="13" customFormat="1" ht="48.75" customHeight="1">
      <c r="A86" s="178">
        <v>2400</v>
      </c>
      <c r="B86" s="67" t="s">
        <v>90</v>
      </c>
      <c r="C86" s="67" t="s">
        <v>84</v>
      </c>
      <c r="D86" s="67" t="s">
        <v>84</v>
      </c>
      <c r="E86" s="179" t="s">
        <v>407</v>
      </c>
      <c r="F86" s="17">
        <f>G86+H86</f>
        <v>340</v>
      </c>
      <c r="G86" s="17">
        <f>G88+G92+G98+G106+G111+G118+G121+G127+G136</f>
        <v>340</v>
      </c>
      <c r="H86" s="17">
        <f>H88+H92+H98+H106+H111+H118+H121+H127+H136</f>
        <v>0</v>
      </c>
    </row>
    <row r="87" spans="1:8" ht="18" customHeight="1">
      <c r="A87" s="180"/>
      <c r="B87" s="67"/>
      <c r="C87" s="67"/>
      <c r="D87" s="67"/>
      <c r="E87" s="181" t="s">
        <v>356</v>
      </c>
      <c r="F87" s="1"/>
      <c r="G87" s="1"/>
      <c r="H87" s="1"/>
    </row>
    <row r="88" spans="1:8" ht="41.25" customHeight="1">
      <c r="A88" s="180">
        <v>2410</v>
      </c>
      <c r="B88" s="67" t="s">
        <v>90</v>
      </c>
      <c r="C88" s="67" t="s">
        <v>85</v>
      </c>
      <c r="D88" s="67" t="s">
        <v>84</v>
      </c>
      <c r="E88" s="182" t="s">
        <v>408</v>
      </c>
      <c r="F88" s="1">
        <f>G88+H88</f>
        <v>0</v>
      </c>
      <c r="G88" s="1">
        <f>G90+G91</f>
        <v>0</v>
      </c>
      <c r="H88" s="1">
        <f>H90+H91</f>
        <v>0</v>
      </c>
    </row>
    <row r="89" spans="1:8" s="14" customFormat="1" ht="19.5" customHeight="1">
      <c r="A89" s="180"/>
      <c r="B89" s="67"/>
      <c r="C89" s="67"/>
      <c r="D89" s="67"/>
      <c r="E89" s="181" t="s">
        <v>257</v>
      </c>
      <c r="F89" s="1"/>
      <c r="G89" s="44"/>
      <c r="H89" s="44"/>
    </row>
    <row r="90" spans="1:8" ht="19.5" customHeight="1">
      <c r="A90" s="180">
        <v>2411</v>
      </c>
      <c r="B90" s="68" t="s">
        <v>90</v>
      </c>
      <c r="C90" s="68" t="s">
        <v>85</v>
      </c>
      <c r="D90" s="68" t="s">
        <v>85</v>
      </c>
      <c r="E90" s="181" t="s">
        <v>409</v>
      </c>
      <c r="F90" s="1">
        <f>G90+H90</f>
        <v>0</v>
      </c>
      <c r="G90" s="1"/>
      <c r="H90" s="1"/>
    </row>
    <row r="91" spans="1:8" ht="19.5" customHeight="1">
      <c r="A91" s="180">
        <v>2412</v>
      </c>
      <c r="B91" s="68" t="s">
        <v>90</v>
      </c>
      <c r="C91" s="68" t="s">
        <v>85</v>
      </c>
      <c r="D91" s="68" t="s">
        <v>86</v>
      </c>
      <c r="E91" s="181" t="s">
        <v>410</v>
      </c>
      <c r="F91" s="1">
        <f>G91+H91</f>
        <v>0</v>
      </c>
      <c r="G91" s="1"/>
      <c r="H91" s="1"/>
    </row>
    <row r="92" spans="1:8" ht="41.25" customHeight="1">
      <c r="A92" s="180">
        <v>2420</v>
      </c>
      <c r="B92" s="67" t="s">
        <v>90</v>
      </c>
      <c r="C92" s="67" t="s">
        <v>86</v>
      </c>
      <c r="D92" s="67" t="s">
        <v>84</v>
      </c>
      <c r="E92" s="182" t="s">
        <v>411</v>
      </c>
      <c r="F92" s="1">
        <f>G92+H92</f>
        <v>40</v>
      </c>
      <c r="G92" s="1">
        <f>G94+G95+G96+G97</f>
        <v>40</v>
      </c>
      <c r="H92" s="1">
        <f>H94+H95+H96+H97</f>
        <v>0</v>
      </c>
    </row>
    <row r="93" spans="1:8" s="14" customFormat="1" ht="17.25" customHeight="1">
      <c r="A93" s="180"/>
      <c r="B93" s="67"/>
      <c r="C93" s="67"/>
      <c r="D93" s="67"/>
      <c r="E93" s="181" t="s">
        <v>257</v>
      </c>
      <c r="F93" s="1"/>
      <c r="G93" s="44"/>
      <c r="H93" s="44"/>
    </row>
    <row r="94" spans="1:8" ht="17.25" customHeight="1">
      <c r="A94" s="180">
        <v>2421</v>
      </c>
      <c r="B94" s="68" t="s">
        <v>90</v>
      </c>
      <c r="C94" s="68" t="s">
        <v>86</v>
      </c>
      <c r="D94" s="68" t="s">
        <v>85</v>
      </c>
      <c r="E94" s="181" t="s">
        <v>412</v>
      </c>
      <c r="F94" s="1">
        <f>G94+H94</f>
        <v>40</v>
      </c>
      <c r="G94" s="1">
        <v>40</v>
      </c>
      <c r="H94" s="1"/>
    </row>
    <row r="95" spans="1:8" ht="17.25" customHeight="1">
      <c r="A95" s="180">
        <v>2422</v>
      </c>
      <c r="B95" s="68" t="s">
        <v>90</v>
      </c>
      <c r="C95" s="68" t="s">
        <v>86</v>
      </c>
      <c r="D95" s="68" t="s">
        <v>86</v>
      </c>
      <c r="E95" s="181" t="s">
        <v>413</v>
      </c>
      <c r="F95" s="1">
        <f>G95+H95</f>
        <v>0</v>
      </c>
      <c r="G95" s="1"/>
      <c r="H95" s="1"/>
    </row>
    <row r="96" spans="1:8" ht="17.25" customHeight="1">
      <c r="A96" s="180">
        <v>2423</v>
      </c>
      <c r="B96" s="68" t="s">
        <v>90</v>
      </c>
      <c r="C96" s="68" t="s">
        <v>86</v>
      </c>
      <c r="D96" s="68" t="s">
        <v>87</v>
      </c>
      <c r="E96" s="181" t="s">
        <v>414</v>
      </c>
      <c r="F96" s="1">
        <f>G96+H96</f>
        <v>0</v>
      </c>
      <c r="G96" s="1"/>
      <c r="H96" s="1"/>
    </row>
    <row r="97" spans="1:8" ht="17.25" customHeight="1">
      <c r="A97" s="180">
        <v>2424</v>
      </c>
      <c r="B97" s="68" t="s">
        <v>90</v>
      </c>
      <c r="C97" s="68" t="s">
        <v>86</v>
      </c>
      <c r="D97" s="68" t="s">
        <v>352</v>
      </c>
      <c r="E97" s="181" t="s">
        <v>415</v>
      </c>
      <c r="F97" s="1">
        <f>G97+H97</f>
        <v>0</v>
      </c>
      <c r="G97" s="1"/>
      <c r="H97" s="1"/>
    </row>
    <row r="98" spans="1:8" ht="17.25" customHeight="1">
      <c r="A98" s="180">
        <v>2430</v>
      </c>
      <c r="B98" s="67" t="s">
        <v>90</v>
      </c>
      <c r="C98" s="67" t="s">
        <v>87</v>
      </c>
      <c r="D98" s="67" t="s">
        <v>84</v>
      </c>
      <c r="E98" s="182" t="s">
        <v>416</v>
      </c>
      <c r="F98" s="1">
        <f>G98+H98</f>
        <v>0</v>
      </c>
      <c r="G98" s="1">
        <f>G100+G101+G102+G103+G104+G105</f>
        <v>0</v>
      </c>
      <c r="H98" s="1">
        <f>H100+H101+H102+H103+H104+H105</f>
        <v>0</v>
      </c>
    </row>
    <row r="99" spans="1:8" s="14" customFormat="1" ht="17.25" customHeight="1">
      <c r="A99" s="180"/>
      <c r="B99" s="67"/>
      <c r="C99" s="67"/>
      <c r="D99" s="67"/>
      <c r="E99" s="181" t="s">
        <v>257</v>
      </c>
      <c r="F99" s="1"/>
      <c r="G99" s="44"/>
      <c r="H99" s="44"/>
    </row>
    <row r="100" spans="1:8" ht="17.25" customHeight="1">
      <c r="A100" s="180">
        <v>2431</v>
      </c>
      <c r="B100" s="68" t="s">
        <v>90</v>
      </c>
      <c r="C100" s="68" t="s">
        <v>87</v>
      </c>
      <c r="D100" s="68" t="s">
        <v>85</v>
      </c>
      <c r="E100" s="181" t="s">
        <v>417</v>
      </c>
      <c r="F100" s="1">
        <f t="shared" ref="F100:F106" si="0">G100+H100</f>
        <v>0</v>
      </c>
      <c r="G100" s="1"/>
      <c r="H100" s="1"/>
    </row>
    <row r="101" spans="1:8" ht="17.25" customHeight="1">
      <c r="A101" s="180">
        <v>2432</v>
      </c>
      <c r="B101" s="68" t="s">
        <v>90</v>
      </c>
      <c r="C101" s="68" t="s">
        <v>87</v>
      </c>
      <c r="D101" s="68" t="s">
        <v>86</v>
      </c>
      <c r="E101" s="181" t="s">
        <v>418</v>
      </c>
      <c r="F101" s="1">
        <f t="shared" si="0"/>
        <v>0</v>
      </c>
      <c r="G101" s="1"/>
      <c r="H101" s="1"/>
    </row>
    <row r="102" spans="1:8" ht="17.25" customHeight="1">
      <c r="A102" s="180">
        <v>2433</v>
      </c>
      <c r="B102" s="68" t="s">
        <v>90</v>
      </c>
      <c r="C102" s="68" t="s">
        <v>87</v>
      </c>
      <c r="D102" s="68" t="s">
        <v>87</v>
      </c>
      <c r="E102" s="181" t="s">
        <v>419</v>
      </c>
      <c r="F102" s="1">
        <f t="shared" si="0"/>
        <v>0</v>
      </c>
      <c r="G102" s="1"/>
      <c r="H102" s="1"/>
    </row>
    <row r="103" spans="1:8" ht="17.25" customHeight="1">
      <c r="A103" s="180">
        <v>2434</v>
      </c>
      <c r="B103" s="68" t="s">
        <v>90</v>
      </c>
      <c r="C103" s="68" t="s">
        <v>87</v>
      </c>
      <c r="D103" s="68" t="s">
        <v>352</v>
      </c>
      <c r="E103" s="181" t="s">
        <v>420</v>
      </c>
      <c r="F103" s="1">
        <f t="shared" si="0"/>
        <v>0</v>
      </c>
      <c r="G103" s="1"/>
      <c r="H103" s="1"/>
    </row>
    <row r="104" spans="1:8" ht="17.25" customHeight="1">
      <c r="A104" s="180">
        <v>2435</v>
      </c>
      <c r="B104" s="68" t="s">
        <v>90</v>
      </c>
      <c r="C104" s="68" t="s">
        <v>87</v>
      </c>
      <c r="D104" s="68" t="s">
        <v>353</v>
      </c>
      <c r="E104" s="181" t="s">
        <v>421</v>
      </c>
      <c r="F104" s="1">
        <f t="shared" si="0"/>
        <v>0</v>
      </c>
      <c r="G104" s="1"/>
      <c r="H104" s="1"/>
    </row>
    <row r="105" spans="1:8" ht="17.25" customHeight="1">
      <c r="A105" s="180">
        <v>2436</v>
      </c>
      <c r="B105" s="68" t="s">
        <v>90</v>
      </c>
      <c r="C105" s="68" t="s">
        <v>87</v>
      </c>
      <c r="D105" s="68" t="s">
        <v>372</v>
      </c>
      <c r="E105" s="181" t="s">
        <v>422</v>
      </c>
      <c r="F105" s="1">
        <f t="shared" si="0"/>
        <v>0</v>
      </c>
      <c r="G105" s="1"/>
      <c r="H105" s="1"/>
    </row>
    <row r="106" spans="1:8" ht="17.25" customHeight="1">
      <c r="A106" s="180">
        <v>2440</v>
      </c>
      <c r="B106" s="67" t="s">
        <v>90</v>
      </c>
      <c r="C106" s="67" t="s">
        <v>352</v>
      </c>
      <c r="D106" s="67" t="s">
        <v>84</v>
      </c>
      <c r="E106" s="182" t="s">
        <v>423</v>
      </c>
      <c r="F106" s="1">
        <f t="shared" si="0"/>
        <v>0</v>
      </c>
      <c r="G106" s="1">
        <f>G108+G109+G110</f>
        <v>0</v>
      </c>
      <c r="H106" s="1">
        <f>H108+H109+H110</f>
        <v>0</v>
      </c>
    </row>
    <row r="107" spans="1:8" s="14" customFormat="1" ht="17.25" customHeight="1">
      <c r="A107" s="180"/>
      <c r="B107" s="67"/>
      <c r="C107" s="67"/>
      <c r="D107" s="67"/>
      <c r="E107" s="181" t="s">
        <v>257</v>
      </c>
      <c r="F107" s="1"/>
      <c r="G107" s="44"/>
      <c r="H107" s="44"/>
    </row>
    <row r="108" spans="1:8" ht="31.5" customHeight="1">
      <c r="A108" s="180">
        <v>2441</v>
      </c>
      <c r="B108" s="68" t="s">
        <v>90</v>
      </c>
      <c r="C108" s="68" t="s">
        <v>352</v>
      </c>
      <c r="D108" s="68" t="s">
        <v>85</v>
      </c>
      <c r="E108" s="181" t="s">
        <v>424</v>
      </c>
      <c r="F108" s="1">
        <f>G108+H108</f>
        <v>0</v>
      </c>
      <c r="G108" s="1"/>
      <c r="H108" s="1"/>
    </row>
    <row r="109" spans="1:8" ht="17.25" customHeight="1">
      <c r="A109" s="180">
        <v>2442</v>
      </c>
      <c r="B109" s="68" t="s">
        <v>90</v>
      </c>
      <c r="C109" s="68" t="s">
        <v>352</v>
      </c>
      <c r="D109" s="68" t="s">
        <v>86</v>
      </c>
      <c r="E109" s="181" t="s">
        <v>425</v>
      </c>
      <c r="F109" s="1">
        <f>G109+H109</f>
        <v>0</v>
      </c>
      <c r="G109" s="1"/>
      <c r="H109" s="1"/>
    </row>
    <row r="110" spans="1:8" ht="17.25" customHeight="1">
      <c r="A110" s="180">
        <v>2443</v>
      </c>
      <c r="B110" s="68" t="s">
        <v>90</v>
      </c>
      <c r="C110" s="68" t="s">
        <v>352</v>
      </c>
      <c r="D110" s="68" t="s">
        <v>87</v>
      </c>
      <c r="E110" s="181" t="s">
        <v>426</v>
      </c>
      <c r="F110" s="1">
        <f>G110+H110</f>
        <v>0</v>
      </c>
      <c r="G110" s="1"/>
      <c r="H110" s="1"/>
    </row>
    <row r="111" spans="1:8" ht="17.25" customHeight="1">
      <c r="A111" s="180">
        <v>2450</v>
      </c>
      <c r="B111" s="67" t="s">
        <v>90</v>
      </c>
      <c r="C111" s="67" t="s">
        <v>353</v>
      </c>
      <c r="D111" s="67" t="s">
        <v>84</v>
      </c>
      <c r="E111" s="182" t="s">
        <v>427</v>
      </c>
      <c r="F111" s="1">
        <f>G111+H111</f>
        <v>300</v>
      </c>
      <c r="G111" s="1">
        <f>G113+G114+G115+G116+G117</f>
        <v>300</v>
      </c>
      <c r="H111" s="1">
        <f>H113+H114+H115+H116+H117</f>
        <v>0</v>
      </c>
    </row>
    <row r="112" spans="1:8" s="14" customFormat="1" ht="17.25" customHeight="1">
      <c r="A112" s="180"/>
      <c r="B112" s="67"/>
      <c r="C112" s="67"/>
      <c r="D112" s="67"/>
      <c r="E112" s="181" t="s">
        <v>257</v>
      </c>
      <c r="F112" s="1"/>
      <c r="G112" s="44"/>
      <c r="H112" s="44"/>
    </row>
    <row r="113" spans="1:8" ht="17.25" customHeight="1">
      <c r="A113" s="180">
        <v>2451</v>
      </c>
      <c r="B113" s="68" t="s">
        <v>90</v>
      </c>
      <c r="C113" s="68" t="s">
        <v>353</v>
      </c>
      <c r="D113" s="68" t="s">
        <v>85</v>
      </c>
      <c r="E113" s="181" t="s">
        <v>428</v>
      </c>
      <c r="F113" s="1">
        <f t="shared" ref="F113:F118" si="1">G113+H113</f>
        <v>300</v>
      </c>
      <c r="G113" s="1">
        <v>300</v>
      </c>
      <c r="H113" s="1"/>
    </row>
    <row r="114" spans="1:8" ht="17.25" customHeight="1">
      <c r="A114" s="180">
        <v>2452</v>
      </c>
      <c r="B114" s="68" t="s">
        <v>90</v>
      </c>
      <c r="C114" s="68" t="s">
        <v>353</v>
      </c>
      <c r="D114" s="68" t="s">
        <v>86</v>
      </c>
      <c r="E114" s="181" t="s">
        <v>429</v>
      </c>
      <c r="F114" s="1">
        <f t="shared" si="1"/>
        <v>0</v>
      </c>
      <c r="G114" s="1"/>
      <c r="H114" s="1"/>
    </row>
    <row r="115" spans="1:8" ht="17.25" customHeight="1">
      <c r="A115" s="180">
        <v>2453</v>
      </c>
      <c r="B115" s="68" t="s">
        <v>90</v>
      </c>
      <c r="C115" s="68" t="s">
        <v>353</v>
      </c>
      <c r="D115" s="68" t="s">
        <v>87</v>
      </c>
      <c r="E115" s="181" t="s">
        <v>430</v>
      </c>
      <c r="F115" s="1">
        <f t="shared" si="1"/>
        <v>0</v>
      </c>
      <c r="G115" s="1"/>
      <c r="H115" s="1"/>
    </row>
    <row r="116" spans="1:8" ht="17.25" customHeight="1">
      <c r="A116" s="180">
        <v>2454</v>
      </c>
      <c r="B116" s="68" t="s">
        <v>90</v>
      </c>
      <c r="C116" s="68" t="s">
        <v>353</v>
      </c>
      <c r="D116" s="68" t="s">
        <v>352</v>
      </c>
      <c r="E116" s="181" t="s">
        <v>431</v>
      </c>
      <c r="F116" s="1">
        <f t="shared" si="1"/>
        <v>0</v>
      </c>
      <c r="G116" s="1"/>
      <c r="H116" s="1"/>
    </row>
    <row r="117" spans="1:8" ht="17.25" customHeight="1">
      <c r="A117" s="180">
        <v>2455</v>
      </c>
      <c r="B117" s="68" t="s">
        <v>90</v>
      </c>
      <c r="C117" s="68" t="s">
        <v>353</v>
      </c>
      <c r="D117" s="68" t="s">
        <v>353</v>
      </c>
      <c r="E117" s="181" t="s">
        <v>432</v>
      </c>
      <c r="F117" s="1">
        <f t="shared" si="1"/>
        <v>0</v>
      </c>
      <c r="G117" s="1"/>
      <c r="H117" s="1"/>
    </row>
    <row r="118" spans="1:8" ht="17.25" customHeight="1">
      <c r="A118" s="180">
        <v>2460</v>
      </c>
      <c r="B118" s="67" t="s">
        <v>90</v>
      </c>
      <c r="C118" s="67" t="s">
        <v>372</v>
      </c>
      <c r="D118" s="67" t="s">
        <v>84</v>
      </c>
      <c r="E118" s="182" t="s">
        <v>433</v>
      </c>
      <c r="F118" s="1">
        <f t="shared" si="1"/>
        <v>0</v>
      </c>
      <c r="G118" s="1">
        <f>G120</f>
        <v>0</v>
      </c>
      <c r="H118" s="1">
        <f>H120</f>
        <v>0</v>
      </c>
    </row>
    <row r="119" spans="1:8" s="14" customFormat="1" ht="17.25" customHeight="1">
      <c r="A119" s="180"/>
      <c r="B119" s="67"/>
      <c r="C119" s="67"/>
      <c r="D119" s="67"/>
      <c r="E119" s="181" t="s">
        <v>257</v>
      </c>
      <c r="F119" s="1"/>
      <c r="G119" s="44"/>
      <c r="H119" s="44"/>
    </row>
    <row r="120" spans="1:8" ht="17.25" customHeight="1">
      <c r="A120" s="180">
        <v>2461</v>
      </c>
      <c r="B120" s="68" t="s">
        <v>90</v>
      </c>
      <c r="C120" s="68" t="s">
        <v>372</v>
      </c>
      <c r="D120" s="68" t="s">
        <v>85</v>
      </c>
      <c r="E120" s="181" t="s">
        <v>434</v>
      </c>
      <c r="F120" s="1">
        <f>G120+H120</f>
        <v>0</v>
      </c>
      <c r="G120" s="1"/>
      <c r="H120" s="1"/>
    </row>
    <row r="121" spans="1:8" ht="17.25" customHeight="1">
      <c r="A121" s="180">
        <v>2470</v>
      </c>
      <c r="B121" s="67" t="s">
        <v>90</v>
      </c>
      <c r="C121" s="67" t="s">
        <v>375</v>
      </c>
      <c r="D121" s="67" t="s">
        <v>84</v>
      </c>
      <c r="E121" s="182" t="s">
        <v>435</v>
      </c>
      <c r="F121" s="1">
        <f>G121+H121</f>
        <v>0</v>
      </c>
      <c r="G121" s="1">
        <f>G123+G124+G125+G126</f>
        <v>0</v>
      </c>
      <c r="H121" s="1">
        <f>H123+H124+H125+H126</f>
        <v>0</v>
      </c>
    </row>
    <row r="122" spans="1:8" s="14" customFormat="1" ht="17.25" customHeight="1">
      <c r="A122" s="180"/>
      <c r="B122" s="67"/>
      <c r="C122" s="67"/>
      <c r="D122" s="67"/>
      <c r="E122" s="181" t="s">
        <v>257</v>
      </c>
      <c r="F122" s="1"/>
      <c r="G122" s="44"/>
      <c r="H122" s="44"/>
    </row>
    <row r="123" spans="1:8" ht="29.25" customHeight="1">
      <c r="A123" s="180">
        <v>2471</v>
      </c>
      <c r="B123" s="68" t="s">
        <v>90</v>
      </c>
      <c r="C123" s="68" t="s">
        <v>375</v>
      </c>
      <c r="D123" s="68" t="s">
        <v>85</v>
      </c>
      <c r="E123" s="181" t="s">
        <v>436</v>
      </c>
      <c r="F123" s="1">
        <f>G123+H123</f>
        <v>0</v>
      </c>
      <c r="G123" s="1"/>
      <c r="H123" s="1"/>
    </row>
    <row r="124" spans="1:8" ht="18.75" customHeight="1">
      <c r="A124" s="180">
        <v>2472</v>
      </c>
      <c r="B124" s="68" t="s">
        <v>90</v>
      </c>
      <c r="C124" s="68" t="s">
        <v>375</v>
      </c>
      <c r="D124" s="68" t="s">
        <v>86</v>
      </c>
      <c r="E124" s="181" t="s">
        <v>437</v>
      </c>
      <c r="F124" s="1">
        <f>G124+H124</f>
        <v>0</v>
      </c>
      <c r="G124" s="1"/>
      <c r="H124" s="1"/>
    </row>
    <row r="125" spans="1:8" ht="18.75" customHeight="1">
      <c r="A125" s="180">
        <v>2473</v>
      </c>
      <c r="B125" s="68" t="s">
        <v>90</v>
      </c>
      <c r="C125" s="68" t="s">
        <v>375</v>
      </c>
      <c r="D125" s="68" t="s">
        <v>87</v>
      </c>
      <c r="E125" s="181" t="s">
        <v>438</v>
      </c>
      <c r="F125" s="1">
        <f>G125+H125</f>
        <v>0</v>
      </c>
      <c r="G125" s="1"/>
      <c r="H125" s="1"/>
    </row>
    <row r="126" spans="1:8" ht="18.75" customHeight="1">
      <c r="A126" s="180">
        <v>2474</v>
      </c>
      <c r="B126" s="68" t="s">
        <v>90</v>
      </c>
      <c r="C126" s="68" t="s">
        <v>375</v>
      </c>
      <c r="D126" s="68" t="s">
        <v>352</v>
      </c>
      <c r="E126" s="181" t="s">
        <v>439</v>
      </c>
      <c r="F126" s="1">
        <f>G126+H126</f>
        <v>0</v>
      </c>
      <c r="G126" s="1"/>
      <c r="H126" s="1"/>
    </row>
    <row r="127" spans="1:8" ht="32.25" customHeight="1">
      <c r="A127" s="180">
        <v>2480</v>
      </c>
      <c r="B127" s="67" t="s">
        <v>90</v>
      </c>
      <c r="C127" s="67" t="s">
        <v>377</v>
      </c>
      <c r="D127" s="67" t="s">
        <v>84</v>
      </c>
      <c r="E127" s="182" t="s">
        <v>440</v>
      </c>
      <c r="F127" s="1">
        <f>G127+H127</f>
        <v>0</v>
      </c>
      <c r="G127" s="1">
        <f>G129+G130+G131+G132+G133+G134+G135</f>
        <v>0</v>
      </c>
      <c r="H127" s="1">
        <f>H129+H130+H131+H132+H133+H134+H135</f>
        <v>0</v>
      </c>
    </row>
    <row r="128" spans="1:8" s="14" customFormat="1" ht="16.5" customHeight="1">
      <c r="A128" s="180"/>
      <c r="B128" s="67"/>
      <c r="C128" s="67"/>
      <c r="D128" s="67"/>
      <c r="E128" s="181" t="s">
        <v>257</v>
      </c>
      <c r="F128" s="1"/>
      <c r="G128" s="44"/>
      <c r="H128" s="44"/>
    </row>
    <row r="129" spans="1:8" ht="30.75" customHeight="1">
      <c r="A129" s="180">
        <v>2481</v>
      </c>
      <c r="B129" s="68" t="s">
        <v>90</v>
      </c>
      <c r="C129" s="68" t="s">
        <v>377</v>
      </c>
      <c r="D129" s="68" t="s">
        <v>85</v>
      </c>
      <c r="E129" s="181" t="s">
        <v>441</v>
      </c>
      <c r="F129" s="1">
        <f t="shared" ref="F129:F136" si="2">G129+H129</f>
        <v>0</v>
      </c>
      <c r="G129" s="1"/>
      <c r="H129" s="1"/>
    </row>
    <row r="130" spans="1:8" ht="30.75" customHeight="1">
      <c r="A130" s="180">
        <v>2482</v>
      </c>
      <c r="B130" s="68" t="s">
        <v>90</v>
      </c>
      <c r="C130" s="68" t="s">
        <v>377</v>
      </c>
      <c r="D130" s="68" t="s">
        <v>86</v>
      </c>
      <c r="E130" s="181" t="s">
        <v>442</v>
      </c>
      <c r="F130" s="1">
        <f t="shared" si="2"/>
        <v>0</v>
      </c>
      <c r="G130" s="1"/>
      <c r="H130" s="1"/>
    </row>
    <row r="131" spans="1:8" ht="30.75" customHeight="1">
      <c r="A131" s="180">
        <v>2483</v>
      </c>
      <c r="B131" s="68" t="s">
        <v>90</v>
      </c>
      <c r="C131" s="68" t="s">
        <v>377</v>
      </c>
      <c r="D131" s="68" t="s">
        <v>87</v>
      </c>
      <c r="E131" s="181" t="s">
        <v>443</v>
      </c>
      <c r="F131" s="1">
        <f t="shared" si="2"/>
        <v>0</v>
      </c>
      <c r="G131" s="1"/>
      <c r="H131" s="1"/>
    </row>
    <row r="132" spans="1:8" ht="30.75" customHeight="1">
      <c r="A132" s="180">
        <v>2484</v>
      </c>
      <c r="B132" s="68" t="s">
        <v>90</v>
      </c>
      <c r="C132" s="68" t="s">
        <v>377</v>
      </c>
      <c r="D132" s="68" t="s">
        <v>352</v>
      </c>
      <c r="E132" s="181" t="s">
        <v>444</v>
      </c>
      <c r="F132" s="1">
        <f t="shared" si="2"/>
        <v>0</v>
      </c>
      <c r="G132" s="1"/>
      <c r="H132" s="1"/>
    </row>
    <row r="133" spans="1:8" ht="21.75" customHeight="1">
      <c r="A133" s="180">
        <v>2485</v>
      </c>
      <c r="B133" s="68" t="s">
        <v>90</v>
      </c>
      <c r="C133" s="68" t="s">
        <v>377</v>
      </c>
      <c r="D133" s="68" t="s">
        <v>353</v>
      </c>
      <c r="E133" s="181" t="s">
        <v>445</v>
      </c>
      <c r="F133" s="1">
        <f t="shared" si="2"/>
        <v>0</v>
      </c>
      <c r="G133" s="1"/>
      <c r="H133" s="1"/>
    </row>
    <row r="134" spans="1:8" ht="21.75" customHeight="1">
      <c r="A134" s="180">
        <v>2486</v>
      </c>
      <c r="B134" s="68" t="s">
        <v>90</v>
      </c>
      <c r="C134" s="68" t="s">
        <v>377</v>
      </c>
      <c r="D134" s="68" t="s">
        <v>372</v>
      </c>
      <c r="E134" s="181" t="s">
        <v>446</v>
      </c>
      <c r="F134" s="1">
        <f t="shared" si="2"/>
        <v>0</v>
      </c>
      <c r="G134" s="1"/>
      <c r="H134" s="1"/>
    </row>
    <row r="135" spans="1:8" ht="41.25" customHeight="1">
      <c r="A135" s="180">
        <v>2487</v>
      </c>
      <c r="B135" s="68" t="s">
        <v>90</v>
      </c>
      <c r="C135" s="68" t="s">
        <v>377</v>
      </c>
      <c r="D135" s="68" t="s">
        <v>375</v>
      </c>
      <c r="E135" s="181" t="s">
        <v>447</v>
      </c>
      <c r="F135" s="1">
        <f t="shared" si="2"/>
        <v>0</v>
      </c>
      <c r="G135" s="1"/>
      <c r="H135" s="1"/>
    </row>
    <row r="136" spans="1:8" ht="21" customHeight="1">
      <c r="A136" s="180">
        <v>2490</v>
      </c>
      <c r="B136" s="67" t="s">
        <v>90</v>
      </c>
      <c r="C136" s="67" t="s">
        <v>448</v>
      </c>
      <c r="D136" s="67" t="s">
        <v>84</v>
      </c>
      <c r="E136" s="182" t="s">
        <v>449</v>
      </c>
      <c r="F136" s="1">
        <f t="shared" si="2"/>
        <v>0</v>
      </c>
      <c r="G136" s="1">
        <f>G138</f>
        <v>0</v>
      </c>
      <c r="H136" s="1">
        <f>H138</f>
        <v>0</v>
      </c>
    </row>
    <row r="137" spans="1:8" s="14" customFormat="1" ht="21" customHeight="1">
      <c r="A137" s="180"/>
      <c r="B137" s="67"/>
      <c r="C137" s="67"/>
      <c r="D137" s="67"/>
      <c r="E137" s="181" t="s">
        <v>257</v>
      </c>
      <c r="F137" s="1"/>
      <c r="G137" s="44"/>
      <c r="H137" s="44"/>
    </row>
    <row r="138" spans="1:8" ht="21" customHeight="1">
      <c r="A138" s="180">
        <v>2491</v>
      </c>
      <c r="B138" s="68" t="s">
        <v>90</v>
      </c>
      <c r="C138" s="68" t="s">
        <v>448</v>
      </c>
      <c r="D138" s="68" t="s">
        <v>85</v>
      </c>
      <c r="E138" s="181" t="s">
        <v>449</v>
      </c>
      <c r="F138" s="1">
        <f>G138+H138</f>
        <v>0</v>
      </c>
      <c r="G138" s="1"/>
      <c r="H138" s="1"/>
    </row>
    <row r="139" spans="1:8" s="13" customFormat="1" ht="41.25" customHeight="1">
      <c r="A139" s="178">
        <v>2500</v>
      </c>
      <c r="B139" s="67" t="s">
        <v>91</v>
      </c>
      <c r="C139" s="67" t="s">
        <v>84</v>
      </c>
      <c r="D139" s="67" t="s">
        <v>84</v>
      </c>
      <c r="E139" s="179" t="s">
        <v>450</v>
      </c>
      <c r="F139" s="17">
        <f>G139+H139</f>
        <v>0</v>
      </c>
      <c r="G139" s="17">
        <f>G141+G144+G147+G150+G153+G156</f>
        <v>0</v>
      </c>
      <c r="H139" s="17">
        <f>H141+H144+H147+H150+H153+H156</f>
        <v>0</v>
      </c>
    </row>
    <row r="140" spans="1:8" ht="18.75" customHeight="1">
      <c r="A140" s="180"/>
      <c r="B140" s="67"/>
      <c r="C140" s="67"/>
      <c r="D140" s="67"/>
      <c r="E140" s="181" t="s">
        <v>356</v>
      </c>
      <c r="F140" s="1"/>
      <c r="G140" s="1"/>
      <c r="H140" s="1"/>
    </row>
    <row r="141" spans="1:8" ht="18.75" customHeight="1">
      <c r="A141" s="180">
        <v>2510</v>
      </c>
      <c r="B141" s="67" t="s">
        <v>91</v>
      </c>
      <c r="C141" s="67" t="s">
        <v>85</v>
      </c>
      <c r="D141" s="67" t="s">
        <v>84</v>
      </c>
      <c r="E141" s="182" t="s">
        <v>451</v>
      </c>
      <c r="F141" s="1">
        <f>G141+H141</f>
        <v>0</v>
      </c>
      <c r="G141" s="1">
        <f>G143</f>
        <v>0</v>
      </c>
      <c r="H141" s="1">
        <f>H143</f>
        <v>0</v>
      </c>
    </row>
    <row r="142" spans="1:8" s="14" customFormat="1" ht="18.75" customHeight="1">
      <c r="A142" s="180"/>
      <c r="B142" s="67"/>
      <c r="C142" s="67"/>
      <c r="D142" s="67"/>
      <c r="E142" s="181" t="s">
        <v>257</v>
      </c>
      <c r="F142" s="1"/>
      <c r="G142" s="44"/>
      <c r="H142" s="44"/>
    </row>
    <row r="143" spans="1:8" ht="18.75" customHeight="1">
      <c r="A143" s="180">
        <v>2511</v>
      </c>
      <c r="B143" s="68" t="s">
        <v>91</v>
      </c>
      <c r="C143" s="68" t="s">
        <v>85</v>
      </c>
      <c r="D143" s="68" t="s">
        <v>85</v>
      </c>
      <c r="E143" s="181" t="s">
        <v>451</v>
      </c>
      <c r="F143" s="1">
        <f>G143+H143</f>
        <v>0</v>
      </c>
      <c r="G143" s="1"/>
      <c r="H143" s="1"/>
    </row>
    <row r="144" spans="1:8" ht="18.75" customHeight="1">
      <c r="A144" s="180">
        <v>2520</v>
      </c>
      <c r="B144" s="67" t="s">
        <v>91</v>
      </c>
      <c r="C144" s="67" t="s">
        <v>86</v>
      </c>
      <c r="D144" s="67" t="s">
        <v>84</v>
      </c>
      <c r="E144" s="182" t="s">
        <v>452</v>
      </c>
      <c r="F144" s="1">
        <f>G144+H144</f>
        <v>0</v>
      </c>
      <c r="G144" s="1">
        <f>G146</f>
        <v>0</v>
      </c>
      <c r="H144" s="1">
        <f>H146</f>
        <v>0</v>
      </c>
    </row>
    <row r="145" spans="1:8" s="14" customFormat="1" ht="18.75" customHeight="1">
      <c r="A145" s="180"/>
      <c r="B145" s="67"/>
      <c r="C145" s="67"/>
      <c r="D145" s="67"/>
      <c r="E145" s="181" t="s">
        <v>257</v>
      </c>
      <c r="F145" s="1"/>
      <c r="G145" s="44"/>
      <c r="H145" s="44"/>
    </row>
    <row r="146" spans="1:8" ht="18.75" customHeight="1">
      <c r="A146" s="180">
        <v>2521</v>
      </c>
      <c r="B146" s="68" t="s">
        <v>91</v>
      </c>
      <c r="C146" s="68" t="s">
        <v>86</v>
      </c>
      <c r="D146" s="68" t="s">
        <v>85</v>
      </c>
      <c r="E146" s="181" t="s">
        <v>453</v>
      </c>
      <c r="F146" s="1">
        <f>G146+H146</f>
        <v>0</v>
      </c>
      <c r="G146" s="1"/>
      <c r="H146" s="1"/>
    </row>
    <row r="147" spans="1:8" ht="18.75" customHeight="1">
      <c r="A147" s="180">
        <v>2530</v>
      </c>
      <c r="B147" s="67" t="s">
        <v>91</v>
      </c>
      <c r="C147" s="67" t="s">
        <v>87</v>
      </c>
      <c r="D147" s="67" t="s">
        <v>84</v>
      </c>
      <c r="E147" s="182" t="s">
        <v>454</v>
      </c>
      <c r="F147" s="1">
        <f>G147+H147</f>
        <v>0</v>
      </c>
      <c r="G147" s="1">
        <f>G149</f>
        <v>0</v>
      </c>
      <c r="H147" s="1">
        <f>H149</f>
        <v>0</v>
      </c>
    </row>
    <row r="148" spans="1:8" s="14" customFormat="1" ht="18.75" customHeight="1">
      <c r="A148" s="180"/>
      <c r="B148" s="67"/>
      <c r="C148" s="67"/>
      <c r="D148" s="67"/>
      <c r="E148" s="181" t="s">
        <v>257</v>
      </c>
      <c r="F148" s="1"/>
      <c r="G148" s="44"/>
      <c r="H148" s="44"/>
    </row>
    <row r="149" spans="1:8" ht="18.75" customHeight="1">
      <c r="A149" s="180">
        <v>2531</v>
      </c>
      <c r="B149" s="68" t="s">
        <v>91</v>
      </c>
      <c r="C149" s="68" t="s">
        <v>87</v>
      </c>
      <c r="D149" s="68" t="s">
        <v>85</v>
      </c>
      <c r="E149" s="181" t="s">
        <v>454</v>
      </c>
      <c r="F149" s="1">
        <f>G149+H149</f>
        <v>0</v>
      </c>
      <c r="G149" s="1"/>
      <c r="H149" s="1"/>
    </row>
    <row r="150" spans="1:8" ht="18.75" customHeight="1">
      <c r="A150" s="180">
        <v>2540</v>
      </c>
      <c r="B150" s="67" t="s">
        <v>91</v>
      </c>
      <c r="C150" s="67" t="s">
        <v>352</v>
      </c>
      <c r="D150" s="67" t="s">
        <v>84</v>
      </c>
      <c r="E150" s="182" t="s">
        <v>455</v>
      </c>
      <c r="F150" s="1">
        <f>G150+H150</f>
        <v>0</v>
      </c>
      <c r="G150" s="1">
        <f>G152</f>
        <v>0</v>
      </c>
      <c r="H150" s="1">
        <f>H152</f>
        <v>0</v>
      </c>
    </row>
    <row r="151" spans="1:8" s="14" customFormat="1" ht="18.75" customHeight="1">
      <c r="A151" s="180"/>
      <c r="B151" s="67"/>
      <c r="C151" s="67"/>
      <c r="D151" s="67"/>
      <c r="E151" s="181" t="s">
        <v>257</v>
      </c>
      <c r="F151" s="1"/>
      <c r="G151" s="44"/>
      <c r="H151" s="44"/>
    </row>
    <row r="152" spans="1:8" ht="18.75" customHeight="1">
      <c r="A152" s="180">
        <v>2541</v>
      </c>
      <c r="B152" s="68" t="s">
        <v>91</v>
      </c>
      <c r="C152" s="68" t="s">
        <v>352</v>
      </c>
      <c r="D152" s="68" t="s">
        <v>85</v>
      </c>
      <c r="E152" s="181" t="s">
        <v>455</v>
      </c>
      <c r="F152" s="1">
        <f>G152+H152</f>
        <v>0</v>
      </c>
      <c r="G152" s="1"/>
      <c r="H152" s="1"/>
    </row>
    <row r="153" spans="1:8" ht="33" customHeight="1">
      <c r="A153" s="180">
        <v>2550</v>
      </c>
      <c r="B153" s="67" t="s">
        <v>91</v>
      </c>
      <c r="C153" s="67" t="s">
        <v>353</v>
      </c>
      <c r="D153" s="67" t="s">
        <v>84</v>
      </c>
      <c r="E153" s="182" t="s">
        <v>456</v>
      </c>
      <c r="F153" s="1">
        <f>G153+H153</f>
        <v>0</v>
      </c>
      <c r="G153" s="1">
        <f>G155</f>
        <v>0</v>
      </c>
      <c r="H153" s="1">
        <f>H155</f>
        <v>0</v>
      </c>
    </row>
    <row r="154" spans="1:8" s="14" customFormat="1" ht="18" customHeight="1">
      <c r="A154" s="180"/>
      <c r="B154" s="67"/>
      <c r="C154" s="67"/>
      <c r="D154" s="67"/>
      <c r="E154" s="181" t="s">
        <v>257</v>
      </c>
      <c r="F154" s="1"/>
      <c r="G154" s="44"/>
      <c r="H154" s="44"/>
    </row>
    <row r="155" spans="1:8" ht="41.25" customHeight="1">
      <c r="A155" s="180">
        <v>2551</v>
      </c>
      <c r="B155" s="68" t="s">
        <v>91</v>
      </c>
      <c r="C155" s="68" t="s">
        <v>353</v>
      </c>
      <c r="D155" s="68" t="s">
        <v>85</v>
      </c>
      <c r="E155" s="181" t="s">
        <v>456</v>
      </c>
      <c r="F155" s="1">
        <f>G155+H155</f>
        <v>0</v>
      </c>
      <c r="G155" s="1"/>
      <c r="H155" s="1"/>
    </row>
    <row r="156" spans="1:8" ht="18.75" customHeight="1">
      <c r="A156" s="180">
        <v>2560</v>
      </c>
      <c r="B156" s="67" t="s">
        <v>91</v>
      </c>
      <c r="C156" s="67" t="s">
        <v>372</v>
      </c>
      <c r="D156" s="67" t="s">
        <v>84</v>
      </c>
      <c r="E156" s="182" t="s">
        <v>457</v>
      </c>
      <c r="F156" s="1">
        <f>G156+H156</f>
        <v>0</v>
      </c>
      <c r="G156" s="1">
        <f>G158</f>
        <v>0</v>
      </c>
      <c r="H156" s="1">
        <f>H158</f>
        <v>0</v>
      </c>
    </row>
    <row r="157" spans="1:8" s="14" customFormat="1" ht="16.5" customHeight="1">
      <c r="A157" s="180"/>
      <c r="B157" s="67"/>
      <c r="C157" s="67"/>
      <c r="D157" s="67"/>
      <c r="E157" s="181" t="s">
        <v>257</v>
      </c>
      <c r="F157" s="1"/>
      <c r="G157" s="44"/>
      <c r="H157" s="44"/>
    </row>
    <row r="158" spans="1:8" ht="18.75" customHeight="1">
      <c r="A158" s="180">
        <v>2561</v>
      </c>
      <c r="B158" s="68" t="s">
        <v>91</v>
      </c>
      <c r="C158" s="68" t="s">
        <v>372</v>
      </c>
      <c r="D158" s="68" t="s">
        <v>85</v>
      </c>
      <c r="E158" s="181" t="s">
        <v>457</v>
      </c>
      <c r="F158" s="1">
        <f>G158+H158</f>
        <v>0</v>
      </c>
      <c r="G158" s="1"/>
      <c r="H158" s="1"/>
    </row>
    <row r="159" spans="1:8" s="13" customFormat="1" ht="41.25" customHeight="1">
      <c r="A159" s="178">
        <v>2600</v>
      </c>
      <c r="B159" s="67" t="s">
        <v>92</v>
      </c>
      <c r="C159" s="67" t="s">
        <v>84</v>
      </c>
      <c r="D159" s="67" t="s">
        <v>84</v>
      </c>
      <c r="E159" s="179" t="s">
        <v>458</v>
      </c>
      <c r="F159" s="17">
        <f>G159+H159</f>
        <v>17723.7</v>
      </c>
      <c r="G159" s="17">
        <f>G161+G164+G167+G170+G173+G176</f>
        <v>3084</v>
      </c>
      <c r="H159" s="17">
        <f>H161+H164+H167+H170+H173+H176</f>
        <v>14639.7</v>
      </c>
    </row>
    <row r="160" spans="1:8" ht="17.25" customHeight="1">
      <c r="A160" s="180"/>
      <c r="B160" s="67"/>
      <c r="C160" s="67"/>
      <c r="D160" s="67"/>
      <c r="E160" s="181" t="s">
        <v>356</v>
      </c>
      <c r="F160" s="1"/>
      <c r="G160" s="1"/>
      <c r="H160" s="1"/>
    </row>
    <row r="161" spans="1:8" ht="17.25" customHeight="1">
      <c r="A161" s="180">
        <v>2610</v>
      </c>
      <c r="B161" s="67" t="s">
        <v>92</v>
      </c>
      <c r="C161" s="67" t="s">
        <v>85</v>
      </c>
      <c r="D161" s="67" t="s">
        <v>84</v>
      </c>
      <c r="E161" s="182" t="s">
        <v>459</v>
      </c>
      <c r="F161" s="1">
        <f>G161+H161</f>
        <v>0</v>
      </c>
      <c r="G161" s="1">
        <f>G163</f>
        <v>0</v>
      </c>
      <c r="H161" s="1">
        <f>H163</f>
        <v>0</v>
      </c>
    </row>
    <row r="162" spans="1:8" s="14" customFormat="1" ht="17.25" customHeight="1">
      <c r="A162" s="180"/>
      <c r="B162" s="67"/>
      <c r="C162" s="67"/>
      <c r="D162" s="67"/>
      <c r="E162" s="181" t="s">
        <v>257</v>
      </c>
      <c r="F162" s="1"/>
      <c r="G162" s="44"/>
      <c r="H162" s="44"/>
    </row>
    <row r="163" spans="1:8" ht="17.25" customHeight="1">
      <c r="A163" s="180">
        <v>2611</v>
      </c>
      <c r="B163" s="68" t="s">
        <v>92</v>
      </c>
      <c r="C163" s="68" t="s">
        <v>85</v>
      </c>
      <c r="D163" s="68" t="s">
        <v>85</v>
      </c>
      <c r="E163" s="181" t="s">
        <v>460</v>
      </c>
      <c r="F163" s="1">
        <f>G163+H163</f>
        <v>0</v>
      </c>
      <c r="G163" s="1"/>
      <c r="H163" s="1"/>
    </row>
    <row r="164" spans="1:8" ht="17.25" customHeight="1">
      <c r="A164" s="180">
        <v>2620</v>
      </c>
      <c r="B164" s="67" t="s">
        <v>92</v>
      </c>
      <c r="C164" s="67" t="s">
        <v>86</v>
      </c>
      <c r="D164" s="67" t="s">
        <v>84</v>
      </c>
      <c r="E164" s="182" t="s">
        <v>461</v>
      </c>
      <c r="F164" s="1">
        <f>G164+H164</f>
        <v>0</v>
      </c>
      <c r="G164" s="1">
        <f>G166</f>
        <v>0</v>
      </c>
      <c r="H164" s="1">
        <f>H166</f>
        <v>0</v>
      </c>
    </row>
    <row r="165" spans="1:8" s="14" customFormat="1" ht="17.25" customHeight="1">
      <c r="A165" s="180"/>
      <c r="B165" s="67"/>
      <c r="C165" s="67"/>
      <c r="D165" s="67"/>
      <c r="E165" s="181" t="s">
        <v>257</v>
      </c>
      <c r="F165" s="1"/>
      <c r="G165" s="44"/>
      <c r="H165" s="44"/>
    </row>
    <row r="166" spans="1:8" ht="17.25" customHeight="1">
      <c r="A166" s="180">
        <v>2621</v>
      </c>
      <c r="B166" s="68" t="s">
        <v>92</v>
      </c>
      <c r="C166" s="68" t="s">
        <v>86</v>
      </c>
      <c r="D166" s="68" t="s">
        <v>85</v>
      </c>
      <c r="E166" s="181" t="s">
        <v>461</v>
      </c>
      <c r="F166" s="1">
        <f>G166+H166</f>
        <v>0</v>
      </c>
      <c r="G166" s="1"/>
      <c r="H166" s="1"/>
    </row>
    <row r="167" spans="1:8" ht="17.25" customHeight="1">
      <c r="A167" s="180">
        <v>2630</v>
      </c>
      <c r="B167" s="67" t="s">
        <v>92</v>
      </c>
      <c r="C167" s="67" t="s">
        <v>87</v>
      </c>
      <c r="D167" s="67" t="s">
        <v>84</v>
      </c>
      <c r="E167" s="182" t="s">
        <v>462</v>
      </c>
      <c r="F167" s="1">
        <f>G167+H167</f>
        <v>17123.7</v>
      </c>
      <c r="G167" s="1">
        <f>G169</f>
        <v>2484</v>
      </c>
      <c r="H167" s="1">
        <f>H169</f>
        <v>14639.7</v>
      </c>
    </row>
    <row r="168" spans="1:8" s="14" customFormat="1" ht="17.25" customHeight="1">
      <c r="A168" s="180"/>
      <c r="B168" s="67"/>
      <c r="C168" s="67"/>
      <c r="D168" s="67"/>
      <c r="E168" s="181" t="s">
        <v>257</v>
      </c>
      <c r="F168" s="1"/>
      <c r="G168" s="44"/>
      <c r="H168" s="44"/>
    </row>
    <row r="169" spans="1:8" ht="17.25" customHeight="1">
      <c r="A169" s="180">
        <v>2631</v>
      </c>
      <c r="B169" s="68" t="s">
        <v>92</v>
      </c>
      <c r="C169" s="68" t="s">
        <v>87</v>
      </c>
      <c r="D169" s="68" t="s">
        <v>85</v>
      </c>
      <c r="E169" s="181" t="s">
        <v>463</v>
      </c>
      <c r="F169" s="1">
        <f>G169+H169</f>
        <v>17123.7</v>
      </c>
      <c r="G169" s="1">
        <v>2484</v>
      </c>
      <c r="H169" s="1">
        <v>14639.7</v>
      </c>
    </row>
    <row r="170" spans="1:8" ht="17.25" customHeight="1">
      <c r="A170" s="180">
        <v>2640</v>
      </c>
      <c r="B170" s="67" t="s">
        <v>92</v>
      </c>
      <c r="C170" s="67" t="s">
        <v>352</v>
      </c>
      <c r="D170" s="67" t="s">
        <v>84</v>
      </c>
      <c r="E170" s="182" t="s">
        <v>464</v>
      </c>
      <c r="F170" s="1">
        <f>G170+H170</f>
        <v>600</v>
      </c>
      <c r="G170" s="1">
        <f>G172</f>
        <v>600</v>
      </c>
      <c r="H170" s="1">
        <f>H172</f>
        <v>0</v>
      </c>
    </row>
    <row r="171" spans="1:8" s="14" customFormat="1" ht="17.25" customHeight="1">
      <c r="A171" s="180"/>
      <c r="B171" s="67"/>
      <c r="C171" s="67"/>
      <c r="D171" s="67"/>
      <c r="E171" s="181" t="s">
        <v>257</v>
      </c>
      <c r="F171" s="1"/>
      <c r="G171" s="44"/>
      <c r="H171" s="44"/>
    </row>
    <row r="172" spans="1:8" ht="17.25" customHeight="1">
      <c r="A172" s="180">
        <v>2641</v>
      </c>
      <c r="B172" s="68" t="s">
        <v>92</v>
      </c>
      <c r="C172" s="68" t="s">
        <v>352</v>
      </c>
      <c r="D172" s="68" t="s">
        <v>85</v>
      </c>
      <c r="E172" s="181" t="s">
        <v>465</v>
      </c>
      <c r="F172" s="1">
        <f>G172+H172</f>
        <v>600</v>
      </c>
      <c r="G172" s="1">
        <v>600</v>
      </c>
      <c r="H172" s="1"/>
    </row>
    <row r="173" spans="1:8" ht="29.25" customHeight="1">
      <c r="A173" s="180">
        <v>2650</v>
      </c>
      <c r="B173" s="67" t="s">
        <v>92</v>
      </c>
      <c r="C173" s="67" t="s">
        <v>353</v>
      </c>
      <c r="D173" s="67" t="s">
        <v>84</v>
      </c>
      <c r="E173" s="182" t="s">
        <v>466</v>
      </c>
      <c r="F173" s="1">
        <f>G173+H173</f>
        <v>0</v>
      </c>
      <c r="G173" s="1">
        <f>G175</f>
        <v>0</v>
      </c>
      <c r="H173" s="1">
        <f>H175</f>
        <v>0</v>
      </c>
    </row>
    <row r="174" spans="1:8" s="14" customFormat="1" ht="17.25" customHeight="1">
      <c r="A174" s="180"/>
      <c r="B174" s="67"/>
      <c r="C174" s="67"/>
      <c r="D174" s="67"/>
      <c r="E174" s="181" t="s">
        <v>257</v>
      </c>
      <c r="F174" s="1"/>
      <c r="G174" s="44"/>
      <c r="H174" s="44"/>
    </row>
    <row r="175" spans="1:8" ht="41.25" customHeight="1">
      <c r="A175" s="180">
        <v>2651</v>
      </c>
      <c r="B175" s="68" t="s">
        <v>92</v>
      </c>
      <c r="C175" s="68" t="s">
        <v>353</v>
      </c>
      <c r="D175" s="68" t="s">
        <v>85</v>
      </c>
      <c r="E175" s="181" t="s">
        <v>466</v>
      </c>
      <c r="F175" s="1">
        <f>G175+H175</f>
        <v>0</v>
      </c>
      <c r="G175" s="1"/>
      <c r="H175" s="1"/>
    </row>
    <row r="176" spans="1:8" ht="41.25" customHeight="1">
      <c r="A176" s="180">
        <v>2660</v>
      </c>
      <c r="B176" s="67" t="s">
        <v>92</v>
      </c>
      <c r="C176" s="67" t="s">
        <v>372</v>
      </c>
      <c r="D176" s="67" t="s">
        <v>84</v>
      </c>
      <c r="E176" s="182" t="s">
        <v>467</v>
      </c>
      <c r="F176" s="1">
        <f>G176+H176</f>
        <v>0</v>
      </c>
      <c r="G176" s="1">
        <f>G178</f>
        <v>0</v>
      </c>
      <c r="H176" s="1">
        <f>H178</f>
        <v>0</v>
      </c>
    </row>
    <row r="177" spans="1:8" s="14" customFormat="1" ht="21.75" customHeight="1">
      <c r="A177" s="180"/>
      <c r="B177" s="67"/>
      <c r="C177" s="67"/>
      <c r="D177" s="67"/>
      <c r="E177" s="181" t="s">
        <v>257</v>
      </c>
      <c r="F177" s="1"/>
      <c r="G177" s="44"/>
      <c r="H177" s="44"/>
    </row>
    <row r="178" spans="1:8" ht="41.25" customHeight="1">
      <c r="A178" s="180">
        <v>2661</v>
      </c>
      <c r="B178" s="68" t="s">
        <v>92</v>
      </c>
      <c r="C178" s="68" t="s">
        <v>372</v>
      </c>
      <c r="D178" s="68" t="s">
        <v>85</v>
      </c>
      <c r="E178" s="181" t="s">
        <v>467</v>
      </c>
      <c r="F178" s="1">
        <f>G178+H178</f>
        <v>0</v>
      </c>
      <c r="G178" s="1"/>
      <c r="H178" s="1"/>
    </row>
    <row r="179" spans="1:8" s="13" customFormat="1" ht="41.25" customHeight="1">
      <c r="A179" s="178">
        <v>2700</v>
      </c>
      <c r="B179" s="67" t="s">
        <v>93</v>
      </c>
      <c r="C179" s="67" t="s">
        <v>84</v>
      </c>
      <c r="D179" s="67" t="s">
        <v>84</v>
      </c>
      <c r="E179" s="188" t="s">
        <v>468</v>
      </c>
      <c r="F179" s="17">
        <f>G179+H179</f>
        <v>0</v>
      </c>
      <c r="G179" s="17">
        <f>G181+G186+G192+G198+G201+G204</f>
        <v>0</v>
      </c>
      <c r="H179" s="17">
        <f>H181+H186+H192+H198+H201+H204</f>
        <v>0</v>
      </c>
    </row>
    <row r="180" spans="1:8" ht="17.25" customHeight="1">
      <c r="A180" s="180"/>
      <c r="B180" s="67"/>
      <c r="C180" s="67"/>
      <c r="D180" s="67"/>
      <c r="E180" s="181" t="s">
        <v>356</v>
      </c>
      <c r="F180" s="1"/>
      <c r="G180" s="1"/>
      <c r="H180" s="1"/>
    </row>
    <row r="181" spans="1:8" ht="17.25" customHeight="1">
      <c r="A181" s="180">
        <v>2710</v>
      </c>
      <c r="B181" s="67" t="s">
        <v>93</v>
      </c>
      <c r="C181" s="67" t="s">
        <v>85</v>
      </c>
      <c r="D181" s="67" t="s">
        <v>84</v>
      </c>
      <c r="E181" s="182" t="s">
        <v>469</v>
      </c>
      <c r="F181" s="1">
        <f>G181+H181</f>
        <v>0</v>
      </c>
      <c r="G181" s="1">
        <f>G183+G184+G185</f>
        <v>0</v>
      </c>
      <c r="H181" s="1">
        <f>H183+H184+H185</f>
        <v>0</v>
      </c>
    </row>
    <row r="182" spans="1:8" s="14" customFormat="1" ht="17.25" customHeight="1">
      <c r="A182" s="180"/>
      <c r="B182" s="67"/>
      <c r="C182" s="67"/>
      <c r="D182" s="67"/>
      <c r="E182" s="181" t="s">
        <v>257</v>
      </c>
      <c r="F182" s="1"/>
      <c r="G182" s="44"/>
      <c r="H182" s="44"/>
    </row>
    <row r="183" spans="1:8" ht="17.25" customHeight="1">
      <c r="A183" s="180">
        <v>2711</v>
      </c>
      <c r="B183" s="68" t="s">
        <v>93</v>
      </c>
      <c r="C183" s="68" t="s">
        <v>85</v>
      </c>
      <c r="D183" s="68" t="s">
        <v>85</v>
      </c>
      <c r="E183" s="181" t="s">
        <v>470</v>
      </c>
      <c r="F183" s="1">
        <f>G183+H183</f>
        <v>0</v>
      </c>
      <c r="G183" s="1"/>
      <c r="H183" s="1"/>
    </row>
    <row r="184" spans="1:8" ht="17.25" customHeight="1">
      <c r="A184" s="180">
        <v>2712</v>
      </c>
      <c r="B184" s="68" t="s">
        <v>93</v>
      </c>
      <c r="C184" s="68" t="s">
        <v>85</v>
      </c>
      <c r="D184" s="68" t="s">
        <v>86</v>
      </c>
      <c r="E184" s="181" t="s">
        <v>471</v>
      </c>
      <c r="F184" s="1">
        <f>G184+H184</f>
        <v>0</v>
      </c>
      <c r="G184" s="1"/>
      <c r="H184" s="1"/>
    </row>
    <row r="185" spans="1:8" ht="17.25" customHeight="1">
      <c r="A185" s="180">
        <v>2713</v>
      </c>
      <c r="B185" s="68" t="s">
        <v>93</v>
      </c>
      <c r="C185" s="68" t="s">
        <v>85</v>
      </c>
      <c r="D185" s="68" t="s">
        <v>87</v>
      </c>
      <c r="E185" s="181" t="s">
        <v>472</v>
      </c>
      <c r="F185" s="1">
        <f>G185+H185</f>
        <v>0</v>
      </c>
      <c r="G185" s="1"/>
      <c r="H185" s="1"/>
    </row>
    <row r="186" spans="1:8" ht="17.25" customHeight="1">
      <c r="A186" s="180">
        <v>2720</v>
      </c>
      <c r="B186" s="67" t="s">
        <v>93</v>
      </c>
      <c r="C186" s="67" t="s">
        <v>86</v>
      </c>
      <c r="D186" s="67" t="s">
        <v>84</v>
      </c>
      <c r="E186" s="182" t="s">
        <v>473</v>
      </c>
      <c r="F186" s="1">
        <f>G186+H186</f>
        <v>0</v>
      </c>
      <c r="G186" s="1">
        <f>G188+G189+G190+G191</f>
        <v>0</v>
      </c>
      <c r="H186" s="1">
        <f>H188+H189+H190+H191</f>
        <v>0</v>
      </c>
    </row>
    <row r="187" spans="1:8" s="14" customFormat="1" ht="17.25" customHeight="1">
      <c r="A187" s="180"/>
      <c r="B187" s="67"/>
      <c r="C187" s="67"/>
      <c r="D187" s="67"/>
      <c r="E187" s="181" t="s">
        <v>257</v>
      </c>
      <c r="F187" s="1"/>
      <c r="G187" s="44"/>
      <c r="H187" s="44"/>
    </row>
    <row r="188" spans="1:8" ht="17.25" customHeight="1">
      <c r="A188" s="180">
        <v>2721</v>
      </c>
      <c r="B188" s="68" t="s">
        <v>93</v>
      </c>
      <c r="C188" s="68" t="s">
        <v>86</v>
      </c>
      <c r="D188" s="68" t="s">
        <v>85</v>
      </c>
      <c r="E188" s="181" t="s">
        <v>474</v>
      </c>
      <c r="F188" s="1">
        <f>G188+H188</f>
        <v>0</v>
      </c>
      <c r="G188" s="1"/>
      <c r="H188" s="1"/>
    </row>
    <row r="189" spans="1:8" ht="17.25" customHeight="1">
      <c r="A189" s="180">
        <v>2722</v>
      </c>
      <c r="B189" s="68" t="s">
        <v>93</v>
      </c>
      <c r="C189" s="68" t="s">
        <v>86</v>
      </c>
      <c r="D189" s="68" t="s">
        <v>86</v>
      </c>
      <c r="E189" s="181" t="s">
        <v>475</v>
      </c>
      <c r="F189" s="1">
        <f>G189+H189</f>
        <v>0</v>
      </c>
      <c r="G189" s="1"/>
      <c r="H189" s="1"/>
    </row>
    <row r="190" spans="1:8" ht="17.25" customHeight="1">
      <c r="A190" s="180">
        <v>2723</v>
      </c>
      <c r="B190" s="68" t="s">
        <v>93</v>
      </c>
      <c r="C190" s="68" t="s">
        <v>86</v>
      </c>
      <c r="D190" s="68" t="s">
        <v>87</v>
      </c>
      <c r="E190" s="181" t="s">
        <v>476</v>
      </c>
      <c r="F190" s="1">
        <f>G190+H190</f>
        <v>0</v>
      </c>
      <c r="G190" s="1"/>
      <c r="H190" s="1"/>
    </row>
    <row r="191" spans="1:8" ht="17.25" customHeight="1">
      <c r="A191" s="180">
        <v>2724</v>
      </c>
      <c r="B191" s="68" t="s">
        <v>93</v>
      </c>
      <c r="C191" s="68" t="s">
        <v>86</v>
      </c>
      <c r="D191" s="68" t="s">
        <v>352</v>
      </c>
      <c r="E191" s="181" t="s">
        <v>477</v>
      </c>
      <c r="F191" s="1">
        <f>G191+H191</f>
        <v>0</v>
      </c>
      <c r="G191" s="1"/>
      <c r="H191" s="1"/>
    </row>
    <row r="192" spans="1:8" ht="17.25" customHeight="1">
      <c r="A192" s="180">
        <v>2730</v>
      </c>
      <c r="B192" s="67" t="s">
        <v>93</v>
      </c>
      <c r="C192" s="67" t="s">
        <v>87</v>
      </c>
      <c r="D192" s="67" t="s">
        <v>84</v>
      </c>
      <c r="E192" s="182" t="s">
        <v>478</v>
      </c>
      <c r="F192" s="1">
        <f>G192+H192</f>
        <v>0</v>
      </c>
      <c r="G192" s="1">
        <f>G194+G195+G196+G197</f>
        <v>0</v>
      </c>
      <c r="H192" s="1">
        <f>H194+H195+H196+H197</f>
        <v>0</v>
      </c>
    </row>
    <row r="193" spans="1:8" s="14" customFormat="1" ht="17.25" customHeight="1">
      <c r="A193" s="180"/>
      <c r="B193" s="67"/>
      <c r="C193" s="67"/>
      <c r="D193" s="67"/>
      <c r="E193" s="181" t="s">
        <v>257</v>
      </c>
      <c r="F193" s="1"/>
      <c r="G193" s="44"/>
      <c r="H193" s="44"/>
    </row>
    <row r="194" spans="1:8" ht="17.25" customHeight="1">
      <c r="A194" s="180">
        <v>2731</v>
      </c>
      <c r="B194" s="68" t="s">
        <v>93</v>
      </c>
      <c r="C194" s="68" t="s">
        <v>87</v>
      </c>
      <c r="D194" s="68" t="s">
        <v>85</v>
      </c>
      <c r="E194" s="181" t="s">
        <v>479</v>
      </c>
      <c r="F194" s="1">
        <f>G194+H194</f>
        <v>0</v>
      </c>
      <c r="G194" s="1"/>
      <c r="H194" s="1"/>
    </row>
    <row r="195" spans="1:8" ht="17.25" customHeight="1">
      <c r="A195" s="180">
        <v>2732</v>
      </c>
      <c r="B195" s="68" t="s">
        <v>93</v>
      </c>
      <c r="C195" s="68" t="s">
        <v>87</v>
      </c>
      <c r="D195" s="68" t="s">
        <v>86</v>
      </c>
      <c r="E195" s="181" t="s">
        <v>480</v>
      </c>
      <c r="F195" s="1">
        <f>G195+H195</f>
        <v>0</v>
      </c>
      <c r="G195" s="1"/>
      <c r="H195" s="1"/>
    </row>
    <row r="196" spans="1:8" ht="17.25" customHeight="1">
      <c r="A196" s="180">
        <v>2733</v>
      </c>
      <c r="B196" s="68" t="s">
        <v>93</v>
      </c>
      <c r="C196" s="68" t="s">
        <v>87</v>
      </c>
      <c r="D196" s="68" t="s">
        <v>87</v>
      </c>
      <c r="E196" s="181" t="s">
        <v>481</v>
      </c>
      <c r="F196" s="1">
        <f>G196+H196</f>
        <v>0</v>
      </c>
      <c r="G196" s="1"/>
      <c r="H196" s="1"/>
    </row>
    <row r="197" spans="1:8" ht="17.25" customHeight="1">
      <c r="A197" s="180">
        <v>2734</v>
      </c>
      <c r="B197" s="68" t="s">
        <v>93</v>
      </c>
      <c r="C197" s="68" t="s">
        <v>87</v>
      </c>
      <c r="D197" s="68" t="s">
        <v>352</v>
      </c>
      <c r="E197" s="181" t="s">
        <v>482</v>
      </c>
      <c r="F197" s="1">
        <f>G197+H197</f>
        <v>0</v>
      </c>
      <c r="G197" s="1"/>
      <c r="H197" s="1"/>
    </row>
    <row r="198" spans="1:8" ht="17.25" customHeight="1">
      <c r="A198" s="180">
        <v>2740</v>
      </c>
      <c r="B198" s="67" t="s">
        <v>93</v>
      </c>
      <c r="C198" s="67" t="s">
        <v>352</v>
      </c>
      <c r="D198" s="67" t="s">
        <v>84</v>
      </c>
      <c r="E198" s="182" t="s">
        <v>483</v>
      </c>
      <c r="F198" s="1">
        <f>G198+H198</f>
        <v>0</v>
      </c>
      <c r="G198" s="1">
        <f>G200</f>
        <v>0</v>
      </c>
      <c r="H198" s="1">
        <f>H200</f>
        <v>0</v>
      </c>
    </row>
    <row r="199" spans="1:8" s="14" customFormat="1" ht="17.25" customHeight="1">
      <c r="A199" s="180"/>
      <c r="B199" s="67"/>
      <c r="C199" s="67"/>
      <c r="D199" s="67"/>
      <c r="E199" s="181" t="s">
        <v>257</v>
      </c>
      <c r="F199" s="1"/>
      <c r="G199" s="44"/>
      <c r="H199" s="44"/>
    </row>
    <row r="200" spans="1:8" ht="17.25" customHeight="1">
      <c r="A200" s="180">
        <v>2741</v>
      </c>
      <c r="B200" s="68" t="s">
        <v>93</v>
      </c>
      <c r="C200" s="68" t="s">
        <v>352</v>
      </c>
      <c r="D200" s="68" t="s">
        <v>85</v>
      </c>
      <c r="E200" s="181" t="s">
        <v>483</v>
      </c>
      <c r="F200" s="1">
        <f>G200+H200</f>
        <v>0</v>
      </c>
      <c r="G200" s="1"/>
      <c r="H200" s="1"/>
    </row>
    <row r="201" spans="1:8" ht="17.25" customHeight="1">
      <c r="A201" s="180">
        <v>2750</v>
      </c>
      <c r="B201" s="67" t="s">
        <v>93</v>
      </c>
      <c r="C201" s="67" t="s">
        <v>353</v>
      </c>
      <c r="D201" s="67" t="s">
        <v>84</v>
      </c>
      <c r="E201" s="182" t="s">
        <v>484</v>
      </c>
      <c r="F201" s="1">
        <f>G201+H201</f>
        <v>0</v>
      </c>
      <c r="G201" s="1">
        <f>G203</f>
        <v>0</v>
      </c>
      <c r="H201" s="1">
        <f>H203</f>
        <v>0</v>
      </c>
    </row>
    <row r="202" spans="1:8" s="14" customFormat="1" ht="17.25" customHeight="1">
      <c r="A202" s="180"/>
      <c r="B202" s="67"/>
      <c r="C202" s="67"/>
      <c r="D202" s="67"/>
      <c r="E202" s="181" t="s">
        <v>257</v>
      </c>
      <c r="F202" s="1"/>
      <c r="G202" s="44"/>
      <c r="H202" s="44"/>
    </row>
    <row r="203" spans="1:8" ht="17.25" customHeight="1">
      <c r="A203" s="180">
        <v>2751</v>
      </c>
      <c r="B203" s="68" t="s">
        <v>93</v>
      </c>
      <c r="C203" s="68" t="s">
        <v>353</v>
      </c>
      <c r="D203" s="68" t="s">
        <v>85</v>
      </c>
      <c r="E203" s="181" t="s">
        <v>484</v>
      </c>
      <c r="F203" s="1">
        <f>G203+H203</f>
        <v>0</v>
      </c>
      <c r="G203" s="1"/>
      <c r="H203" s="1"/>
    </row>
    <row r="204" spans="1:8" ht="17.25" customHeight="1">
      <c r="A204" s="180">
        <v>2760</v>
      </c>
      <c r="B204" s="67" t="s">
        <v>93</v>
      </c>
      <c r="C204" s="67" t="s">
        <v>372</v>
      </c>
      <c r="D204" s="67" t="s">
        <v>84</v>
      </c>
      <c r="E204" s="182" t="s">
        <v>485</v>
      </c>
      <c r="F204" s="1">
        <f>G204+H204</f>
        <v>0</v>
      </c>
      <c r="G204" s="1">
        <f>G206+G207</f>
        <v>0</v>
      </c>
      <c r="H204" s="1">
        <f>H206+H207</f>
        <v>0</v>
      </c>
    </row>
    <row r="205" spans="1:8" s="14" customFormat="1" ht="17.25" customHeight="1">
      <c r="A205" s="180"/>
      <c r="B205" s="67"/>
      <c r="C205" s="67"/>
      <c r="D205" s="67"/>
      <c r="E205" s="181" t="s">
        <v>257</v>
      </c>
      <c r="F205" s="1"/>
      <c r="G205" s="44"/>
      <c r="H205" s="44"/>
    </row>
    <row r="206" spans="1:8" ht="17.25" customHeight="1">
      <c r="A206" s="180">
        <v>2761</v>
      </c>
      <c r="B206" s="68" t="s">
        <v>93</v>
      </c>
      <c r="C206" s="68" t="s">
        <v>372</v>
      </c>
      <c r="D206" s="68" t="s">
        <v>85</v>
      </c>
      <c r="E206" s="181" t="s">
        <v>486</v>
      </c>
      <c r="F206" s="1">
        <f>G206+H206</f>
        <v>0</v>
      </c>
      <c r="G206" s="1"/>
      <c r="H206" s="1"/>
    </row>
    <row r="207" spans="1:8" ht="17.25" customHeight="1">
      <c r="A207" s="180">
        <v>2762</v>
      </c>
      <c r="B207" s="68" t="s">
        <v>93</v>
      </c>
      <c r="C207" s="68" t="s">
        <v>372</v>
      </c>
      <c r="D207" s="68" t="s">
        <v>86</v>
      </c>
      <c r="E207" s="181" t="s">
        <v>485</v>
      </c>
      <c r="F207" s="1">
        <f>G207+H207</f>
        <v>0</v>
      </c>
      <c r="G207" s="1"/>
      <c r="H207" s="1"/>
    </row>
    <row r="208" spans="1:8" s="13" customFormat="1" ht="41.25" customHeight="1">
      <c r="A208" s="178">
        <v>2800</v>
      </c>
      <c r="B208" s="67" t="s">
        <v>94</v>
      </c>
      <c r="C208" s="67" t="s">
        <v>84</v>
      </c>
      <c r="D208" s="67" t="s">
        <v>84</v>
      </c>
      <c r="E208" s="188" t="s">
        <v>487</v>
      </c>
      <c r="F208" s="17">
        <f>G208+H208</f>
        <v>400</v>
      </c>
      <c r="G208" s="17">
        <f>G210+G213+G222+G227+G232+G235</f>
        <v>400</v>
      </c>
      <c r="H208" s="17">
        <f>H210+H213+H222+H227+H232+H235</f>
        <v>0</v>
      </c>
    </row>
    <row r="209" spans="1:8" ht="21.75" customHeight="1">
      <c r="A209" s="180"/>
      <c r="B209" s="67"/>
      <c r="C209" s="67"/>
      <c r="D209" s="67"/>
      <c r="E209" s="181" t="s">
        <v>356</v>
      </c>
      <c r="F209" s="1"/>
      <c r="G209" s="1"/>
      <c r="H209" s="1"/>
    </row>
    <row r="210" spans="1:8" ht="21.75" customHeight="1">
      <c r="A210" s="180">
        <v>2810</v>
      </c>
      <c r="B210" s="68" t="s">
        <v>94</v>
      </c>
      <c r="C210" s="68" t="s">
        <v>85</v>
      </c>
      <c r="D210" s="68" t="s">
        <v>84</v>
      </c>
      <c r="E210" s="182" t="s">
        <v>488</v>
      </c>
      <c r="F210" s="1">
        <f>G210+H210</f>
        <v>0</v>
      </c>
      <c r="G210" s="1">
        <f>G212</f>
        <v>0</v>
      </c>
      <c r="H210" s="1">
        <f>H212</f>
        <v>0</v>
      </c>
    </row>
    <row r="211" spans="1:8" s="14" customFormat="1" ht="21.75" customHeight="1">
      <c r="A211" s="180"/>
      <c r="B211" s="67"/>
      <c r="C211" s="67"/>
      <c r="D211" s="67"/>
      <c r="E211" s="181" t="s">
        <v>257</v>
      </c>
      <c r="F211" s="1"/>
      <c r="G211" s="44"/>
      <c r="H211" s="44"/>
    </row>
    <row r="212" spans="1:8" ht="21.75" customHeight="1">
      <c r="A212" s="180">
        <v>2811</v>
      </c>
      <c r="B212" s="68" t="s">
        <v>94</v>
      </c>
      <c r="C212" s="68" t="s">
        <v>85</v>
      </c>
      <c r="D212" s="68" t="s">
        <v>85</v>
      </c>
      <c r="E212" s="181" t="s">
        <v>488</v>
      </c>
      <c r="F212" s="1">
        <f>G212+H212</f>
        <v>0</v>
      </c>
      <c r="G212" s="1"/>
      <c r="H212" s="1"/>
    </row>
    <row r="213" spans="1:8" ht="21.75" customHeight="1">
      <c r="A213" s="180">
        <v>2820</v>
      </c>
      <c r="B213" s="67" t="s">
        <v>94</v>
      </c>
      <c r="C213" s="67" t="s">
        <v>86</v>
      </c>
      <c r="D213" s="67" t="s">
        <v>84</v>
      </c>
      <c r="E213" s="182" t="s">
        <v>489</v>
      </c>
      <c r="F213" s="1">
        <f>G213+H213</f>
        <v>400</v>
      </c>
      <c r="G213" s="1">
        <f>G215+G216+G217+G218+G219+G220+G221</f>
        <v>400</v>
      </c>
      <c r="H213" s="1">
        <f>H215+H216+H217+H218+H219+H220+H221</f>
        <v>0</v>
      </c>
    </row>
    <row r="214" spans="1:8" s="14" customFormat="1" ht="21.75" customHeight="1">
      <c r="A214" s="180"/>
      <c r="B214" s="67"/>
      <c r="C214" s="67"/>
      <c r="D214" s="67"/>
      <c r="E214" s="181" t="s">
        <v>257</v>
      </c>
      <c r="F214" s="1"/>
      <c r="G214" s="44"/>
      <c r="H214" s="44"/>
    </row>
    <row r="215" spans="1:8" ht="21.75" customHeight="1">
      <c r="A215" s="180">
        <v>2821</v>
      </c>
      <c r="B215" s="68" t="s">
        <v>94</v>
      </c>
      <c r="C215" s="68" t="s">
        <v>86</v>
      </c>
      <c r="D215" s="68" t="s">
        <v>85</v>
      </c>
      <c r="E215" s="181" t="s">
        <v>490</v>
      </c>
      <c r="F215" s="1">
        <f t="shared" ref="F215:F222" si="3">G215+H215</f>
        <v>0</v>
      </c>
      <c r="G215" s="1"/>
      <c r="H215" s="1"/>
    </row>
    <row r="216" spans="1:8" ht="21.75" customHeight="1">
      <c r="A216" s="180">
        <v>2822</v>
      </c>
      <c r="B216" s="68" t="s">
        <v>94</v>
      </c>
      <c r="C216" s="68" t="s">
        <v>86</v>
      </c>
      <c r="D216" s="68" t="s">
        <v>86</v>
      </c>
      <c r="E216" s="181" t="s">
        <v>491</v>
      </c>
      <c r="F216" s="1">
        <f t="shared" si="3"/>
        <v>0</v>
      </c>
      <c r="G216" s="1"/>
      <c r="H216" s="1"/>
    </row>
    <row r="217" spans="1:8" ht="21.75" customHeight="1">
      <c r="A217" s="180">
        <v>2823</v>
      </c>
      <c r="B217" s="68" t="s">
        <v>94</v>
      </c>
      <c r="C217" s="68" t="s">
        <v>86</v>
      </c>
      <c r="D217" s="68" t="s">
        <v>87</v>
      </c>
      <c r="E217" s="181" t="s">
        <v>492</v>
      </c>
      <c r="F217" s="1">
        <f t="shared" si="3"/>
        <v>0</v>
      </c>
      <c r="G217" s="1"/>
      <c r="H217" s="1"/>
    </row>
    <row r="218" spans="1:8" ht="21.75" customHeight="1">
      <c r="A218" s="180">
        <v>2824</v>
      </c>
      <c r="B218" s="68" t="s">
        <v>94</v>
      </c>
      <c r="C218" s="68" t="s">
        <v>86</v>
      </c>
      <c r="D218" s="68" t="s">
        <v>352</v>
      </c>
      <c r="E218" s="181" t="s">
        <v>493</v>
      </c>
      <c r="F218" s="1">
        <f t="shared" si="3"/>
        <v>400</v>
      </c>
      <c r="G218" s="1">
        <v>400</v>
      </c>
      <c r="H218" s="1"/>
    </row>
    <row r="219" spans="1:8" ht="21.75" customHeight="1">
      <c r="A219" s="180">
        <v>2825</v>
      </c>
      <c r="B219" s="68" t="s">
        <v>94</v>
      </c>
      <c r="C219" s="68" t="s">
        <v>86</v>
      </c>
      <c r="D219" s="68" t="s">
        <v>353</v>
      </c>
      <c r="E219" s="181" t="s">
        <v>494</v>
      </c>
      <c r="F219" s="1">
        <f t="shared" si="3"/>
        <v>0</v>
      </c>
      <c r="G219" s="1"/>
      <c r="H219" s="1"/>
    </row>
    <row r="220" spans="1:8" ht="21.75" customHeight="1">
      <c r="A220" s="180">
        <v>2826</v>
      </c>
      <c r="B220" s="68" t="s">
        <v>94</v>
      </c>
      <c r="C220" s="68" t="s">
        <v>86</v>
      </c>
      <c r="D220" s="68" t="s">
        <v>372</v>
      </c>
      <c r="E220" s="181" t="s">
        <v>495</v>
      </c>
      <c r="F220" s="1">
        <f t="shared" si="3"/>
        <v>0</v>
      </c>
      <c r="G220" s="1"/>
      <c r="H220" s="1"/>
    </row>
    <row r="221" spans="1:8" ht="41.25" customHeight="1">
      <c r="A221" s="180">
        <v>2827</v>
      </c>
      <c r="B221" s="68" t="s">
        <v>94</v>
      </c>
      <c r="C221" s="68" t="s">
        <v>86</v>
      </c>
      <c r="D221" s="68" t="s">
        <v>375</v>
      </c>
      <c r="E221" s="181" t="s">
        <v>496</v>
      </c>
      <c r="F221" s="1">
        <f t="shared" si="3"/>
        <v>0</v>
      </c>
      <c r="G221" s="1"/>
      <c r="H221" s="1"/>
    </row>
    <row r="222" spans="1:8" ht="27.75" customHeight="1">
      <c r="A222" s="180">
        <v>2830</v>
      </c>
      <c r="B222" s="67" t="s">
        <v>94</v>
      </c>
      <c r="C222" s="67" t="s">
        <v>87</v>
      </c>
      <c r="D222" s="67" t="s">
        <v>84</v>
      </c>
      <c r="E222" s="182" t="s">
        <v>497</v>
      </c>
      <c r="F222" s="1">
        <f t="shared" si="3"/>
        <v>0</v>
      </c>
      <c r="G222" s="1">
        <f>G224+G225+G226</f>
        <v>0</v>
      </c>
      <c r="H222" s="1">
        <f>H224+H225+H226</f>
        <v>0</v>
      </c>
    </row>
    <row r="223" spans="1:8" s="14" customFormat="1" ht="20.25" customHeight="1">
      <c r="A223" s="180"/>
      <c r="B223" s="67"/>
      <c r="C223" s="67"/>
      <c r="D223" s="67"/>
      <c r="E223" s="181" t="s">
        <v>257</v>
      </c>
      <c r="F223" s="1"/>
      <c r="G223" s="44"/>
      <c r="H223" s="44"/>
    </row>
    <row r="224" spans="1:8" ht="20.25" customHeight="1">
      <c r="A224" s="180">
        <v>2831</v>
      </c>
      <c r="B224" s="68" t="s">
        <v>94</v>
      </c>
      <c r="C224" s="68" t="s">
        <v>87</v>
      </c>
      <c r="D224" s="68" t="s">
        <v>85</v>
      </c>
      <c r="E224" s="181" t="s">
        <v>498</v>
      </c>
      <c r="F224" s="1">
        <f>G224+H224</f>
        <v>0</v>
      </c>
      <c r="G224" s="1"/>
      <c r="H224" s="1"/>
    </row>
    <row r="225" spans="1:8" ht="20.25" customHeight="1">
      <c r="A225" s="180">
        <v>2832</v>
      </c>
      <c r="B225" s="68" t="s">
        <v>94</v>
      </c>
      <c r="C225" s="68" t="s">
        <v>87</v>
      </c>
      <c r="D225" s="68" t="s">
        <v>86</v>
      </c>
      <c r="E225" s="181" t="s">
        <v>499</v>
      </c>
      <c r="F225" s="1">
        <f>G225+H225</f>
        <v>0</v>
      </c>
      <c r="G225" s="1"/>
      <c r="H225" s="1"/>
    </row>
    <row r="226" spans="1:8" ht="20.25" customHeight="1">
      <c r="A226" s="180">
        <v>2833</v>
      </c>
      <c r="B226" s="68" t="s">
        <v>94</v>
      </c>
      <c r="C226" s="68" t="s">
        <v>87</v>
      </c>
      <c r="D226" s="68" t="s">
        <v>87</v>
      </c>
      <c r="E226" s="181" t="s">
        <v>500</v>
      </c>
      <c r="F226" s="1">
        <f>G226+H226</f>
        <v>0</v>
      </c>
      <c r="G226" s="1"/>
      <c r="H226" s="1"/>
    </row>
    <row r="227" spans="1:8" ht="20.25" customHeight="1">
      <c r="A227" s="180">
        <v>2840</v>
      </c>
      <c r="B227" s="67" t="s">
        <v>94</v>
      </c>
      <c r="C227" s="67" t="s">
        <v>352</v>
      </c>
      <c r="D227" s="67" t="s">
        <v>84</v>
      </c>
      <c r="E227" s="182" t="s">
        <v>501</v>
      </c>
      <c r="F227" s="1">
        <f>G227+H227</f>
        <v>0</v>
      </c>
      <c r="G227" s="1">
        <f>G229+G230+G231</f>
        <v>0</v>
      </c>
      <c r="H227" s="1">
        <f>H229+H230+H231</f>
        <v>0</v>
      </c>
    </row>
    <row r="228" spans="1:8" s="14" customFormat="1" ht="20.25" customHeight="1">
      <c r="A228" s="180"/>
      <c r="B228" s="67"/>
      <c r="C228" s="67"/>
      <c r="D228" s="67"/>
      <c r="E228" s="181" t="s">
        <v>257</v>
      </c>
      <c r="F228" s="1"/>
      <c r="G228" s="44"/>
      <c r="H228" s="44"/>
    </row>
    <row r="229" spans="1:8" ht="20.25" customHeight="1">
      <c r="A229" s="180">
        <v>2841</v>
      </c>
      <c r="B229" s="68" t="s">
        <v>94</v>
      </c>
      <c r="C229" s="68" t="s">
        <v>352</v>
      </c>
      <c r="D229" s="68" t="s">
        <v>85</v>
      </c>
      <c r="E229" s="181" t="s">
        <v>502</v>
      </c>
      <c r="F229" s="1">
        <f>G229+H229</f>
        <v>0</v>
      </c>
      <c r="G229" s="1"/>
      <c r="H229" s="1"/>
    </row>
    <row r="230" spans="1:8" ht="41.25" customHeight="1">
      <c r="A230" s="180">
        <v>2842</v>
      </c>
      <c r="B230" s="68" t="s">
        <v>94</v>
      </c>
      <c r="C230" s="68" t="s">
        <v>352</v>
      </c>
      <c r="D230" s="68" t="s">
        <v>86</v>
      </c>
      <c r="E230" s="181" t="s">
        <v>503</v>
      </c>
      <c r="F230" s="1">
        <f>G230+H230</f>
        <v>0</v>
      </c>
      <c r="G230" s="1"/>
      <c r="H230" s="1"/>
    </row>
    <row r="231" spans="1:8" ht="20.25" customHeight="1">
      <c r="A231" s="180">
        <v>2843</v>
      </c>
      <c r="B231" s="68" t="s">
        <v>94</v>
      </c>
      <c r="C231" s="68" t="s">
        <v>352</v>
      </c>
      <c r="D231" s="68" t="s">
        <v>87</v>
      </c>
      <c r="E231" s="181" t="s">
        <v>501</v>
      </c>
      <c r="F231" s="1">
        <f>G231+H231</f>
        <v>0</v>
      </c>
      <c r="G231" s="1"/>
      <c r="H231" s="1"/>
    </row>
    <row r="232" spans="1:8" ht="41.25" customHeight="1">
      <c r="A232" s="180">
        <v>2850</v>
      </c>
      <c r="B232" s="67" t="s">
        <v>94</v>
      </c>
      <c r="C232" s="67" t="s">
        <v>353</v>
      </c>
      <c r="D232" s="67" t="s">
        <v>84</v>
      </c>
      <c r="E232" s="184" t="s">
        <v>504</v>
      </c>
      <c r="F232" s="1">
        <f>G232+H232</f>
        <v>0</v>
      </c>
      <c r="G232" s="1">
        <f>G234</f>
        <v>0</v>
      </c>
      <c r="H232" s="1">
        <f>H234</f>
        <v>0</v>
      </c>
    </row>
    <row r="233" spans="1:8" s="14" customFormat="1" ht="18.75" customHeight="1">
      <c r="A233" s="180"/>
      <c r="B233" s="67"/>
      <c r="C233" s="67"/>
      <c r="D233" s="67"/>
      <c r="E233" s="181" t="s">
        <v>257</v>
      </c>
      <c r="F233" s="1"/>
      <c r="G233" s="44"/>
      <c r="H233" s="44"/>
    </row>
    <row r="234" spans="1:8" ht="41.25" customHeight="1">
      <c r="A234" s="180">
        <v>2851</v>
      </c>
      <c r="B234" s="67" t="s">
        <v>94</v>
      </c>
      <c r="C234" s="67" t="s">
        <v>353</v>
      </c>
      <c r="D234" s="67" t="s">
        <v>85</v>
      </c>
      <c r="E234" s="185" t="s">
        <v>504</v>
      </c>
      <c r="F234" s="1">
        <f>G234+H234</f>
        <v>0</v>
      </c>
      <c r="G234" s="1"/>
      <c r="H234" s="1"/>
    </row>
    <row r="235" spans="1:8" ht="21" customHeight="1">
      <c r="A235" s="180">
        <v>2860</v>
      </c>
      <c r="B235" s="67" t="s">
        <v>94</v>
      </c>
      <c r="C235" s="67" t="s">
        <v>372</v>
      </c>
      <c r="D235" s="67" t="s">
        <v>84</v>
      </c>
      <c r="E235" s="184" t="s">
        <v>505</v>
      </c>
      <c r="F235" s="1">
        <f>G235+H235</f>
        <v>0</v>
      </c>
      <c r="G235" s="1">
        <f>G237</f>
        <v>0</v>
      </c>
      <c r="H235" s="1">
        <f>H237</f>
        <v>0</v>
      </c>
    </row>
    <row r="236" spans="1:8" s="14" customFormat="1" ht="21" customHeight="1">
      <c r="A236" s="180"/>
      <c r="B236" s="67"/>
      <c r="C236" s="67"/>
      <c r="D236" s="67"/>
      <c r="E236" s="181" t="s">
        <v>257</v>
      </c>
      <c r="F236" s="1"/>
      <c r="G236" s="44"/>
      <c r="H236" s="44"/>
    </row>
    <row r="237" spans="1:8" ht="21" customHeight="1">
      <c r="A237" s="180">
        <v>2861</v>
      </c>
      <c r="B237" s="68" t="s">
        <v>94</v>
      </c>
      <c r="C237" s="68" t="s">
        <v>372</v>
      </c>
      <c r="D237" s="68" t="s">
        <v>85</v>
      </c>
      <c r="E237" s="185" t="s">
        <v>505</v>
      </c>
      <c r="F237" s="1">
        <f>G237+H237</f>
        <v>0</v>
      </c>
      <c r="G237" s="1"/>
      <c r="H237" s="1"/>
    </row>
    <row r="238" spans="1:8" s="13" customFormat="1" ht="41.25" customHeight="1">
      <c r="A238" s="178">
        <v>2900</v>
      </c>
      <c r="B238" s="67" t="s">
        <v>95</v>
      </c>
      <c r="C238" s="67" t="s">
        <v>84</v>
      </c>
      <c r="D238" s="67" t="s">
        <v>84</v>
      </c>
      <c r="E238" s="179" t="s">
        <v>506</v>
      </c>
      <c r="F238" s="17">
        <f>G238+H238</f>
        <v>35566</v>
      </c>
      <c r="G238" s="17">
        <f>G240+G244+G248+G252+G256+G260+G263+G266</f>
        <v>35566</v>
      </c>
      <c r="H238" s="17">
        <f>H240+H244+H248+H252+H256+H260+H263+H266</f>
        <v>0</v>
      </c>
    </row>
    <row r="239" spans="1:8" ht="17.25" customHeight="1">
      <c r="A239" s="180"/>
      <c r="B239" s="67"/>
      <c r="C239" s="67"/>
      <c r="D239" s="67"/>
      <c r="E239" s="181" t="s">
        <v>356</v>
      </c>
      <c r="F239" s="1"/>
      <c r="G239" s="1"/>
      <c r="H239" s="1"/>
    </row>
    <row r="240" spans="1:8" ht="17.25" customHeight="1">
      <c r="A240" s="180">
        <v>2910</v>
      </c>
      <c r="B240" s="67" t="s">
        <v>95</v>
      </c>
      <c r="C240" s="67" t="s">
        <v>85</v>
      </c>
      <c r="D240" s="67" t="s">
        <v>84</v>
      </c>
      <c r="E240" s="182" t="s">
        <v>507</v>
      </c>
      <c r="F240" s="1">
        <f>G240+H240</f>
        <v>20252</v>
      </c>
      <c r="G240" s="1">
        <f>G242+G243</f>
        <v>20252</v>
      </c>
      <c r="H240" s="1">
        <f>H242+H243</f>
        <v>0</v>
      </c>
    </row>
    <row r="241" spans="1:8" s="14" customFormat="1" ht="17.25" customHeight="1">
      <c r="A241" s="180"/>
      <c r="B241" s="67"/>
      <c r="C241" s="67"/>
      <c r="D241" s="67"/>
      <c r="E241" s="181" t="s">
        <v>257</v>
      </c>
      <c r="F241" s="1"/>
      <c r="G241" s="44"/>
      <c r="H241" s="44"/>
    </row>
    <row r="242" spans="1:8" ht="17.25" customHeight="1">
      <c r="A242" s="180">
        <v>2911</v>
      </c>
      <c r="B242" s="68" t="s">
        <v>95</v>
      </c>
      <c r="C242" s="68" t="s">
        <v>85</v>
      </c>
      <c r="D242" s="68" t="s">
        <v>85</v>
      </c>
      <c r="E242" s="181" t="s">
        <v>508</v>
      </c>
      <c r="F242" s="1">
        <f>G242+H242</f>
        <v>20252</v>
      </c>
      <c r="G242" s="1">
        <v>20252</v>
      </c>
      <c r="H242" s="1"/>
    </row>
    <row r="243" spans="1:8" ht="17.25" customHeight="1">
      <c r="A243" s="180">
        <v>2912</v>
      </c>
      <c r="B243" s="68" t="s">
        <v>95</v>
      </c>
      <c r="C243" s="68" t="s">
        <v>85</v>
      </c>
      <c r="D243" s="68" t="s">
        <v>86</v>
      </c>
      <c r="E243" s="181" t="s">
        <v>509</v>
      </c>
      <c r="F243" s="1">
        <f>G243+H243</f>
        <v>0</v>
      </c>
      <c r="G243" s="1"/>
      <c r="H243" s="1"/>
    </row>
    <row r="244" spans="1:8" ht="17.25" customHeight="1">
      <c r="A244" s="180">
        <v>2920</v>
      </c>
      <c r="B244" s="67" t="s">
        <v>95</v>
      </c>
      <c r="C244" s="67" t="s">
        <v>86</v>
      </c>
      <c r="D244" s="67" t="s">
        <v>84</v>
      </c>
      <c r="E244" s="182" t="s">
        <v>510</v>
      </c>
      <c r="F244" s="1">
        <f>G244+H244</f>
        <v>0</v>
      </c>
      <c r="G244" s="1">
        <f>G246+G247</f>
        <v>0</v>
      </c>
      <c r="H244" s="1">
        <f>H246+H247</f>
        <v>0</v>
      </c>
    </row>
    <row r="245" spans="1:8" s="14" customFormat="1" ht="17.25" customHeight="1">
      <c r="A245" s="180"/>
      <c r="B245" s="67"/>
      <c r="C245" s="67"/>
      <c r="D245" s="67"/>
      <c r="E245" s="181" t="s">
        <v>257</v>
      </c>
      <c r="F245" s="1"/>
      <c r="G245" s="44"/>
      <c r="H245" s="44"/>
    </row>
    <row r="246" spans="1:8" ht="17.25" customHeight="1">
      <c r="A246" s="180">
        <v>2921</v>
      </c>
      <c r="B246" s="68" t="s">
        <v>95</v>
      </c>
      <c r="C246" s="68" t="s">
        <v>86</v>
      </c>
      <c r="D246" s="68" t="s">
        <v>85</v>
      </c>
      <c r="E246" s="181" t="s">
        <v>511</v>
      </c>
      <c r="F246" s="1">
        <f>G246+H246</f>
        <v>0</v>
      </c>
      <c r="G246" s="1"/>
      <c r="H246" s="1"/>
    </row>
    <row r="247" spans="1:8" ht="17.25" customHeight="1">
      <c r="A247" s="180">
        <v>2922</v>
      </c>
      <c r="B247" s="68" t="s">
        <v>95</v>
      </c>
      <c r="C247" s="68" t="s">
        <v>86</v>
      </c>
      <c r="D247" s="68" t="s">
        <v>86</v>
      </c>
      <c r="E247" s="181" t="s">
        <v>512</v>
      </c>
      <c r="F247" s="1">
        <f>G247+H247</f>
        <v>0</v>
      </c>
      <c r="G247" s="1"/>
      <c r="H247" s="1"/>
    </row>
    <row r="248" spans="1:8" ht="41.25" customHeight="1">
      <c r="A248" s="180">
        <v>2930</v>
      </c>
      <c r="B248" s="67" t="s">
        <v>95</v>
      </c>
      <c r="C248" s="67" t="s">
        <v>87</v>
      </c>
      <c r="D248" s="67" t="s">
        <v>84</v>
      </c>
      <c r="E248" s="182" t="s">
        <v>513</v>
      </c>
      <c r="F248" s="1">
        <f>G248+H248</f>
        <v>0</v>
      </c>
      <c r="G248" s="1">
        <f>G250+G251</f>
        <v>0</v>
      </c>
      <c r="H248" s="1">
        <f>H250+H251</f>
        <v>0</v>
      </c>
    </row>
    <row r="249" spans="1:8" s="14" customFormat="1" ht="16.5" customHeight="1">
      <c r="A249" s="180"/>
      <c r="B249" s="67"/>
      <c r="C249" s="67"/>
      <c r="D249" s="67"/>
      <c r="E249" s="181" t="s">
        <v>257</v>
      </c>
      <c r="F249" s="1"/>
      <c r="G249" s="44"/>
      <c r="H249" s="44"/>
    </row>
    <row r="250" spans="1:8" ht="16.5" customHeight="1">
      <c r="A250" s="180">
        <v>2931</v>
      </c>
      <c r="B250" s="68" t="s">
        <v>95</v>
      </c>
      <c r="C250" s="68" t="s">
        <v>87</v>
      </c>
      <c r="D250" s="68" t="s">
        <v>85</v>
      </c>
      <c r="E250" s="181" t="s">
        <v>514</v>
      </c>
      <c r="F250" s="1">
        <f>G250+H250</f>
        <v>0</v>
      </c>
      <c r="G250" s="1"/>
      <c r="H250" s="1"/>
    </row>
    <row r="251" spans="1:8" ht="16.5" customHeight="1">
      <c r="A251" s="180">
        <v>2932</v>
      </c>
      <c r="B251" s="68" t="s">
        <v>95</v>
      </c>
      <c r="C251" s="68" t="s">
        <v>87</v>
      </c>
      <c r="D251" s="68" t="s">
        <v>86</v>
      </c>
      <c r="E251" s="181" t="s">
        <v>515</v>
      </c>
      <c r="F251" s="1">
        <f>G251+H251</f>
        <v>0</v>
      </c>
      <c r="G251" s="1"/>
      <c r="H251" s="1"/>
    </row>
    <row r="252" spans="1:8" ht="16.5" customHeight="1">
      <c r="A252" s="180">
        <v>2940</v>
      </c>
      <c r="B252" s="67" t="s">
        <v>95</v>
      </c>
      <c r="C252" s="67" t="s">
        <v>352</v>
      </c>
      <c r="D252" s="67" t="s">
        <v>84</v>
      </c>
      <c r="E252" s="182" t="s">
        <v>516</v>
      </c>
      <c r="F252" s="1">
        <f>G252+H252</f>
        <v>0</v>
      </c>
      <c r="G252" s="1">
        <f>G254+G255</f>
        <v>0</v>
      </c>
      <c r="H252" s="1">
        <f>H254+H255</f>
        <v>0</v>
      </c>
    </row>
    <row r="253" spans="1:8" s="14" customFormat="1" ht="16.5" customHeight="1">
      <c r="A253" s="180"/>
      <c r="B253" s="67"/>
      <c r="C253" s="67"/>
      <c r="D253" s="67"/>
      <c r="E253" s="181" t="s">
        <v>257</v>
      </c>
      <c r="F253" s="1"/>
      <c r="G253" s="44"/>
      <c r="H253" s="44"/>
    </row>
    <row r="254" spans="1:8" ht="16.5" customHeight="1">
      <c r="A254" s="180">
        <v>2941</v>
      </c>
      <c r="B254" s="68" t="s">
        <v>95</v>
      </c>
      <c r="C254" s="68" t="s">
        <v>352</v>
      </c>
      <c r="D254" s="68" t="s">
        <v>85</v>
      </c>
      <c r="E254" s="181" t="s">
        <v>517</v>
      </c>
      <c r="F254" s="1">
        <f>G254+H254</f>
        <v>0</v>
      </c>
      <c r="G254" s="1"/>
      <c r="H254" s="1"/>
    </row>
    <row r="255" spans="1:8" ht="16.5" customHeight="1">
      <c r="A255" s="180">
        <v>2942</v>
      </c>
      <c r="B255" s="68" t="s">
        <v>95</v>
      </c>
      <c r="C255" s="68" t="s">
        <v>352</v>
      </c>
      <c r="D255" s="68" t="s">
        <v>86</v>
      </c>
      <c r="E255" s="181" t="s">
        <v>518</v>
      </c>
      <c r="F255" s="1">
        <f>G255+H255</f>
        <v>0</v>
      </c>
      <c r="G255" s="1"/>
      <c r="H255" s="1"/>
    </row>
    <row r="256" spans="1:8" ht="16.5" customHeight="1">
      <c r="A256" s="180">
        <v>2950</v>
      </c>
      <c r="B256" s="67" t="s">
        <v>95</v>
      </c>
      <c r="C256" s="67" t="s">
        <v>353</v>
      </c>
      <c r="D256" s="67" t="s">
        <v>84</v>
      </c>
      <c r="E256" s="182" t="s">
        <v>519</v>
      </c>
      <c r="F256" s="1">
        <f>G256+H256</f>
        <v>15314</v>
      </c>
      <c r="G256" s="1">
        <f>G258+G259</f>
        <v>15314</v>
      </c>
      <c r="H256" s="1">
        <f>H258+H259</f>
        <v>0</v>
      </c>
    </row>
    <row r="257" spans="1:8" s="14" customFormat="1" ht="16.5" customHeight="1">
      <c r="A257" s="180"/>
      <c r="B257" s="67"/>
      <c r="C257" s="67"/>
      <c r="D257" s="67"/>
      <c r="E257" s="181" t="s">
        <v>257</v>
      </c>
      <c r="F257" s="1"/>
      <c r="G257" s="44"/>
      <c r="H257" s="44"/>
    </row>
    <row r="258" spans="1:8" ht="16.5" customHeight="1">
      <c r="A258" s="180">
        <v>2951</v>
      </c>
      <c r="B258" s="68" t="s">
        <v>95</v>
      </c>
      <c r="C258" s="68" t="s">
        <v>353</v>
      </c>
      <c r="D258" s="68" t="s">
        <v>85</v>
      </c>
      <c r="E258" s="181" t="s">
        <v>520</v>
      </c>
      <c r="F258" s="1">
        <f>G258+H258</f>
        <v>15314</v>
      </c>
      <c r="G258" s="1">
        <v>15314</v>
      </c>
      <c r="H258" s="1"/>
    </row>
    <row r="259" spans="1:8" ht="16.5" customHeight="1">
      <c r="A259" s="180">
        <v>2952</v>
      </c>
      <c r="B259" s="68" t="s">
        <v>95</v>
      </c>
      <c r="C259" s="68" t="s">
        <v>353</v>
      </c>
      <c r="D259" s="68" t="s">
        <v>86</v>
      </c>
      <c r="E259" s="181" t="s">
        <v>521</v>
      </c>
      <c r="F259" s="1">
        <f>G259+H259</f>
        <v>0</v>
      </c>
      <c r="G259" s="1"/>
      <c r="H259" s="1"/>
    </row>
    <row r="260" spans="1:8" ht="16.5" customHeight="1">
      <c r="A260" s="180">
        <v>2960</v>
      </c>
      <c r="B260" s="67" t="s">
        <v>95</v>
      </c>
      <c r="C260" s="67" t="s">
        <v>372</v>
      </c>
      <c r="D260" s="67" t="s">
        <v>84</v>
      </c>
      <c r="E260" s="182" t="s">
        <v>522</v>
      </c>
      <c r="F260" s="1">
        <f>G260+H260</f>
        <v>0</v>
      </c>
      <c r="G260" s="1">
        <f>G262</f>
        <v>0</v>
      </c>
      <c r="H260" s="1">
        <f>H262</f>
        <v>0</v>
      </c>
    </row>
    <row r="261" spans="1:8" s="14" customFormat="1" ht="16.5" customHeight="1">
      <c r="A261" s="180"/>
      <c r="B261" s="67"/>
      <c r="C261" s="67"/>
      <c r="D261" s="67"/>
      <c r="E261" s="181" t="s">
        <v>257</v>
      </c>
      <c r="F261" s="1"/>
      <c r="G261" s="44"/>
      <c r="H261" s="44"/>
    </row>
    <row r="262" spans="1:8" ht="16.5" customHeight="1">
      <c r="A262" s="180">
        <v>2961</v>
      </c>
      <c r="B262" s="68" t="s">
        <v>95</v>
      </c>
      <c r="C262" s="68" t="s">
        <v>372</v>
      </c>
      <c r="D262" s="68" t="s">
        <v>85</v>
      </c>
      <c r="E262" s="181" t="s">
        <v>522</v>
      </c>
      <c r="F262" s="1">
        <f>G262+H262</f>
        <v>0</v>
      </c>
      <c r="G262" s="1"/>
      <c r="H262" s="1"/>
    </row>
    <row r="263" spans="1:8" ht="32.25" customHeight="1">
      <c r="A263" s="180">
        <v>2970</v>
      </c>
      <c r="B263" s="67" t="s">
        <v>95</v>
      </c>
      <c r="C263" s="67" t="s">
        <v>375</v>
      </c>
      <c r="D263" s="67" t="s">
        <v>84</v>
      </c>
      <c r="E263" s="182" t="s">
        <v>523</v>
      </c>
      <c r="F263" s="1">
        <f>G263+H263</f>
        <v>0</v>
      </c>
      <c r="G263" s="1">
        <f>G265</f>
        <v>0</v>
      </c>
      <c r="H263" s="1">
        <f>H265</f>
        <v>0</v>
      </c>
    </row>
    <row r="264" spans="1:8" s="14" customFormat="1" ht="18.75" customHeight="1">
      <c r="A264" s="180"/>
      <c r="B264" s="67"/>
      <c r="C264" s="67"/>
      <c r="D264" s="67"/>
      <c r="E264" s="181" t="s">
        <v>257</v>
      </c>
      <c r="F264" s="1"/>
      <c r="G264" s="44"/>
      <c r="H264" s="44"/>
    </row>
    <row r="265" spans="1:8" ht="18.75" customHeight="1">
      <c r="A265" s="180">
        <v>2971</v>
      </c>
      <c r="B265" s="68" t="s">
        <v>95</v>
      </c>
      <c r="C265" s="68" t="s">
        <v>375</v>
      </c>
      <c r="D265" s="68" t="s">
        <v>85</v>
      </c>
      <c r="E265" s="181" t="s">
        <v>523</v>
      </c>
      <c r="F265" s="1">
        <f>G265+H265</f>
        <v>0</v>
      </c>
      <c r="G265" s="1"/>
      <c r="H265" s="1"/>
    </row>
    <row r="266" spans="1:8" ht="18.75" customHeight="1">
      <c r="A266" s="180">
        <v>2980</v>
      </c>
      <c r="B266" s="67" t="s">
        <v>95</v>
      </c>
      <c r="C266" s="67" t="s">
        <v>377</v>
      </c>
      <c r="D266" s="67" t="s">
        <v>84</v>
      </c>
      <c r="E266" s="182" t="s">
        <v>524</v>
      </c>
      <c r="F266" s="1">
        <f>G266+H266</f>
        <v>0</v>
      </c>
      <c r="G266" s="1">
        <f>G268</f>
        <v>0</v>
      </c>
      <c r="H266" s="1">
        <f>H268</f>
        <v>0</v>
      </c>
    </row>
    <row r="267" spans="1:8" s="14" customFormat="1" ht="18.75" customHeight="1">
      <c r="A267" s="180"/>
      <c r="B267" s="67"/>
      <c r="C267" s="67"/>
      <c r="D267" s="67"/>
      <c r="E267" s="181" t="s">
        <v>257</v>
      </c>
      <c r="F267" s="1"/>
      <c r="G267" s="44"/>
      <c r="H267" s="44"/>
    </row>
    <row r="268" spans="1:8" ht="18.75" customHeight="1">
      <c r="A268" s="180">
        <v>2981</v>
      </c>
      <c r="B268" s="68" t="s">
        <v>95</v>
      </c>
      <c r="C268" s="68" t="s">
        <v>377</v>
      </c>
      <c r="D268" s="68" t="s">
        <v>85</v>
      </c>
      <c r="E268" s="181" t="s">
        <v>524</v>
      </c>
      <c r="F268" s="1">
        <f>G268+H268</f>
        <v>0</v>
      </c>
      <c r="G268" s="1"/>
      <c r="H268" s="1"/>
    </row>
    <row r="269" spans="1:8" s="13" customFormat="1" ht="41.25" customHeight="1">
      <c r="A269" s="178">
        <v>3000</v>
      </c>
      <c r="B269" s="67" t="s">
        <v>96</v>
      </c>
      <c r="C269" s="67" t="s">
        <v>84</v>
      </c>
      <c r="D269" s="67" t="s">
        <v>84</v>
      </c>
      <c r="E269" s="179" t="s">
        <v>525</v>
      </c>
      <c r="F269" s="17">
        <f>G269+H269</f>
        <v>1000</v>
      </c>
      <c r="G269" s="17">
        <f>G271+G275+G278+G281+G284+G287+G290+G293+G297</f>
        <v>1000</v>
      </c>
      <c r="H269" s="17">
        <f>H271+H275+H278+H281+H284+H287+H290+H293+H297</f>
        <v>0</v>
      </c>
    </row>
    <row r="270" spans="1:8" ht="19.5" customHeight="1">
      <c r="A270" s="180"/>
      <c r="B270" s="67"/>
      <c r="C270" s="67"/>
      <c r="D270" s="67"/>
      <c r="E270" s="181" t="s">
        <v>356</v>
      </c>
      <c r="F270" s="1"/>
      <c r="G270" s="1"/>
      <c r="H270" s="1"/>
    </row>
    <row r="271" spans="1:8" ht="19.5" customHeight="1">
      <c r="A271" s="180">
        <v>3010</v>
      </c>
      <c r="B271" s="67" t="s">
        <v>96</v>
      </c>
      <c r="C271" s="67" t="s">
        <v>85</v>
      </c>
      <c r="D271" s="67" t="s">
        <v>84</v>
      </c>
      <c r="E271" s="182" t="s">
        <v>526</v>
      </c>
      <c r="F271" s="1">
        <f>G271+H271</f>
        <v>0</v>
      </c>
      <c r="G271" s="1">
        <f>G273+G274</f>
        <v>0</v>
      </c>
      <c r="H271" s="1">
        <f>H273+H274</f>
        <v>0</v>
      </c>
    </row>
    <row r="272" spans="1:8" s="14" customFormat="1" ht="19.5" customHeight="1">
      <c r="A272" s="180"/>
      <c r="B272" s="67"/>
      <c r="C272" s="67"/>
      <c r="D272" s="67"/>
      <c r="E272" s="181" t="s">
        <v>257</v>
      </c>
      <c r="F272" s="1"/>
      <c r="G272" s="44"/>
      <c r="H272" s="44"/>
    </row>
    <row r="273" spans="1:8" ht="19.5" customHeight="1">
      <c r="A273" s="180">
        <v>3011</v>
      </c>
      <c r="B273" s="68" t="s">
        <v>96</v>
      </c>
      <c r="C273" s="68" t="s">
        <v>85</v>
      </c>
      <c r="D273" s="68" t="s">
        <v>85</v>
      </c>
      <c r="E273" s="181" t="s">
        <v>527</v>
      </c>
      <c r="F273" s="1">
        <f>G273+H273</f>
        <v>0</v>
      </c>
      <c r="G273" s="1"/>
      <c r="H273" s="1"/>
    </row>
    <row r="274" spans="1:8" ht="19.5" customHeight="1">
      <c r="A274" s="180">
        <v>3012</v>
      </c>
      <c r="B274" s="68" t="s">
        <v>96</v>
      </c>
      <c r="C274" s="68" t="s">
        <v>85</v>
      </c>
      <c r="D274" s="68" t="s">
        <v>86</v>
      </c>
      <c r="E274" s="181" t="s">
        <v>528</v>
      </c>
      <c r="F274" s="1">
        <f>G274+H274</f>
        <v>0</v>
      </c>
      <c r="G274" s="1"/>
      <c r="H274" s="1"/>
    </row>
    <row r="275" spans="1:8" ht="19.5" customHeight="1">
      <c r="A275" s="180">
        <v>3020</v>
      </c>
      <c r="B275" s="67" t="s">
        <v>96</v>
      </c>
      <c r="C275" s="67" t="s">
        <v>86</v>
      </c>
      <c r="D275" s="67" t="s">
        <v>84</v>
      </c>
      <c r="E275" s="182" t="s">
        <v>529</v>
      </c>
      <c r="F275" s="1">
        <f>G275+H275</f>
        <v>0</v>
      </c>
      <c r="G275" s="1">
        <f>G277</f>
        <v>0</v>
      </c>
      <c r="H275" s="1">
        <f>H277</f>
        <v>0</v>
      </c>
    </row>
    <row r="276" spans="1:8" s="14" customFormat="1" ht="19.5" customHeight="1">
      <c r="A276" s="180"/>
      <c r="B276" s="67"/>
      <c r="C276" s="67"/>
      <c r="D276" s="67"/>
      <c r="E276" s="181" t="s">
        <v>257</v>
      </c>
      <c r="F276" s="1"/>
      <c r="G276" s="44"/>
      <c r="H276" s="44"/>
    </row>
    <row r="277" spans="1:8" ht="19.5" customHeight="1">
      <c r="A277" s="180">
        <v>3021</v>
      </c>
      <c r="B277" s="68" t="s">
        <v>96</v>
      </c>
      <c r="C277" s="68" t="s">
        <v>86</v>
      </c>
      <c r="D277" s="68" t="s">
        <v>85</v>
      </c>
      <c r="E277" s="181" t="s">
        <v>529</v>
      </c>
      <c r="F277" s="1">
        <f>G277+H277</f>
        <v>0</v>
      </c>
      <c r="G277" s="1"/>
      <c r="H277" s="1"/>
    </row>
    <row r="278" spans="1:8" ht="19.5" customHeight="1">
      <c r="A278" s="180">
        <v>3030</v>
      </c>
      <c r="B278" s="67" t="s">
        <v>96</v>
      </c>
      <c r="C278" s="67" t="s">
        <v>87</v>
      </c>
      <c r="D278" s="67" t="s">
        <v>84</v>
      </c>
      <c r="E278" s="182" t="s">
        <v>530</v>
      </c>
      <c r="F278" s="1">
        <f>G278+H278</f>
        <v>0</v>
      </c>
      <c r="G278" s="1">
        <f>G280</f>
        <v>0</v>
      </c>
      <c r="H278" s="1">
        <f>H280</f>
        <v>0</v>
      </c>
    </row>
    <row r="279" spans="1:8" s="14" customFormat="1" ht="19.5" customHeight="1">
      <c r="A279" s="180"/>
      <c r="B279" s="67"/>
      <c r="C279" s="67"/>
      <c r="D279" s="67"/>
      <c r="E279" s="181" t="s">
        <v>257</v>
      </c>
      <c r="F279" s="1"/>
      <c r="G279" s="44"/>
      <c r="H279" s="44"/>
    </row>
    <row r="280" spans="1:8" ht="19.5" customHeight="1">
      <c r="A280" s="180">
        <v>3031</v>
      </c>
      <c r="B280" s="68" t="s">
        <v>96</v>
      </c>
      <c r="C280" s="68" t="s">
        <v>87</v>
      </c>
      <c r="D280" s="68" t="s">
        <v>85</v>
      </c>
      <c r="E280" s="181" t="s">
        <v>530</v>
      </c>
      <c r="F280" s="1">
        <f>G280+H280</f>
        <v>0</v>
      </c>
      <c r="G280" s="1"/>
      <c r="H280" s="1"/>
    </row>
    <row r="281" spans="1:8" ht="19.5" customHeight="1">
      <c r="A281" s="180">
        <v>3040</v>
      </c>
      <c r="B281" s="67" t="s">
        <v>96</v>
      </c>
      <c r="C281" s="67" t="s">
        <v>352</v>
      </c>
      <c r="D281" s="67" t="s">
        <v>84</v>
      </c>
      <c r="E281" s="182" t="s">
        <v>531</v>
      </c>
      <c r="F281" s="1">
        <f>G281+H281</f>
        <v>1000</v>
      </c>
      <c r="G281" s="1">
        <f>G283</f>
        <v>1000</v>
      </c>
      <c r="H281" s="1">
        <f>H283</f>
        <v>0</v>
      </c>
    </row>
    <row r="282" spans="1:8" s="14" customFormat="1" ht="19.5" customHeight="1">
      <c r="A282" s="180"/>
      <c r="B282" s="67"/>
      <c r="C282" s="67"/>
      <c r="D282" s="67"/>
      <c r="E282" s="181" t="s">
        <v>257</v>
      </c>
      <c r="F282" s="1"/>
      <c r="G282" s="44"/>
      <c r="H282" s="44"/>
    </row>
    <row r="283" spans="1:8" ht="19.5" customHeight="1">
      <c r="A283" s="180">
        <v>3041</v>
      </c>
      <c r="B283" s="68" t="s">
        <v>96</v>
      </c>
      <c r="C283" s="68" t="s">
        <v>352</v>
      </c>
      <c r="D283" s="68" t="s">
        <v>85</v>
      </c>
      <c r="E283" s="181" t="s">
        <v>531</v>
      </c>
      <c r="F283" s="1">
        <f>G283+H283</f>
        <v>1000</v>
      </c>
      <c r="G283" s="1">
        <v>1000</v>
      </c>
      <c r="H283" s="1"/>
    </row>
    <row r="284" spans="1:8" ht="19.5" customHeight="1">
      <c r="A284" s="180">
        <v>3050</v>
      </c>
      <c r="B284" s="67" t="s">
        <v>96</v>
      </c>
      <c r="C284" s="67" t="s">
        <v>353</v>
      </c>
      <c r="D284" s="67" t="s">
        <v>84</v>
      </c>
      <c r="E284" s="182" t="s">
        <v>532</v>
      </c>
      <c r="F284" s="1">
        <f>G284+H284</f>
        <v>0</v>
      </c>
      <c r="G284" s="1">
        <f>G286</f>
        <v>0</v>
      </c>
      <c r="H284" s="1">
        <f>H286</f>
        <v>0</v>
      </c>
    </row>
    <row r="285" spans="1:8" s="14" customFormat="1" ht="19.5" customHeight="1">
      <c r="A285" s="180"/>
      <c r="B285" s="67"/>
      <c r="C285" s="67"/>
      <c r="D285" s="67"/>
      <c r="E285" s="181" t="s">
        <v>257</v>
      </c>
      <c r="F285" s="1"/>
      <c r="G285" s="44"/>
      <c r="H285" s="44"/>
    </row>
    <row r="286" spans="1:8" ht="19.5" customHeight="1">
      <c r="A286" s="180">
        <v>3051</v>
      </c>
      <c r="B286" s="68" t="s">
        <v>96</v>
      </c>
      <c r="C286" s="68" t="s">
        <v>353</v>
      </c>
      <c r="D286" s="68" t="s">
        <v>85</v>
      </c>
      <c r="E286" s="181" t="s">
        <v>532</v>
      </c>
      <c r="F286" s="1">
        <f>G286+H286</f>
        <v>0</v>
      </c>
      <c r="G286" s="1"/>
      <c r="H286" s="1"/>
    </row>
    <row r="287" spans="1:8" ht="19.5" customHeight="1">
      <c r="A287" s="180">
        <v>3060</v>
      </c>
      <c r="B287" s="67" t="s">
        <v>96</v>
      </c>
      <c r="C287" s="67" t="s">
        <v>372</v>
      </c>
      <c r="D287" s="67" t="s">
        <v>84</v>
      </c>
      <c r="E287" s="182" t="s">
        <v>533</v>
      </c>
      <c r="F287" s="1">
        <f>G287+H287</f>
        <v>0</v>
      </c>
      <c r="G287" s="1">
        <f>G289</f>
        <v>0</v>
      </c>
      <c r="H287" s="1">
        <f>H289</f>
        <v>0</v>
      </c>
    </row>
    <row r="288" spans="1:8" s="14" customFormat="1" ht="19.5" customHeight="1">
      <c r="A288" s="180"/>
      <c r="B288" s="67"/>
      <c r="C288" s="67"/>
      <c r="D288" s="67"/>
      <c r="E288" s="181" t="s">
        <v>257</v>
      </c>
      <c r="F288" s="1"/>
      <c r="G288" s="44"/>
      <c r="H288" s="44"/>
    </row>
    <row r="289" spans="1:8" ht="19.5" customHeight="1">
      <c r="A289" s="180">
        <v>3061</v>
      </c>
      <c r="B289" s="68" t="s">
        <v>96</v>
      </c>
      <c r="C289" s="68" t="s">
        <v>372</v>
      </c>
      <c r="D289" s="68" t="s">
        <v>85</v>
      </c>
      <c r="E289" s="181" t="s">
        <v>533</v>
      </c>
      <c r="F289" s="1">
        <f>G289+H289</f>
        <v>0</v>
      </c>
      <c r="G289" s="1"/>
      <c r="H289" s="1"/>
    </row>
    <row r="290" spans="1:8" ht="19.5" customHeight="1">
      <c r="A290" s="180">
        <v>3070</v>
      </c>
      <c r="B290" s="67" t="s">
        <v>96</v>
      </c>
      <c r="C290" s="67" t="s">
        <v>375</v>
      </c>
      <c r="D290" s="67" t="s">
        <v>84</v>
      </c>
      <c r="E290" s="182" t="s">
        <v>534</v>
      </c>
      <c r="F290" s="1">
        <f>G290+H290</f>
        <v>0</v>
      </c>
      <c r="G290" s="1">
        <f>G292</f>
        <v>0</v>
      </c>
      <c r="H290" s="1">
        <f>H292</f>
        <v>0</v>
      </c>
    </row>
    <row r="291" spans="1:8" s="14" customFormat="1" ht="19.5" customHeight="1">
      <c r="A291" s="180"/>
      <c r="B291" s="67"/>
      <c r="C291" s="67"/>
      <c r="D291" s="67"/>
      <c r="E291" s="181" t="s">
        <v>257</v>
      </c>
      <c r="F291" s="1"/>
      <c r="G291" s="44"/>
      <c r="H291" s="44"/>
    </row>
    <row r="292" spans="1:8" ht="19.5" customHeight="1">
      <c r="A292" s="180">
        <v>3071</v>
      </c>
      <c r="B292" s="68" t="s">
        <v>96</v>
      </c>
      <c r="C292" s="68" t="s">
        <v>375</v>
      </c>
      <c r="D292" s="68" t="s">
        <v>85</v>
      </c>
      <c r="E292" s="181" t="s">
        <v>534</v>
      </c>
      <c r="F292" s="1">
        <f>G292+H292</f>
        <v>0</v>
      </c>
      <c r="G292" s="1"/>
      <c r="H292" s="1"/>
    </row>
    <row r="293" spans="1:8" ht="41.25" customHeight="1">
      <c r="A293" s="180">
        <v>3080</v>
      </c>
      <c r="B293" s="67" t="s">
        <v>96</v>
      </c>
      <c r="C293" s="67" t="s">
        <v>377</v>
      </c>
      <c r="D293" s="67" t="s">
        <v>84</v>
      </c>
      <c r="E293" s="182" t="s">
        <v>535</v>
      </c>
      <c r="F293" s="1">
        <f>G293+H293</f>
        <v>0</v>
      </c>
      <c r="G293" s="1">
        <f>G295</f>
        <v>0</v>
      </c>
      <c r="H293" s="1">
        <f>H295</f>
        <v>0</v>
      </c>
    </row>
    <row r="294" spans="1:8" s="14" customFormat="1" ht="21.75" customHeight="1">
      <c r="A294" s="180"/>
      <c r="B294" s="67"/>
      <c r="C294" s="67"/>
      <c r="D294" s="67"/>
      <c r="E294" s="181" t="s">
        <v>257</v>
      </c>
      <c r="F294" s="1"/>
      <c r="G294" s="44"/>
      <c r="H294" s="44"/>
    </row>
    <row r="295" spans="1:8" ht="29.25" customHeight="1">
      <c r="A295" s="180">
        <v>3081</v>
      </c>
      <c r="B295" s="68" t="s">
        <v>96</v>
      </c>
      <c r="C295" s="68" t="s">
        <v>377</v>
      </c>
      <c r="D295" s="68" t="s">
        <v>85</v>
      </c>
      <c r="E295" s="181" t="s">
        <v>535</v>
      </c>
      <c r="F295" s="1">
        <f>G295+H295</f>
        <v>0</v>
      </c>
      <c r="G295" s="1"/>
      <c r="H295" s="1"/>
    </row>
    <row r="296" spans="1:8" s="14" customFormat="1" ht="19.5" customHeight="1">
      <c r="A296" s="180"/>
      <c r="B296" s="67"/>
      <c r="C296" s="67"/>
      <c r="D296" s="67"/>
      <c r="E296" s="181" t="s">
        <v>257</v>
      </c>
      <c r="F296" s="1"/>
      <c r="G296" s="44"/>
      <c r="H296" s="44"/>
    </row>
    <row r="297" spans="1:8" ht="19.5" customHeight="1">
      <c r="A297" s="180">
        <v>3090</v>
      </c>
      <c r="B297" s="67" t="s">
        <v>96</v>
      </c>
      <c r="C297" s="67" t="s">
        <v>448</v>
      </c>
      <c r="D297" s="67" t="s">
        <v>84</v>
      </c>
      <c r="E297" s="182" t="s">
        <v>536</v>
      </c>
      <c r="F297" s="1">
        <f>G297+H297</f>
        <v>0</v>
      </c>
      <c r="G297" s="1">
        <f>G299+G300</f>
        <v>0</v>
      </c>
      <c r="H297" s="1">
        <f>H299+H300</f>
        <v>0</v>
      </c>
    </row>
    <row r="298" spans="1:8" s="14" customFormat="1" ht="19.5" customHeight="1">
      <c r="A298" s="180"/>
      <c r="B298" s="67"/>
      <c r="C298" s="67"/>
      <c r="D298" s="67"/>
      <c r="E298" s="181" t="s">
        <v>257</v>
      </c>
      <c r="F298" s="1"/>
      <c r="G298" s="44"/>
      <c r="H298" s="44"/>
    </row>
    <row r="299" spans="1:8" ht="19.5" customHeight="1">
      <c r="A299" s="180">
        <v>3091</v>
      </c>
      <c r="B299" s="68" t="s">
        <v>96</v>
      </c>
      <c r="C299" s="68" t="s">
        <v>448</v>
      </c>
      <c r="D299" s="68" t="s">
        <v>85</v>
      </c>
      <c r="E299" s="181" t="s">
        <v>536</v>
      </c>
      <c r="F299" s="1">
        <f>G299+H299</f>
        <v>0</v>
      </c>
      <c r="G299" s="1"/>
      <c r="H299" s="1"/>
    </row>
    <row r="300" spans="1:8" ht="41.25" customHeight="1">
      <c r="A300" s="180">
        <v>3092</v>
      </c>
      <c r="B300" s="68" t="s">
        <v>96</v>
      </c>
      <c r="C300" s="68" t="s">
        <v>448</v>
      </c>
      <c r="D300" s="68" t="s">
        <v>86</v>
      </c>
      <c r="E300" s="181" t="s">
        <v>537</v>
      </c>
      <c r="F300" s="1">
        <f>G300+H300</f>
        <v>0</v>
      </c>
      <c r="G300" s="1"/>
      <c r="H300" s="1"/>
    </row>
    <row r="301" spans="1:8" s="13" customFormat="1" ht="41.25" customHeight="1">
      <c r="A301" s="178">
        <v>3100</v>
      </c>
      <c r="B301" s="67" t="s">
        <v>97</v>
      </c>
      <c r="C301" s="67" t="s">
        <v>84</v>
      </c>
      <c r="D301" s="67" t="s">
        <v>84</v>
      </c>
      <c r="E301" s="186" t="s">
        <v>538</v>
      </c>
      <c r="F301" s="17">
        <f>F303</f>
        <v>8336.7000000000007</v>
      </c>
      <c r="G301" s="17">
        <f t="shared" ref="G301:H301" si="4">G303</f>
        <v>8336.7000000000007</v>
      </c>
      <c r="H301" s="17">
        <f t="shared" si="4"/>
        <v>0</v>
      </c>
    </row>
    <row r="302" spans="1:8" ht="18" customHeight="1">
      <c r="A302" s="180"/>
      <c r="B302" s="67"/>
      <c r="C302" s="67"/>
      <c r="D302" s="67"/>
      <c r="E302" s="181" t="s">
        <v>356</v>
      </c>
      <c r="F302" s="1"/>
      <c r="G302" s="1"/>
      <c r="H302" s="1"/>
    </row>
    <row r="303" spans="1:8" ht="18" customHeight="1">
      <c r="A303" s="180">
        <v>3110</v>
      </c>
      <c r="B303" s="69" t="s">
        <v>97</v>
      </c>
      <c r="C303" s="69" t="s">
        <v>85</v>
      </c>
      <c r="D303" s="69" t="s">
        <v>84</v>
      </c>
      <c r="E303" s="184" t="s">
        <v>539</v>
      </c>
      <c r="F303" s="1">
        <f>G303+H303-'hat1'!F135</f>
        <v>8336.7000000000007</v>
      </c>
      <c r="G303" s="1">
        <f>G305</f>
        <v>8336.7000000000007</v>
      </c>
      <c r="H303" s="1">
        <f>H305</f>
        <v>0</v>
      </c>
    </row>
    <row r="304" spans="1:8" s="14" customFormat="1" ht="18" customHeight="1">
      <c r="A304" s="180"/>
      <c r="B304" s="67"/>
      <c r="C304" s="67"/>
      <c r="D304" s="67"/>
      <c r="E304" s="181" t="s">
        <v>257</v>
      </c>
      <c r="F304" s="1"/>
      <c r="G304" s="44"/>
      <c r="H304" s="44"/>
    </row>
    <row r="305" spans="1:8" ht="18" customHeight="1">
      <c r="A305" s="180">
        <v>3112</v>
      </c>
      <c r="B305" s="69" t="s">
        <v>97</v>
      </c>
      <c r="C305" s="69" t="s">
        <v>85</v>
      </c>
      <c r="D305" s="69" t="s">
        <v>86</v>
      </c>
      <c r="E305" s="185" t="s">
        <v>540</v>
      </c>
      <c r="F305" s="1">
        <f>G305+H305-'hat1'!F135</f>
        <v>8336.7000000000007</v>
      </c>
      <c r="G305" s="1">
        <v>8336.7000000000007</v>
      </c>
      <c r="H305" s="1"/>
    </row>
    <row r="306" spans="1:8" ht="41.25" customHeight="1">
      <c r="G306" s="114"/>
      <c r="H306" s="114"/>
    </row>
    <row r="307" spans="1:8" ht="41.25" customHeight="1">
      <c r="G307" s="114"/>
      <c r="H307" s="114"/>
    </row>
    <row r="308" spans="1:8" ht="41.25" customHeight="1">
      <c r="G308" s="114"/>
      <c r="H308" s="114"/>
    </row>
    <row r="309" spans="1:8" ht="41.25" customHeight="1">
      <c r="G309" s="114"/>
      <c r="H309" s="114"/>
    </row>
    <row r="310" spans="1:8" ht="41.25" customHeight="1">
      <c r="G310" s="114"/>
      <c r="H310" s="114"/>
    </row>
    <row r="311" spans="1:8" ht="41.25" customHeight="1">
      <c r="G311" s="114"/>
      <c r="H311" s="114"/>
    </row>
    <row r="312" spans="1:8" ht="41.25" customHeight="1">
      <c r="G312" s="114"/>
      <c r="H312" s="114"/>
    </row>
    <row r="313" spans="1:8" ht="41.25" customHeight="1">
      <c r="G313" s="114"/>
      <c r="H313" s="114"/>
    </row>
    <row r="314" spans="1:8" ht="41.25" customHeight="1">
      <c r="G314" s="114"/>
      <c r="H314" s="114"/>
    </row>
    <row r="315" spans="1:8" ht="41.25" customHeight="1">
      <c r="G315" s="114"/>
      <c r="H315" s="114"/>
    </row>
    <row r="316" spans="1:8" ht="41.25" customHeight="1">
      <c r="G316" s="114"/>
      <c r="H316" s="114"/>
    </row>
    <row r="317" spans="1:8" ht="41.25" customHeight="1">
      <c r="G317" s="114"/>
      <c r="H317" s="114"/>
    </row>
    <row r="318" spans="1:8" ht="41.25" customHeight="1">
      <c r="G318" s="114"/>
      <c r="H318" s="114"/>
    </row>
    <row r="319" spans="1:8" ht="41.25" customHeight="1">
      <c r="G319" s="114"/>
      <c r="H319" s="114"/>
    </row>
    <row r="320" spans="1:8" ht="41.25" customHeight="1">
      <c r="G320" s="114"/>
      <c r="H320" s="114"/>
    </row>
    <row r="321" spans="7:8" ht="41.25" customHeight="1">
      <c r="G321" s="114"/>
      <c r="H321" s="114"/>
    </row>
    <row r="322" spans="7:8" ht="41.25" customHeight="1">
      <c r="G322" s="114"/>
      <c r="H322" s="114"/>
    </row>
    <row r="323" spans="7:8" ht="41.25" customHeight="1">
      <c r="G323" s="114"/>
      <c r="H323" s="114"/>
    </row>
    <row r="324" spans="7:8" ht="41.25" customHeight="1">
      <c r="G324" s="114"/>
      <c r="H324" s="114"/>
    </row>
    <row r="325" spans="7:8" ht="41.25" customHeight="1">
      <c r="G325" s="114"/>
      <c r="H325" s="114"/>
    </row>
    <row r="326" spans="7:8" ht="41.25" customHeight="1">
      <c r="G326" s="114"/>
      <c r="H326" s="114"/>
    </row>
    <row r="327" spans="7:8" ht="41.25" customHeight="1">
      <c r="G327" s="114"/>
      <c r="H327" s="114"/>
    </row>
  </sheetData>
  <mergeCells count="9">
    <mergeCell ref="A1:H1"/>
    <mergeCell ref="A2:H2"/>
    <mergeCell ref="F3:F4"/>
    <mergeCell ref="G3:H3"/>
    <mergeCell ref="A3:A4"/>
    <mergeCell ref="B3:B4"/>
    <mergeCell ref="C3:C4"/>
    <mergeCell ref="D3:D4"/>
    <mergeCell ref="E3:E4"/>
  </mergeCells>
  <pageMargins left="0" right="0" top="0" bottom="0" header="0" footer="0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92"/>
  <sheetViews>
    <sheetView zoomScale="90" zoomScaleNormal="90" workbookViewId="0">
      <selection activeCell="M183" sqref="M183"/>
    </sheetView>
  </sheetViews>
  <sheetFormatPr defaultRowHeight="28.5" customHeight="1"/>
  <cols>
    <col min="1" max="1" width="5.28515625" style="104" customWidth="1"/>
    <col min="2" max="2" width="59.7109375" style="19" customWidth="1"/>
    <col min="3" max="3" width="5.7109375" style="104" customWidth="1"/>
    <col min="4" max="4" width="10.5703125" style="19" customWidth="1"/>
    <col min="5" max="5" width="10.7109375" style="19" customWidth="1"/>
    <col min="6" max="6" width="11.85546875" style="19" customWidth="1"/>
    <col min="7" max="7" width="1.7109375" style="6" customWidth="1"/>
    <col min="8" max="16384" width="9.140625" style="6"/>
  </cols>
  <sheetData>
    <row r="1" spans="1:6" s="25" customFormat="1" ht="28.5" customHeight="1">
      <c r="A1" s="317" t="s">
        <v>98</v>
      </c>
      <c r="B1" s="317"/>
      <c r="C1" s="317"/>
      <c r="D1" s="317"/>
      <c r="E1" s="317"/>
      <c r="F1" s="317"/>
    </row>
    <row r="2" spans="1:6" s="19" customFormat="1" ht="49.5" customHeight="1">
      <c r="A2" s="318" t="s">
        <v>825</v>
      </c>
      <c r="B2" s="318"/>
      <c r="C2" s="318"/>
      <c r="D2" s="318"/>
      <c r="E2" s="318"/>
      <c r="F2" s="318"/>
    </row>
    <row r="3" spans="1:6" ht="28.5" customHeight="1">
      <c r="A3" s="310" t="s">
        <v>347</v>
      </c>
      <c r="B3" s="122" t="s">
        <v>541</v>
      </c>
      <c r="C3" s="122"/>
      <c r="D3" s="307" t="s">
        <v>1</v>
      </c>
      <c r="E3" s="313" t="s">
        <v>2</v>
      </c>
      <c r="F3" s="313"/>
    </row>
    <row r="4" spans="1:6" ht="28.5" customHeight="1">
      <c r="A4" s="310"/>
      <c r="B4" s="122" t="s">
        <v>542</v>
      </c>
      <c r="C4" s="76" t="s">
        <v>99</v>
      </c>
      <c r="D4" s="313"/>
      <c r="E4" s="117" t="s">
        <v>3</v>
      </c>
      <c r="F4" s="117" t="s">
        <v>4</v>
      </c>
    </row>
    <row r="5" spans="1:6" s="116" customFormat="1" ht="18.75" customHeight="1">
      <c r="A5" s="115">
        <v>1</v>
      </c>
      <c r="B5" s="115">
        <v>2</v>
      </c>
      <c r="C5" s="115">
        <v>3</v>
      </c>
      <c r="D5" s="115">
        <v>4</v>
      </c>
      <c r="E5" s="115">
        <v>5</v>
      </c>
      <c r="F5" s="115">
        <v>6</v>
      </c>
    </row>
    <row r="6" spans="1:6" ht="28.5" customHeight="1">
      <c r="A6" s="123">
        <v>4000</v>
      </c>
      <c r="B6" s="124" t="s">
        <v>702</v>
      </c>
      <c r="C6" s="87"/>
      <c r="D6" s="17">
        <f>E6+F6-'hat1'!F135</f>
        <v>100724.59999999999</v>
      </c>
      <c r="E6" s="17">
        <f>E8</f>
        <v>86084.9</v>
      </c>
      <c r="F6" s="17">
        <f>F8+F169+F204</f>
        <v>14639.7</v>
      </c>
    </row>
    <row r="7" spans="1:6" ht="14.25" customHeight="1">
      <c r="A7" s="123"/>
      <c r="B7" s="82" t="s">
        <v>543</v>
      </c>
      <c r="C7" s="87"/>
      <c r="D7" s="17"/>
      <c r="E7" s="1"/>
      <c r="F7" s="1"/>
    </row>
    <row r="8" spans="1:6" ht="28.5" customHeight="1">
      <c r="A8" s="123">
        <v>4050</v>
      </c>
      <c r="B8" s="122" t="s">
        <v>773</v>
      </c>
      <c r="C8" s="125" t="s">
        <v>76</v>
      </c>
      <c r="D8" s="1">
        <f>E8+F8-'hat1'!F135</f>
        <v>86084.9</v>
      </c>
      <c r="E8" s="1">
        <f>E10+E23+E66+E81+E91+E125+E140</f>
        <v>86084.9</v>
      </c>
      <c r="F8" s="1">
        <f>F10+F91+F140</f>
        <v>0</v>
      </c>
    </row>
    <row r="9" spans="1:6" ht="12" customHeight="1">
      <c r="A9" s="126"/>
      <c r="B9" s="82" t="s">
        <v>543</v>
      </c>
      <c r="C9" s="87"/>
      <c r="D9" s="1"/>
      <c r="E9" s="1"/>
      <c r="F9" s="1"/>
    </row>
    <row r="10" spans="1:6" ht="28.5" customHeight="1">
      <c r="A10" s="123">
        <v>4100</v>
      </c>
      <c r="B10" s="127" t="s">
        <v>657</v>
      </c>
      <c r="C10" s="71" t="s">
        <v>76</v>
      </c>
      <c r="D10" s="1">
        <f>E10+F10</f>
        <v>32200</v>
      </c>
      <c r="E10" s="1">
        <f>E12+E17+E20</f>
        <v>32200</v>
      </c>
      <c r="F10" s="1">
        <f>F20</f>
        <v>0</v>
      </c>
    </row>
    <row r="11" spans="1:6" ht="14.25" customHeight="1">
      <c r="A11" s="126"/>
      <c r="B11" s="82" t="s">
        <v>543</v>
      </c>
      <c r="C11" s="87"/>
      <c r="D11" s="1"/>
      <c r="E11" s="1"/>
      <c r="F11" s="1"/>
    </row>
    <row r="12" spans="1:6" ht="28.5" customHeight="1">
      <c r="A12" s="123">
        <v>4110</v>
      </c>
      <c r="B12" s="81" t="s">
        <v>658</v>
      </c>
      <c r="C12" s="71" t="s">
        <v>76</v>
      </c>
      <c r="D12" s="1">
        <f>E12</f>
        <v>32200</v>
      </c>
      <c r="E12" s="1">
        <f>E14+E15+E16</f>
        <v>32200</v>
      </c>
      <c r="F12" s="1" t="s">
        <v>82</v>
      </c>
    </row>
    <row r="13" spans="1:6" ht="13.5" customHeight="1">
      <c r="A13" s="123"/>
      <c r="B13" s="82" t="s">
        <v>257</v>
      </c>
      <c r="C13" s="71"/>
      <c r="D13" s="1"/>
      <c r="E13" s="1"/>
      <c r="F13" s="1"/>
    </row>
    <row r="14" spans="1:6" ht="20.25" customHeight="1">
      <c r="A14" s="123">
        <v>4111</v>
      </c>
      <c r="B14" s="72" t="s">
        <v>544</v>
      </c>
      <c r="C14" s="76" t="s">
        <v>100</v>
      </c>
      <c r="D14" s="1">
        <f>E14</f>
        <v>31000</v>
      </c>
      <c r="E14" s="1">
        <v>31000</v>
      </c>
      <c r="F14" s="1" t="s">
        <v>82</v>
      </c>
    </row>
    <row r="15" spans="1:6" ht="30" customHeight="1">
      <c r="A15" s="123">
        <v>4112</v>
      </c>
      <c r="B15" s="72" t="s">
        <v>545</v>
      </c>
      <c r="C15" s="78" t="s">
        <v>101</v>
      </c>
      <c r="D15" s="1">
        <f>E15</f>
        <v>1200</v>
      </c>
      <c r="E15" s="1">
        <v>1200</v>
      </c>
      <c r="F15" s="1" t="s">
        <v>82</v>
      </c>
    </row>
    <row r="16" spans="1:6" ht="20.25" customHeight="1">
      <c r="A16" s="123">
        <v>4114</v>
      </c>
      <c r="B16" s="72" t="s">
        <v>546</v>
      </c>
      <c r="C16" s="78" t="s">
        <v>102</v>
      </c>
      <c r="D16" s="1">
        <f>E16</f>
        <v>0</v>
      </c>
      <c r="E16" s="1"/>
      <c r="F16" s="1" t="s">
        <v>82</v>
      </c>
    </row>
    <row r="17" spans="1:6" ht="20.25" customHeight="1">
      <c r="A17" s="123">
        <v>4120</v>
      </c>
      <c r="B17" s="83" t="s">
        <v>659</v>
      </c>
      <c r="C17" s="71" t="s">
        <v>76</v>
      </c>
      <c r="D17" s="1">
        <f>E17</f>
        <v>0</v>
      </c>
      <c r="E17" s="1">
        <f>E19</f>
        <v>0</v>
      </c>
      <c r="F17" s="1" t="s">
        <v>82</v>
      </c>
    </row>
    <row r="18" spans="1:6" ht="15" customHeight="1">
      <c r="A18" s="123"/>
      <c r="B18" s="82" t="s">
        <v>257</v>
      </c>
      <c r="C18" s="71"/>
      <c r="D18" s="1"/>
      <c r="E18" s="1"/>
      <c r="F18" s="1"/>
    </row>
    <row r="19" spans="1:6" ht="20.25" customHeight="1">
      <c r="A19" s="123">
        <v>4121</v>
      </c>
      <c r="B19" s="72" t="s">
        <v>547</v>
      </c>
      <c r="C19" s="78" t="s">
        <v>103</v>
      </c>
      <c r="D19" s="1">
        <f>E19</f>
        <v>0</v>
      </c>
      <c r="E19" s="1"/>
      <c r="F19" s="1" t="s">
        <v>82</v>
      </c>
    </row>
    <row r="20" spans="1:6" ht="20.25" customHeight="1">
      <c r="A20" s="123">
        <v>4130</v>
      </c>
      <c r="B20" s="83" t="s">
        <v>660</v>
      </c>
      <c r="C20" s="71" t="s">
        <v>76</v>
      </c>
      <c r="D20" s="1">
        <f>E20+F20</f>
        <v>0</v>
      </c>
      <c r="E20" s="1">
        <f>E22</f>
        <v>0</v>
      </c>
      <c r="F20" s="1">
        <f>F22</f>
        <v>0</v>
      </c>
    </row>
    <row r="21" spans="1:6" ht="13.5" customHeight="1">
      <c r="A21" s="123"/>
      <c r="B21" s="82" t="s">
        <v>257</v>
      </c>
      <c r="C21" s="71"/>
      <c r="D21" s="1"/>
      <c r="E21" s="1"/>
      <c r="F21" s="1"/>
    </row>
    <row r="22" spans="1:6" ht="20.25" customHeight="1">
      <c r="A22" s="123">
        <v>4131</v>
      </c>
      <c r="B22" s="83" t="s">
        <v>548</v>
      </c>
      <c r="C22" s="76" t="s">
        <v>104</v>
      </c>
      <c r="D22" s="1">
        <f>E22+F22</f>
        <v>0</v>
      </c>
      <c r="E22" s="1"/>
      <c r="F22" s="1"/>
    </row>
    <row r="23" spans="1:6" s="8" customFormat="1" ht="28.5" customHeight="1">
      <c r="A23" s="123">
        <v>4200</v>
      </c>
      <c r="B23" s="72" t="s">
        <v>661</v>
      </c>
      <c r="C23" s="71" t="s">
        <v>76</v>
      </c>
      <c r="D23" s="17">
        <f>E23</f>
        <v>8848.2000000000007</v>
      </c>
      <c r="E23" s="17">
        <f>E25+E34+E39+E49+E52+E56</f>
        <v>8848.2000000000007</v>
      </c>
      <c r="F23" s="17" t="s">
        <v>82</v>
      </c>
    </row>
    <row r="24" spans="1:6" ht="13.5" customHeight="1">
      <c r="A24" s="126"/>
      <c r="B24" s="82" t="s">
        <v>543</v>
      </c>
      <c r="C24" s="87"/>
      <c r="D24" s="1"/>
      <c r="E24" s="1"/>
      <c r="F24" s="1"/>
    </row>
    <row r="25" spans="1:6" ht="28.5" customHeight="1">
      <c r="A25" s="123">
        <v>4210</v>
      </c>
      <c r="B25" s="83" t="s">
        <v>662</v>
      </c>
      <c r="C25" s="71" t="s">
        <v>76</v>
      </c>
      <c r="D25" s="1">
        <f>E25</f>
        <v>1835</v>
      </c>
      <c r="E25" s="1">
        <f>E27+E28+E29+E30+E31+E32+E33</f>
        <v>1835</v>
      </c>
      <c r="F25" s="1" t="s">
        <v>82</v>
      </c>
    </row>
    <row r="26" spans="1:6" ht="12.75" customHeight="1">
      <c r="A26" s="123"/>
      <c r="B26" s="82" t="s">
        <v>257</v>
      </c>
      <c r="C26" s="71"/>
      <c r="D26" s="1"/>
      <c r="E26" s="1"/>
      <c r="F26" s="1"/>
    </row>
    <row r="27" spans="1:6" ht="18" customHeight="1">
      <c r="A27" s="123">
        <v>4211</v>
      </c>
      <c r="B27" s="72" t="s">
        <v>549</v>
      </c>
      <c r="C27" s="78" t="s">
        <v>105</v>
      </c>
      <c r="D27" s="1">
        <f t="shared" ref="D27:D34" si="0">E27</f>
        <v>60</v>
      </c>
      <c r="E27" s="1">
        <v>60</v>
      </c>
      <c r="F27" s="1" t="s">
        <v>82</v>
      </c>
    </row>
    <row r="28" spans="1:6" ht="18" customHeight="1">
      <c r="A28" s="123">
        <v>4212</v>
      </c>
      <c r="B28" s="83" t="s">
        <v>550</v>
      </c>
      <c r="C28" s="78" t="s">
        <v>106</v>
      </c>
      <c r="D28" s="1">
        <f t="shared" si="0"/>
        <v>1100</v>
      </c>
      <c r="E28" s="1">
        <v>1100</v>
      </c>
      <c r="F28" s="1" t="s">
        <v>82</v>
      </c>
    </row>
    <row r="29" spans="1:6" ht="18" customHeight="1">
      <c r="A29" s="123">
        <v>4213</v>
      </c>
      <c r="B29" s="72" t="s">
        <v>551</v>
      </c>
      <c r="C29" s="78" t="s">
        <v>107</v>
      </c>
      <c r="D29" s="1">
        <f t="shared" si="0"/>
        <v>0</v>
      </c>
      <c r="E29" s="1"/>
      <c r="F29" s="1" t="s">
        <v>82</v>
      </c>
    </row>
    <row r="30" spans="1:6" ht="18" customHeight="1">
      <c r="A30" s="123">
        <v>4214</v>
      </c>
      <c r="B30" s="72" t="s">
        <v>552</v>
      </c>
      <c r="C30" s="78" t="s">
        <v>108</v>
      </c>
      <c r="D30" s="1">
        <f t="shared" si="0"/>
        <v>650</v>
      </c>
      <c r="E30" s="1">
        <v>650</v>
      </c>
      <c r="F30" s="1" t="s">
        <v>82</v>
      </c>
    </row>
    <row r="31" spans="1:6" ht="18" customHeight="1">
      <c r="A31" s="123">
        <v>4215</v>
      </c>
      <c r="B31" s="72" t="s">
        <v>553</v>
      </c>
      <c r="C31" s="78" t="s">
        <v>109</v>
      </c>
      <c r="D31" s="1">
        <f t="shared" si="0"/>
        <v>25</v>
      </c>
      <c r="E31" s="1">
        <v>25</v>
      </c>
      <c r="F31" s="1" t="s">
        <v>82</v>
      </c>
    </row>
    <row r="32" spans="1:6" ht="18" customHeight="1">
      <c r="A32" s="123">
        <v>4216</v>
      </c>
      <c r="B32" s="72" t="s">
        <v>554</v>
      </c>
      <c r="C32" s="78" t="s">
        <v>110</v>
      </c>
      <c r="D32" s="1">
        <f t="shared" si="0"/>
        <v>0</v>
      </c>
      <c r="E32" s="1"/>
      <c r="F32" s="1" t="s">
        <v>82</v>
      </c>
    </row>
    <row r="33" spans="1:6" ht="18" customHeight="1">
      <c r="A33" s="123">
        <v>4217</v>
      </c>
      <c r="B33" s="72" t="s">
        <v>555</v>
      </c>
      <c r="C33" s="78" t="s">
        <v>111</v>
      </c>
      <c r="D33" s="1">
        <f t="shared" si="0"/>
        <v>0</v>
      </c>
      <c r="E33" s="1"/>
      <c r="F33" s="1" t="s">
        <v>82</v>
      </c>
    </row>
    <row r="34" spans="1:6" ht="28.5" customHeight="1">
      <c r="A34" s="123">
        <v>4220</v>
      </c>
      <c r="B34" s="83" t="s">
        <v>663</v>
      </c>
      <c r="C34" s="71" t="s">
        <v>76</v>
      </c>
      <c r="D34" s="1">
        <f t="shared" si="0"/>
        <v>150</v>
      </c>
      <c r="E34" s="1">
        <f>E36+E37+E38</f>
        <v>150</v>
      </c>
      <c r="F34" s="1" t="s">
        <v>82</v>
      </c>
    </row>
    <row r="35" spans="1:6" ht="13.5" customHeight="1">
      <c r="A35" s="123"/>
      <c r="B35" s="82" t="s">
        <v>257</v>
      </c>
      <c r="C35" s="71"/>
      <c r="D35" s="1"/>
      <c r="E35" s="1"/>
      <c r="F35" s="1"/>
    </row>
    <row r="36" spans="1:6" ht="19.5" customHeight="1">
      <c r="A36" s="123">
        <v>4221</v>
      </c>
      <c r="B36" s="72" t="s">
        <v>556</v>
      </c>
      <c r="C36" s="84">
        <v>4221</v>
      </c>
      <c r="D36" s="1">
        <f>E36</f>
        <v>150</v>
      </c>
      <c r="E36" s="1">
        <v>150</v>
      </c>
      <c r="F36" s="1" t="s">
        <v>82</v>
      </c>
    </row>
    <row r="37" spans="1:6" ht="19.5" customHeight="1">
      <c r="A37" s="123">
        <v>4222</v>
      </c>
      <c r="B37" s="72" t="s">
        <v>557</v>
      </c>
      <c r="C37" s="78" t="s">
        <v>112</v>
      </c>
      <c r="D37" s="1">
        <f>E37</f>
        <v>0</v>
      </c>
      <c r="E37" s="1"/>
      <c r="F37" s="1" t="s">
        <v>82</v>
      </c>
    </row>
    <row r="38" spans="1:6" ht="19.5" customHeight="1">
      <c r="A38" s="123">
        <v>4223</v>
      </c>
      <c r="B38" s="72" t="s">
        <v>558</v>
      </c>
      <c r="C38" s="78" t="s">
        <v>113</v>
      </c>
      <c r="D38" s="1">
        <f>E38</f>
        <v>0</v>
      </c>
      <c r="E38" s="1"/>
      <c r="F38" s="1" t="s">
        <v>82</v>
      </c>
    </row>
    <row r="39" spans="1:6" ht="28.5" customHeight="1">
      <c r="A39" s="123">
        <v>4230</v>
      </c>
      <c r="B39" s="83" t="s">
        <v>664</v>
      </c>
      <c r="C39" s="71" t="s">
        <v>76</v>
      </c>
      <c r="D39" s="1">
        <f>E39</f>
        <v>1353.2</v>
      </c>
      <c r="E39" s="1">
        <f>E41+E42+E43+E44+E45+E46+E47+E48</f>
        <v>1353.2</v>
      </c>
      <c r="F39" s="1" t="s">
        <v>82</v>
      </c>
    </row>
    <row r="40" spans="1:6" ht="13.5" customHeight="1">
      <c r="A40" s="123"/>
      <c r="B40" s="82" t="s">
        <v>257</v>
      </c>
      <c r="C40" s="71"/>
      <c r="D40" s="1"/>
      <c r="E40" s="1"/>
      <c r="F40" s="1"/>
    </row>
    <row r="41" spans="1:6" ht="19.5" customHeight="1">
      <c r="A41" s="123">
        <v>4231</v>
      </c>
      <c r="B41" s="72" t="s">
        <v>559</v>
      </c>
      <c r="C41" s="78" t="s">
        <v>114</v>
      </c>
      <c r="D41" s="1">
        <f t="shared" ref="D41:D49" si="1">E41</f>
        <v>0</v>
      </c>
      <c r="E41" s="1"/>
      <c r="F41" s="1" t="s">
        <v>82</v>
      </c>
    </row>
    <row r="42" spans="1:6" ht="19.5" customHeight="1">
      <c r="A42" s="123">
        <v>4232</v>
      </c>
      <c r="B42" s="72" t="s">
        <v>560</v>
      </c>
      <c r="C42" s="78" t="s">
        <v>115</v>
      </c>
      <c r="D42" s="1">
        <f t="shared" si="1"/>
        <v>198.2</v>
      </c>
      <c r="E42" s="1">
        <v>198.2</v>
      </c>
      <c r="F42" s="1" t="s">
        <v>82</v>
      </c>
    </row>
    <row r="43" spans="1:6" ht="19.5" customHeight="1">
      <c r="A43" s="123">
        <v>4233</v>
      </c>
      <c r="B43" s="72" t="s">
        <v>561</v>
      </c>
      <c r="C43" s="78" t="s">
        <v>116</v>
      </c>
      <c r="D43" s="1">
        <f t="shared" si="1"/>
        <v>0</v>
      </c>
      <c r="E43" s="1"/>
      <c r="F43" s="1" t="s">
        <v>82</v>
      </c>
    </row>
    <row r="44" spans="1:6" ht="19.5" customHeight="1">
      <c r="A44" s="123">
        <v>4234</v>
      </c>
      <c r="B44" s="72" t="s">
        <v>562</v>
      </c>
      <c r="C44" s="78" t="s">
        <v>117</v>
      </c>
      <c r="D44" s="1">
        <f t="shared" si="1"/>
        <v>150</v>
      </c>
      <c r="E44" s="1">
        <v>150</v>
      </c>
      <c r="F44" s="1" t="s">
        <v>82</v>
      </c>
    </row>
    <row r="45" spans="1:6" ht="19.5" customHeight="1">
      <c r="A45" s="123">
        <v>4235</v>
      </c>
      <c r="B45" s="85" t="s">
        <v>563</v>
      </c>
      <c r="C45" s="118">
        <v>4235</v>
      </c>
      <c r="D45" s="1">
        <f t="shared" si="1"/>
        <v>40</v>
      </c>
      <c r="E45" s="1">
        <v>40</v>
      </c>
      <c r="F45" s="1" t="s">
        <v>82</v>
      </c>
    </row>
    <row r="46" spans="1:6" ht="19.5" customHeight="1">
      <c r="A46" s="123">
        <v>4236</v>
      </c>
      <c r="B46" s="72" t="s">
        <v>564</v>
      </c>
      <c r="C46" s="78" t="s">
        <v>118</v>
      </c>
      <c r="D46" s="1">
        <f t="shared" si="1"/>
        <v>0</v>
      </c>
      <c r="E46" s="1"/>
      <c r="F46" s="1" t="s">
        <v>82</v>
      </c>
    </row>
    <row r="47" spans="1:6" ht="19.5" customHeight="1">
      <c r="A47" s="123">
        <v>4237</v>
      </c>
      <c r="B47" s="72" t="s">
        <v>565</v>
      </c>
      <c r="C47" s="78" t="s">
        <v>119</v>
      </c>
      <c r="D47" s="1">
        <f t="shared" si="1"/>
        <v>0</v>
      </c>
      <c r="E47" s="1"/>
      <c r="F47" s="1" t="s">
        <v>82</v>
      </c>
    </row>
    <row r="48" spans="1:6" ht="19.5" customHeight="1">
      <c r="A48" s="123">
        <v>4238</v>
      </c>
      <c r="B48" s="72" t="s">
        <v>566</v>
      </c>
      <c r="C48" s="78" t="s">
        <v>120</v>
      </c>
      <c r="D48" s="1">
        <f t="shared" si="1"/>
        <v>965</v>
      </c>
      <c r="E48" s="1">
        <v>965</v>
      </c>
      <c r="F48" s="1" t="s">
        <v>82</v>
      </c>
    </row>
    <row r="49" spans="1:6" ht="28.5" customHeight="1">
      <c r="A49" s="123">
        <v>4240</v>
      </c>
      <c r="B49" s="83" t="s">
        <v>665</v>
      </c>
      <c r="C49" s="71" t="s">
        <v>76</v>
      </c>
      <c r="D49" s="1">
        <f t="shared" si="1"/>
        <v>1760</v>
      </c>
      <c r="E49" s="1">
        <f>E51</f>
        <v>1760</v>
      </c>
      <c r="F49" s="1" t="s">
        <v>82</v>
      </c>
    </row>
    <row r="50" spans="1:6" ht="15" customHeight="1">
      <c r="A50" s="123"/>
      <c r="B50" s="82" t="s">
        <v>257</v>
      </c>
      <c r="C50" s="71"/>
      <c r="D50" s="1"/>
      <c r="E50" s="1"/>
      <c r="F50" s="1"/>
    </row>
    <row r="51" spans="1:6" ht="19.5" customHeight="1">
      <c r="A51" s="123">
        <v>4241</v>
      </c>
      <c r="B51" s="72" t="s">
        <v>567</v>
      </c>
      <c r="C51" s="78" t="s">
        <v>121</v>
      </c>
      <c r="D51" s="1">
        <f>E51</f>
        <v>1760</v>
      </c>
      <c r="E51" s="1">
        <v>1760</v>
      </c>
      <c r="F51" s="1" t="s">
        <v>82</v>
      </c>
    </row>
    <row r="52" spans="1:6" ht="28.5" customHeight="1">
      <c r="A52" s="123">
        <v>4250</v>
      </c>
      <c r="B52" s="83" t="s">
        <v>666</v>
      </c>
      <c r="C52" s="71" t="s">
        <v>76</v>
      </c>
      <c r="D52" s="1">
        <f>E52</f>
        <v>450</v>
      </c>
      <c r="E52" s="1">
        <f>E54+E55</f>
        <v>450</v>
      </c>
      <c r="F52" s="1" t="s">
        <v>82</v>
      </c>
    </row>
    <row r="53" spans="1:6" ht="12.75" customHeight="1">
      <c r="A53" s="123"/>
      <c r="B53" s="82" t="s">
        <v>257</v>
      </c>
      <c r="C53" s="71"/>
      <c r="D53" s="1"/>
      <c r="E53" s="1"/>
      <c r="F53" s="1"/>
    </row>
    <row r="54" spans="1:6" ht="19.5" customHeight="1">
      <c r="A54" s="123">
        <v>4251</v>
      </c>
      <c r="B54" s="72" t="s">
        <v>568</v>
      </c>
      <c r="C54" s="78" t="s">
        <v>122</v>
      </c>
      <c r="D54" s="1">
        <f>E54</f>
        <v>300</v>
      </c>
      <c r="E54" s="1">
        <v>300</v>
      </c>
      <c r="F54" s="1" t="s">
        <v>82</v>
      </c>
    </row>
    <row r="55" spans="1:6" ht="28.5" customHeight="1">
      <c r="A55" s="123">
        <v>4252</v>
      </c>
      <c r="B55" s="72" t="s">
        <v>569</v>
      </c>
      <c r="C55" s="78" t="s">
        <v>123</v>
      </c>
      <c r="D55" s="1">
        <f>E55</f>
        <v>150</v>
      </c>
      <c r="E55" s="1">
        <v>150</v>
      </c>
      <c r="F55" s="1" t="s">
        <v>82</v>
      </c>
    </row>
    <row r="56" spans="1:6" ht="28.5" customHeight="1">
      <c r="A56" s="123">
        <v>4260</v>
      </c>
      <c r="B56" s="83" t="s">
        <v>667</v>
      </c>
      <c r="C56" s="71" t="s">
        <v>76</v>
      </c>
      <c r="D56" s="1">
        <f>E56</f>
        <v>3300</v>
      </c>
      <c r="E56" s="1">
        <f>E58+E59+E60+E61+E62+E63+E64+E65</f>
        <v>3300</v>
      </c>
      <c r="F56" s="1" t="s">
        <v>82</v>
      </c>
    </row>
    <row r="57" spans="1:6" ht="12.75" customHeight="1">
      <c r="A57" s="123"/>
      <c r="B57" s="82" t="s">
        <v>257</v>
      </c>
      <c r="C57" s="71"/>
      <c r="D57" s="1"/>
      <c r="E57" s="1"/>
      <c r="F57" s="1"/>
    </row>
    <row r="58" spans="1:6" ht="18.75" customHeight="1">
      <c r="A58" s="123">
        <v>4261</v>
      </c>
      <c r="B58" s="72" t="s">
        <v>570</v>
      </c>
      <c r="C58" s="78" t="s">
        <v>124</v>
      </c>
      <c r="D58" s="1">
        <f t="shared" ref="D58:D66" si="2">E58</f>
        <v>300</v>
      </c>
      <c r="E58" s="1">
        <v>300</v>
      </c>
      <c r="F58" s="1" t="s">
        <v>82</v>
      </c>
    </row>
    <row r="59" spans="1:6" ht="18.75" customHeight="1">
      <c r="A59" s="123">
        <v>4262</v>
      </c>
      <c r="B59" s="72" t="s">
        <v>571</v>
      </c>
      <c r="C59" s="78" t="s">
        <v>125</v>
      </c>
      <c r="D59" s="1">
        <f t="shared" si="2"/>
        <v>0</v>
      </c>
      <c r="E59" s="1"/>
      <c r="F59" s="1" t="s">
        <v>82</v>
      </c>
    </row>
    <row r="60" spans="1:6" ht="28.5" customHeight="1">
      <c r="A60" s="123">
        <v>4263</v>
      </c>
      <c r="B60" s="72" t="s">
        <v>572</v>
      </c>
      <c r="C60" s="78" t="s">
        <v>126</v>
      </c>
      <c r="D60" s="1">
        <f t="shared" si="2"/>
        <v>0</v>
      </c>
      <c r="E60" s="1"/>
      <c r="F60" s="1" t="s">
        <v>82</v>
      </c>
    </row>
    <row r="61" spans="1:6" ht="19.5" customHeight="1">
      <c r="A61" s="123">
        <v>4264</v>
      </c>
      <c r="B61" s="73" t="s">
        <v>573</v>
      </c>
      <c r="C61" s="78" t="s">
        <v>127</v>
      </c>
      <c r="D61" s="1">
        <f t="shared" si="2"/>
        <v>1700</v>
      </c>
      <c r="E61" s="1">
        <v>1700</v>
      </c>
      <c r="F61" s="1" t="s">
        <v>82</v>
      </c>
    </row>
    <row r="62" spans="1:6" ht="19.5" customHeight="1">
      <c r="A62" s="123">
        <v>4265</v>
      </c>
      <c r="B62" s="86" t="s">
        <v>574</v>
      </c>
      <c r="C62" s="78" t="s">
        <v>128</v>
      </c>
      <c r="D62" s="1">
        <f t="shared" si="2"/>
        <v>0</v>
      </c>
      <c r="E62" s="1"/>
      <c r="F62" s="1" t="s">
        <v>82</v>
      </c>
    </row>
    <row r="63" spans="1:6" ht="19.5" customHeight="1">
      <c r="A63" s="123">
        <v>4266</v>
      </c>
      <c r="B63" s="73" t="s">
        <v>575</v>
      </c>
      <c r="C63" s="78" t="s">
        <v>129</v>
      </c>
      <c r="D63" s="1">
        <f t="shared" si="2"/>
        <v>0</v>
      </c>
      <c r="E63" s="1"/>
      <c r="F63" s="1" t="s">
        <v>82</v>
      </c>
    </row>
    <row r="64" spans="1:6" ht="19.5" customHeight="1">
      <c r="A64" s="123">
        <v>4267</v>
      </c>
      <c r="B64" s="73" t="s">
        <v>576</v>
      </c>
      <c r="C64" s="78" t="s">
        <v>130</v>
      </c>
      <c r="D64" s="1">
        <f t="shared" si="2"/>
        <v>100</v>
      </c>
      <c r="E64" s="1">
        <v>100</v>
      </c>
      <c r="F64" s="1" t="s">
        <v>82</v>
      </c>
    </row>
    <row r="65" spans="1:6" ht="19.5" customHeight="1">
      <c r="A65" s="123">
        <v>4268</v>
      </c>
      <c r="B65" s="73" t="s">
        <v>577</v>
      </c>
      <c r="C65" s="78" t="s">
        <v>131</v>
      </c>
      <c r="D65" s="1">
        <f t="shared" si="2"/>
        <v>1200</v>
      </c>
      <c r="E65" s="1">
        <v>1200</v>
      </c>
      <c r="F65" s="1" t="s">
        <v>82</v>
      </c>
    </row>
    <row r="66" spans="1:6" s="8" customFormat="1" ht="21" customHeight="1">
      <c r="A66" s="123">
        <v>4300</v>
      </c>
      <c r="B66" s="70" t="s">
        <v>668</v>
      </c>
      <c r="C66" s="71" t="s">
        <v>76</v>
      </c>
      <c r="D66" s="17">
        <f t="shared" si="2"/>
        <v>0</v>
      </c>
      <c r="E66" s="17">
        <f>E68+E72+E76</f>
        <v>0</v>
      </c>
      <c r="F66" s="17" t="s">
        <v>82</v>
      </c>
    </row>
    <row r="67" spans="1:6" ht="15" customHeight="1">
      <c r="A67" s="126"/>
      <c r="B67" s="82" t="s">
        <v>543</v>
      </c>
      <c r="C67" s="87"/>
      <c r="D67" s="1"/>
      <c r="E67" s="1"/>
      <c r="F67" s="1"/>
    </row>
    <row r="68" spans="1:6" ht="15" customHeight="1">
      <c r="A68" s="123">
        <v>4310</v>
      </c>
      <c r="B68" s="70" t="s">
        <v>669</v>
      </c>
      <c r="C68" s="71" t="s">
        <v>76</v>
      </c>
      <c r="D68" s="1">
        <f>E68+F68</f>
        <v>0</v>
      </c>
      <c r="E68" s="1">
        <f>E70+E71</f>
        <v>0</v>
      </c>
      <c r="F68" s="1"/>
    </row>
    <row r="69" spans="1:6" ht="15" customHeight="1">
      <c r="A69" s="123"/>
      <c r="B69" s="82" t="s">
        <v>257</v>
      </c>
      <c r="C69" s="71"/>
      <c r="D69" s="1"/>
      <c r="E69" s="1"/>
      <c r="F69" s="1"/>
    </row>
    <row r="70" spans="1:6" ht="15" customHeight="1">
      <c r="A70" s="123">
        <v>4311</v>
      </c>
      <c r="B70" s="73" t="s">
        <v>578</v>
      </c>
      <c r="C70" s="78" t="s">
        <v>132</v>
      </c>
      <c r="D70" s="1">
        <f>E70</f>
        <v>0</v>
      </c>
      <c r="E70" s="1"/>
      <c r="F70" s="1" t="s">
        <v>82</v>
      </c>
    </row>
    <row r="71" spans="1:6" ht="15" customHeight="1">
      <c r="A71" s="123">
        <v>4312</v>
      </c>
      <c r="B71" s="73" t="s">
        <v>579</v>
      </c>
      <c r="C71" s="78" t="s">
        <v>133</v>
      </c>
      <c r="D71" s="1">
        <f>E71</f>
        <v>0</v>
      </c>
      <c r="E71" s="1"/>
      <c r="F71" s="1" t="s">
        <v>82</v>
      </c>
    </row>
    <row r="72" spans="1:6" ht="15" customHeight="1">
      <c r="A72" s="123">
        <v>4320</v>
      </c>
      <c r="B72" s="70" t="s">
        <v>670</v>
      </c>
      <c r="C72" s="71" t="s">
        <v>76</v>
      </c>
      <c r="D72" s="1">
        <f>E72+F72</f>
        <v>0</v>
      </c>
      <c r="E72" s="1">
        <f>E74+E75</f>
        <v>0</v>
      </c>
      <c r="F72" s="1"/>
    </row>
    <row r="73" spans="1:6" ht="15" customHeight="1">
      <c r="A73" s="123"/>
      <c r="B73" s="82" t="s">
        <v>257</v>
      </c>
      <c r="C73" s="71"/>
      <c r="D73" s="1"/>
      <c r="E73" s="1"/>
      <c r="F73" s="1"/>
    </row>
    <row r="74" spans="1:6" ht="15" customHeight="1">
      <c r="A74" s="123">
        <v>4321</v>
      </c>
      <c r="B74" s="73" t="s">
        <v>580</v>
      </c>
      <c r="C74" s="78" t="s">
        <v>134</v>
      </c>
      <c r="D74" s="1">
        <f>E74</f>
        <v>0</v>
      </c>
      <c r="E74" s="1"/>
      <c r="F74" s="1" t="s">
        <v>82</v>
      </c>
    </row>
    <row r="75" spans="1:6" ht="15" customHeight="1">
      <c r="A75" s="123">
        <v>4322</v>
      </c>
      <c r="B75" s="73" t="s">
        <v>581</v>
      </c>
      <c r="C75" s="78" t="s">
        <v>135</v>
      </c>
      <c r="D75" s="1">
        <f>E75</f>
        <v>0</v>
      </c>
      <c r="E75" s="1"/>
      <c r="F75" s="1" t="s">
        <v>82</v>
      </c>
    </row>
    <row r="76" spans="1:6" ht="28.5" customHeight="1">
      <c r="A76" s="123">
        <v>4330</v>
      </c>
      <c r="B76" s="70" t="s">
        <v>671</v>
      </c>
      <c r="C76" s="71" t="s">
        <v>76</v>
      </c>
      <c r="D76" s="1">
        <f>E76</f>
        <v>0</v>
      </c>
      <c r="E76" s="1">
        <f>E78+E79+E80</f>
        <v>0</v>
      </c>
      <c r="F76" s="1" t="s">
        <v>82</v>
      </c>
    </row>
    <row r="77" spans="1:6" ht="12" customHeight="1">
      <c r="A77" s="123"/>
      <c r="B77" s="82" t="s">
        <v>257</v>
      </c>
      <c r="C77" s="71"/>
      <c r="D77" s="1"/>
      <c r="E77" s="1"/>
      <c r="F77" s="1"/>
    </row>
    <row r="78" spans="1:6" ht="18" customHeight="1">
      <c r="A78" s="123">
        <v>4331</v>
      </c>
      <c r="B78" s="73" t="s">
        <v>582</v>
      </c>
      <c r="C78" s="78" t="s">
        <v>136</v>
      </c>
      <c r="D78" s="1">
        <f>E78</f>
        <v>0</v>
      </c>
      <c r="E78" s="1"/>
      <c r="F78" s="1" t="s">
        <v>82</v>
      </c>
    </row>
    <row r="79" spans="1:6" ht="18" customHeight="1">
      <c r="A79" s="123">
        <v>4332</v>
      </c>
      <c r="B79" s="73" t="s">
        <v>583</v>
      </c>
      <c r="C79" s="78" t="s">
        <v>137</v>
      </c>
      <c r="D79" s="1">
        <f>E79</f>
        <v>0</v>
      </c>
      <c r="E79" s="1"/>
      <c r="F79" s="1" t="s">
        <v>82</v>
      </c>
    </row>
    <row r="80" spans="1:6" ht="18" customHeight="1">
      <c r="A80" s="123">
        <v>4333</v>
      </c>
      <c r="B80" s="73" t="s">
        <v>584</v>
      </c>
      <c r="C80" s="78" t="s">
        <v>138</v>
      </c>
      <c r="D80" s="1">
        <f>E80</f>
        <v>0</v>
      </c>
      <c r="E80" s="1"/>
      <c r="F80" s="1" t="s">
        <v>82</v>
      </c>
    </row>
    <row r="81" spans="1:6" s="8" customFormat="1" ht="21" customHeight="1">
      <c r="A81" s="123">
        <v>4400</v>
      </c>
      <c r="B81" s="73" t="s">
        <v>672</v>
      </c>
      <c r="C81" s="71" t="s">
        <v>76</v>
      </c>
      <c r="D81" s="17">
        <f>E81</f>
        <v>35566</v>
      </c>
      <c r="E81" s="17">
        <f>E83+E87</f>
        <v>35566</v>
      </c>
      <c r="F81" s="17" t="s">
        <v>82</v>
      </c>
    </row>
    <row r="82" spans="1:6" ht="15" customHeight="1">
      <c r="A82" s="126"/>
      <c r="B82" s="82" t="s">
        <v>543</v>
      </c>
      <c r="C82" s="87"/>
      <c r="D82" s="1"/>
      <c r="E82" s="1"/>
      <c r="F82" s="1"/>
    </row>
    <row r="83" spans="1:6" ht="28.5" customHeight="1">
      <c r="A83" s="123">
        <v>4410</v>
      </c>
      <c r="B83" s="70" t="s">
        <v>673</v>
      </c>
      <c r="C83" s="71" t="s">
        <v>76</v>
      </c>
      <c r="D83" s="1">
        <f>E83+F83</f>
        <v>35566</v>
      </c>
      <c r="E83" s="1">
        <f>E85+E86</f>
        <v>35566</v>
      </c>
      <c r="F83" s="1"/>
    </row>
    <row r="84" spans="1:6" ht="13.5" customHeight="1">
      <c r="A84" s="123"/>
      <c r="B84" s="82" t="s">
        <v>257</v>
      </c>
      <c r="C84" s="71"/>
      <c r="D84" s="1"/>
      <c r="E84" s="1"/>
      <c r="F84" s="1"/>
    </row>
    <row r="85" spans="1:6" ht="28.5" customHeight="1">
      <c r="A85" s="123">
        <v>4411</v>
      </c>
      <c r="B85" s="73" t="s">
        <v>585</v>
      </c>
      <c r="C85" s="78" t="s">
        <v>139</v>
      </c>
      <c r="D85" s="1">
        <f>E85</f>
        <v>35566</v>
      </c>
      <c r="E85" s="1">
        <v>35566</v>
      </c>
      <c r="F85" s="1" t="s">
        <v>82</v>
      </c>
    </row>
    <row r="86" spans="1:6" ht="28.5" customHeight="1">
      <c r="A86" s="123">
        <v>4412</v>
      </c>
      <c r="B86" s="73" t="s">
        <v>586</v>
      </c>
      <c r="C86" s="78" t="s">
        <v>140</v>
      </c>
      <c r="D86" s="1">
        <f>E86</f>
        <v>0</v>
      </c>
      <c r="E86" s="1"/>
      <c r="F86" s="1" t="s">
        <v>82</v>
      </c>
    </row>
    <row r="87" spans="1:6" ht="28.5" customHeight="1">
      <c r="A87" s="123">
        <v>4420</v>
      </c>
      <c r="B87" s="70" t="s">
        <v>674</v>
      </c>
      <c r="C87" s="71" t="s">
        <v>76</v>
      </c>
      <c r="D87" s="1">
        <f>E87+F87</f>
        <v>0</v>
      </c>
      <c r="E87" s="1">
        <f>E89+E90</f>
        <v>0</v>
      </c>
      <c r="F87" s="1"/>
    </row>
    <row r="88" spans="1:6" ht="12.75" customHeight="1">
      <c r="A88" s="123"/>
      <c r="B88" s="82" t="s">
        <v>257</v>
      </c>
      <c r="C88" s="71"/>
      <c r="D88" s="1"/>
      <c r="E88" s="1"/>
      <c r="F88" s="1"/>
    </row>
    <row r="89" spans="1:6" ht="28.5" customHeight="1">
      <c r="A89" s="123">
        <v>4421</v>
      </c>
      <c r="B89" s="73" t="s">
        <v>587</v>
      </c>
      <c r="C89" s="78" t="s">
        <v>141</v>
      </c>
      <c r="D89" s="1">
        <f>E89</f>
        <v>0</v>
      </c>
      <c r="E89" s="1"/>
      <c r="F89" s="1" t="s">
        <v>82</v>
      </c>
    </row>
    <row r="90" spans="1:6" ht="28.5" customHeight="1">
      <c r="A90" s="123">
        <v>4422</v>
      </c>
      <c r="B90" s="73" t="s">
        <v>588</v>
      </c>
      <c r="C90" s="78" t="s">
        <v>142</v>
      </c>
      <c r="D90" s="1">
        <f>E90</f>
        <v>0</v>
      </c>
      <c r="E90" s="1"/>
      <c r="F90" s="1" t="s">
        <v>82</v>
      </c>
    </row>
    <row r="91" spans="1:6" s="8" customFormat="1" ht="25.5" customHeight="1">
      <c r="A91" s="123">
        <v>4500</v>
      </c>
      <c r="B91" s="86" t="s">
        <v>675</v>
      </c>
      <c r="C91" s="71" t="s">
        <v>76</v>
      </c>
      <c r="D91" s="17">
        <f>E91+F91</f>
        <v>80</v>
      </c>
      <c r="E91" s="17">
        <f>E93+E97+E101+E113</f>
        <v>80</v>
      </c>
      <c r="F91" s="17">
        <f>F93+F97+F101+F113</f>
        <v>0</v>
      </c>
    </row>
    <row r="92" spans="1:6" ht="11.25" customHeight="1">
      <c r="A92" s="126"/>
      <c r="B92" s="82" t="s">
        <v>543</v>
      </c>
      <c r="C92" s="87"/>
      <c r="D92" s="1"/>
      <c r="E92" s="1"/>
      <c r="F92" s="1"/>
    </row>
    <row r="93" spans="1:6" ht="28.5" customHeight="1">
      <c r="A93" s="123">
        <v>4510</v>
      </c>
      <c r="B93" s="88" t="s">
        <v>676</v>
      </c>
      <c r="C93" s="71" t="s">
        <v>76</v>
      </c>
      <c r="D93" s="1">
        <f>E93+F93</f>
        <v>0</v>
      </c>
      <c r="E93" s="1">
        <f>E95+E96</f>
        <v>0</v>
      </c>
      <c r="F93" s="1"/>
    </row>
    <row r="94" spans="1:6" ht="12.75" customHeight="1">
      <c r="A94" s="123"/>
      <c r="B94" s="82" t="s">
        <v>257</v>
      </c>
      <c r="C94" s="71"/>
      <c r="D94" s="1"/>
      <c r="E94" s="1"/>
      <c r="F94" s="1"/>
    </row>
    <row r="95" spans="1:6" ht="24" customHeight="1">
      <c r="A95" s="123">
        <v>4511</v>
      </c>
      <c r="B95" s="89" t="s">
        <v>589</v>
      </c>
      <c r="C95" s="78" t="s">
        <v>143</v>
      </c>
      <c r="D95" s="1">
        <f>E95</f>
        <v>0</v>
      </c>
      <c r="E95" s="1"/>
      <c r="F95" s="1" t="s">
        <v>82</v>
      </c>
    </row>
    <row r="96" spans="1:6" ht="29.25" customHeight="1">
      <c r="A96" s="123">
        <v>4512</v>
      </c>
      <c r="B96" s="73" t="s">
        <v>590</v>
      </c>
      <c r="C96" s="78" t="s">
        <v>144</v>
      </c>
      <c r="D96" s="1">
        <f>E96</f>
        <v>0</v>
      </c>
      <c r="E96" s="1"/>
      <c r="F96" s="1" t="s">
        <v>82</v>
      </c>
    </row>
    <row r="97" spans="1:6" ht="28.5" customHeight="1">
      <c r="A97" s="123">
        <v>4520</v>
      </c>
      <c r="B97" s="88" t="s">
        <v>677</v>
      </c>
      <c r="C97" s="71" t="s">
        <v>76</v>
      </c>
      <c r="D97" s="1">
        <f>E97+F97</f>
        <v>0</v>
      </c>
      <c r="E97" s="1">
        <f>E99+E100</f>
        <v>0</v>
      </c>
      <c r="F97" s="1"/>
    </row>
    <row r="98" spans="1:6" ht="18.75" customHeight="1">
      <c r="A98" s="123"/>
      <c r="B98" s="82" t="s">
        <v>257</v>
      </c>
      <c r="C98" s="71"/>
      <c r="D98" s="1"/>
      <c r="E98" s="1"/>
      <c r="F98" s="1"/>
    </row>
    <row r="99" spans="1:6" ht="30.75" customHeight="1">
      <c r="A99" s="123">
        <v>4521</v>
      </c>
      <c r="B99" s="73" t="s">
        <v>591</v>
      </c>
      <c r="C99" s="78" t="s">
        <v>145</v>
      </c>
      <c r="D99" s="1">
        <f>E99</f>
        <v>0</v>
      </c>
      <c r="E99" s="1"/>
      <c r="F99" s="1" t="s">
        <v>82</v>
      </c>
    </row>
    <row r="100" spans="1:6" ht="29.25" customHeight="1">
      <c r="A100" s="123">
        <v>4522</v>
      </c>
      <c r="B100" s="73" t="s">
        <v>592</v>
      </c>
      <c r="C100" s="78" t="s">
        <v>146</v>
      </c>
      <c r="D100" s="1">
        <f>E100</f>
        <v>0</v>
      </c>
      <c r="E100" s="1"/>
      <c r="F100" s="1" t="s">
        <v>82</v>
      </c>
    </row>
    <row r="101" spans="1:6" ht="28.5" customHeight="1">
      <c r="A101" s="123">
        <v>4530</v>
      </c>
      <c r="B101" s="88" t="s">
        <v>678</v>
      </c>
      <c r="C101" s="71" t="s">
        <v>76</v>
      </c>
      <c r="D101" s="1">
        <f>E101+F101</f>
        <v>80</v>
      </c>
      <c r="E101" s="1">
        <f>E103+E104+E105</f>
        <v>80</v>
      </c>
      <c r="F101" s="1">
        <f>F103+F104+F105</f>
        <v>0</v>
      </c>
    </row>
    <row r="102" spans="1:6" ht="16.5" customHeight="1">
      <c r="A102" s="123"/>
      <c r="B102" s="82" t="s">
        <v>257</v>
      </c>
      <c r="C102" s="71"/>
      <c r="D102" s="1"/>
      <c r="E102" s="1"/>
      <c r="F102" s="1"/>
    </row>
    <row r="103" spans="1:6" ht="28.5" customHeight="1">
      <c r="A103" s="123">
        <v>4531</v>
      </c>
      <c r="B103" s="90" t="s">
        <v>593</v>
      </c>
      <c r="C103" s="76" t="s">
        <v>147</v>
      </c>
      <c r="D103" s="1">
        <f>E103+F103</f>
        <v>0</v>
      </c>
      <c r="E103" s="1"/>
      <c r="F103" s="1"/>
    </row>
    <row r="104" spans="1:6" ht="28.5" customHeight="1">
      <c r="A104" s="123">
        <v>4532</v>
      </c>
      <c r="B104" s="90" t="s">
        <v>594</v>
      </c>
      <c r="C104" s="78" t="s">
        <v>148</v>
      </c>
      <c r="D104" s="1">
        <f>E104+F104</f>
        <v>0</v>
      </c>
      <c r="E104" s="1"/>
      <c r="F104" s="1"/>
    </row>
    <row r="105" spans="1:6" ht="28.5" customHeight="1">
      <c r="A105" s="123">
        <v>4533</v>
      </c>
      <c r="B105" s="90" t="s">
        <v>772</v>
      </c>
      <c r="C105" s="78" t="s">
        <v>149</v>
      </c>
      <c r="D105" s="1">
        <f>E105+F105</f>
        <v>80</v>
      </c>
      <c r="E105" s="1">
        <f>E107+E111+E112</f>
        <v>80</v>
      </c>
      <c r="F105" s="1">
        <f>F107+F111+F112</f>
        <v>0</v>
      </c>
    </row>
    <row r="106" spans="1:6" ht="13.5" customHeight="1">
      <c r="A106" s="123"/>
      <c r="B106" s="91" t="s">
        <v>543</v>
      </c>
      <c r="C106" s="78"/>
      <c r="D106" s="1"/>
      <c r="E106" s="1"/>
      <c r="F106" s="1"/>
    </row>
    <row r="107" spans="1:6" ht="28.5" customHeight="1">
      <c r="A107" s="123">
        <v>4534</v>
      </c>
      <c r="B107" s="91" t="s">
        <v>771</v>
      </c>
      <c r="C107" s="78"/>
      <c r="D107" s="1">
        <f>E107+F107</f>
        <v>0</v>
      </c>
      <c r="E107" s="1">
        <f>E109+E110</f>
        <v>0</v>
      </c>
      <c r="F107" s="1">
        <f>F109+F110</f>
        <v>0</v>
      </c>
    </row>
    <row r="108" spans="1:6" ht="12" customHeight="1">
      <c r="A108" s="123"/>
      <c r="B108" s="91" t="s">
        <v>595</v>
      </c>
      <c r="C108" s="78"/>
      <c r="D108" s="1"/>
      <c r="E108" s="1"/>
      <c r="F108" s="1"/>
    </row>
    <row r="109" spans="1:6" ht="21" customHeight="1">
      <c r="A109" s="128">
        <v>4535</v>
      </c>
      <c r="B109" s="92" t="s">
        <v>596</v>
      </c>
      <c r="C109" s="78"/>
      <c r="D109" s="1">
        <f>E109+F109</f>
        <v>0</v>
      </c>
      <c r="E109" s="1"/>
      <c r="F109" s="1"/>
    </row>
    <row r="110" spans="1:6" ht="19.5" customHeight="1">
      <c r="A110" s="123">
        <v>4536</v>
      </c>
      <c r="B110" s="91" t="s">
        <v>597</v>
      </c>
      <c r="C110" s="78"/>
      <c r="D110" s="1">
        <f>E110+F110</f>
        <v>0</v>
      </c>
      <c r="E110" s="1"/>
      <c r="F110" s="1"/>
    </row>
    <row r="111" spans="1:6" ht="19.5" customHeight="1">
      <c r="A111" s="123">
        <v>4537</v>
      </c>
      <c r="B111" s="91" t="s">
        <v>598</v>
      </c>
      <c r="C111" s="78"/>
      <c r="D111" s="1">
        <f>E111+F111</f>
        <v>0</v>
      </c>
      <c r="E111" s="1"/>
      <c r="F111" s="1"/>
    </row>
    <row r="112" spans="1:6" ht="19.5" customHeight="1">
      <c r="A112" s="123">
        <v>4538</v>
      </c>
      <c r="B112" s="91" t="s">
        <v>599</v>
      </c>
      <c r="C112" s="78"/>
      <c r="D112" s="1">
        <f>E112+F112</f>
        <v>80</v>
      </c>
      <c r="E112" s="1">
        <v>80</v>
      </c>
      <c r="F112" s="1"/>
    </row>
    <row r="113" spans="1:6" ht="28.5" customHeight="1">
      <c r="A113" s="123">
        <v>4540</v>
      </c>
      <c r="B113" s="88" t="s">
        <v>679</v>
      </c>
      <c r="C113" s="71" t="s">
        <v>76</v>
      </c>
      <c r="D113" s="1">
        <f>E113+F113</f>
        <v>0</v>
      </c>
      <c r="E113" s="1"/>
      <c r="F113" s="1">
        <f>F115+F116+F117</f>
        <v>0</v>
      </c>
    </row>
    <row r="114" spans="1:6" ht="15" customHeight="1">
      <c r="A114" s="123"/>
      <c r="B114" s="82" t="s">
        <v>257</v>
      </c>
      <c r="C114" s="71"/>
      <c r="D114" s="1"/>
      <c r="E114" s="1"/>
      <c r="F114" s="1"/>
    </row>
    <row r="115" spans="1:6" ht="28.5" customHeight="1">
      <c r="A115" s="123">
        <v>4541</v>
      </c>
      <c r="B115" s="90" t="s">
        <v>600</v>
      </c>
      <c r="C115" s="78" t="s">
        <v>150</v>
      </c>
      <c r="D115" s="1">
        <f>F115</f>
        <v>0</v>
      </c>
      <c r="E115" s="1" t="s">
        <v>82</v>
      </c>
      <c r="F115" s="1"/>
    </row>
    <row r="116" spans="1:6" ht="28.5" customHeight="1">
      <c r="A116" s="123">
        <v>4542</v>
      </c>
      <c r="B116" s="90" t="s">
        <v>601</v>
      </c>
      <c r="C116" s="78" t="s">
        <v>151</v>
      </c>
      <c r="D116" s="1">
        <f>F116</f>
        <v>0</v>
      </c>
      <c r="E116" s="1" t="s">
        <v>82</v>
      </c>
      <c r="F116" s="1"/>
    </row>
    <row r="117" spans="1:6" ht="18.75" customHeight="1">
      <c r="A117" s="123">
        <v>4543</v>
      </c>
      <c r="B117" s="90" t="s">
        <v>768</v>
      </c>
      <c r="C117" s="78" t="s">
        <v>152</v>
      </c>
      <c r="D117" s="1">
        <f>F117</f>
        <v>0</v>
      </c>
      <c r="E117" s="1" t="s">
        <v>82</v>
      </c>
      <c r="F117" s="1">
        <f>F119+F123+F124</f>
        <v>0</v>
      </c>
    </row>
    <row r="118" spans="1:6" s="5" customFormat="1" ht="11.25" customHeight="1">
      <c r="A118" s="189"/>
      <c r="B118" s="91" t="s">
        <v>543</v>
      </c>
      <c r="C118" s="190"/>
      <c r="D118" s="191"/>
      <c r="E118" s="191"/>
      <c r="F118" s="191"/>
    </row>
    <row r="119" spans="1:6" ht="14.25" customHeight="1">
      <c r="A119" s="123">
        <v>4544</v>
      </c>
      <c r="B119" s="91" t="s">
        <v>769</v>
      </c>
      <c r="C119" s="78"/>
      <c r="D119" s="1">
        <f>E119+F119</f>
        <v>0</v>
      </c>
      <c r="E119" s="1"/>
      <c r="F119" s="1">
        <f>F121+F122</f>
        <v>0</v>
      </c>
    </row>
    <row r="120" spans="1:6" ht="12.75" customHeight="1">
      <c r="A120" s="123"/>
      <c r="B120" s="91" t="s">
        <v>595</v>
      </c>
      <c r="C120" s="78"/>
      <c r="D120" s="1"/>
      <c r="E120" s="1"/>
      <c r="F120" s="1"/>
    </row>
    <row r="121" spans="1:6" ht="20.25" customHeight="1">
      <c r="A121" s="128">
        <v>4545</v>
      </c>
      <c r="B121" s="92" t="s">
        <v>596</v>
      </c>
      <c r="C121" s="78"/>
      <c r="D121" s="1">
        <f>E121+F121</f>
        <v>0</v>
      </c>
      <c r="E121" s="1"/>
      <c r="F121" s="1"/>
    </row>
    <row r="122" spans="1:6" ht="14.25" customHeight="1">
      <c r="A122" s="123">
        <v>4546</v>
      </c>
      <c r="B122" s="91" t="s">
        <v>602</v>
      </c>
      <c r="C122" s="78"/>
      <c r="D122" s="1">
        <f>E122+F122</f>
        <v>0</v>
      </c>
      <c r="E122" s="1"/>
      <c r="F122" s="1"/>
    </row>
    <row r="123" spans="1:6" ht="20.25" customHeight="1">
      <c r="A123" s="123">
        <v>4547</v>
      </c>
      <c r="B123" s="91" t="s">
        <v>598</v>
      </c>
      <c r="C123" s="78"/>
      <c r="D123" s="1">
        <f>E123+F123</f>
        <v>0</v>
      </c>
      <c r="E123" s="1"/>
      <c r="F123" s="1"/>
    </row>
    <row r="124" spans="1:6" ht="14.25" customHeight="1">
      <c r="A124" s="123">
        <v>4548</v>
      </c>
      <c r="B124" s="91" t="s">
        <v>599</v>
      </c>
      <c r="C124" s="78"/>
      <c r="D124" s="1">
        <f>E124+F124</f>
        <v>0</v>
      </c>
      <c r="E124" s="1"/>
      <c r="F124" s="1"/>
    </row>
    <row r="125" spans="1:6" s="8" customFormat="1" ht="28.5" customHeight="1">
      <c r="A125" s="123">
        <v>4600</v>
      </c>
      <c r="B125" s="88" t="s">
        <v>680</v>
      </c>
      <c r="C125" s="71" t="s">
        <v>76</v>
      </c>
      <c r="D125" s="17">
        <f>E125</f>
        <v>1000</v>
      </c>
      <c r="E125" s="17">
        <f>E127+E131+E137</f>
        <v>1000</v>
      </c>
      <c r="F125" s="17" t="s">
        <v>82</v>
      </c>
    </row>
    <row r="126" spans="1:6" ht="15.75" customHeight="1">
      <c r="A126" s="123"/>
      <c r="B126" s="82" t="s">
        <v>543</v>
      </c>
      <c r="C126" s="87"/>
      <c r="D126" s="1"/>
      <c r="E126" s="1"/>
      <c r="F126" s="1"/>
    </row>
    <row r="127" spans="1:6" ht="19.5" customHeight="1">
      <c r="A127" s="123">
        <v>4610</v>
      </c>
      <c r="B127" s="93" t="s">
        <v>603</v>
      </c>
      <c r="C127" s="87"/>
      <c r="D127" s="1">
        <f>E127</f>
        <v>0</v>
      </c>
      <c r="E127" s="1">
        <f>E129+E130</f>
        <v>0</v>
      </c>
      <c r="F127" s="1" t="s">
        <v>5</v>
      </c>
    </row>
    <row r="128" spans="1:6" ht="14.25" customHeight="1">
      <c r="A128" s="123"/>
      <c r="B128" s="82" t="s">
        <v>543</v>
      </c>
      <c r="C128" s="87"/>
      <c r="D128" s="1"/>
      <c r="E128" s="1"/>
      <c r="F128" s="1"/>
    </row>
    <row r="129" spans="1:6" ht="28.5" customHeight="1">
      <c r="A129" s="123">
        <v>4610</v>
      </c>
      <c r="B129" s="72" t="s">
        <v>604</v>
      </c>
      <c r="C129" s="87" t="s">
        <v>153</v>
      </c>
      <c r="D129" s="1">
        <f>E129</f>
        <v>0</v>
      </c>
      <c r="E129" s="1"/>
      <c r="F129" s="1" t="s">
        <v>82</v>
      </c>
    </row>
    <row r="130" spans="1:6" ht="28.5" customHeight="1">
      <c r="A130" s="123">
        <v>4620</v>
      </c>
      <c r="B130" s="73" t="s">
        <v>605</v>
      </c>
      <c r="C130" s="87" t="s">
        <v>154</v>
      </c>
      <c r="D130" s="1">
        <f>E130</f>
        <v>0</v>
      </c>
      <c r="E130" s="1"/>
      <c r="F130" s="1" t="s">
        <v>82</v>
      </c>
    </row>
    <row r="131" spans="1:6" ht="28.5" customHeight="1">
      <c r="A131" s="123">
        <v>4630</v>
      </c>
      <c r="B131" s="70" t="s">
        <v>681</v>
      </c>
      <c r="C131" s="71" t="s">
        <v>76</v>
      </c>
      <c r="D131" s="1">
        <f>E131</f>
        <v>1000</v>
      </c>
      <c r="E131" s="1">
        <f>E133+E134+E135+E136</f>
        <v>1000</v>
      </c>
      <c r="F131" s="1" t="s">
        <v>82</v>
      </c>
    </row>
    <row r="132" spans="1:6" ht="13.5" customHeight="1">
      <c r="A132" s="123"/>
      <c r="B132" s="82" t="s">
        <v>257</v>
      </c>
      <c r="C132" s="71"/>
      <c r="D132" s="1"/>
      <c r="E132" s="1"/>
      <c r="F132" s="1"/>
    </row>
    <row r="133" spans="1:6" ht="18" customHeight="1">
      <c r="A133" s="123">
        <v>4631</v>
      </c>
      <c r="B133" s="73" t="s">
        <v>606</v>
      </c>
      <c r="C133" s="78" t="s">
        <v>155</v>
      </c>
      <c r="D133" s="1">
        <f>E133</f>
        <v>0</v>
      </c>
      <c r="E133" s="1"/>
      <c r="F133" s="1" t="s">
        <v>82</v>
      </c>
    </row>
    <row r="134" spans="1:6" ht="18" customHeight="1">
      <c r="A134" s="123">
        <v>4632</v>
      </c>
      <c r="B134" s="72" t="s">
        <v>607</v>
      </c>
      <c r="C134" s="78" t="s">
        <v>156</v>
      </c>
      <c r="D134" s="1">
        <f>E134</f>
        <v>0</v>
      </c>
      <c r="E134" s="1"/>
      <c r="F134" s="1" t="s">
        <v>82</v>
      </c>
    </row>
    <row r="135" spans="1:6" ht="18" customHeight="1">
      <c r="A135" s="123">
        <v>4633</v>
      </c>
      <c r="B135" s="73" t="s">
        <v>608</v>
      </c>
      <c r="C135" s="78" t="s">
        <v>157</v>
      </c>
      <c r="D135" s="1">
        <f>E135</f>
        <v>0</v>
      </c>
      <c r="E135" s="1"/>
      <c r="F135" s="1" t="s">
        <v>82</v>
      </c>
    </row>
    <row r="136" spans="1:6" ht="18" customHeight="1">
      <c r="A136" s="123">
        <v>4634</v>
      </c>
      <c r="B136" s="73" t="s">
        <v>609</v>
      </c>
      <c r="C136" s="78" t="s">
        <v>756</v>
      </c>
      <c r="D136" s="1">
        <f>E136</f>
        <v>1000</v>
      </c>
      <c r="E136" s="1">
        <v>1000</v>
      </c>
      <c r="F136" s="1" t="s">
        <v>82</v>
      </c>
    </row>
    <row r="137" spans="1:6" ht="20.25" customHeight="1">
      <c r="A137" s="123">
        <v>4640</v>
      </c>
      <c r="B137" s="70" t="s">
        <v>682</v>
      </c>
      <c r="C137" s="71" t="s">
        <v>76</v>
      </c>
      <c r="D137" s="1">
        <f>E137</f>
        <v>0</v>
      </c>
      <c r="E137" s="1">
        <f>E139</f>
        <v>0</v>
      </c>
      <c r="F137" s="1" t="s">
        <v>82</v>
      </c>
    </row>
    <row r="138" spans="1:6" ht="12.75" customHeight="1">
      <c r="A138" s="123"/>
      <c r="B138" s="82" t="s">
        <v>257</v>
      </c>
      <c r="C138" s="71"/>
      <c r="D138" s="1"/>
      <c r="E138" s="1"/>
      <c r="F138" s="1"/>
    </row>
    <row r="139" spans="1:6" ht="20.25" customHeight="1">
      <c r="A139" s="123">
        <v>4641</v>
      </c>
      <c r="B139" s="73" t="s">
        <v>610</v>
      </c>
      <c r="C139" s="78" t="s">
        <v>158</v>
      </c>
      <c r="D139" s="1">
        <f>E139</f>
        <v>0</v>
      </c>
      <c r="E139" s="1"/>
      <c r="F139" s="1" t="s">
        <v>82</v>
      </c>
    </row>
    <row r="140" spans="1:6" s="8" customFormat="1" ht="28.5" customHeight="1">
      <c r="A140" s="59">
        <v>4700</v>
      </c>
      <c r="B140" s="83" t="s">
        <v>683</v>
      </c>
      <c r="C140" s="71" t="s">
        <v>76</v>
      </c>
      <c r="D140" s="17">
        <f>E140+F140-'hat1'!F135</f>
        <v>8390.7000000000007</v>
      </c>
      <c r="E140" s="17">
        <f>E142+E146+E152+E155+E159+E162+E165</f>
        <v>8390.7000000000007</v>
      </c>
      <c r="F140" s="17">
        <f>F165</f>
        <v>0</v>
      </c>
    </row>
    <row r="141" spans="1:6" ht="15" customHeight="1">
      <c r="A141" s="126"/>
      <c r="B141" s="82" t="s">
        <v>543</v>
      </c>
      <c r="C141" s="87"/>
      <c r="D141" s="1"/>
      <c r="E141" s="1"/>
      <c r="F141" s="1"/>
    </row>
    <row r="142" spans="1:6" ht="28.5" customHeight="1">
      <c r="A142" s="123">
        <v>4710</v>
      </c>
      <c r="B142" s="83" t="s">
        <v>684</v>
      </c>
      <c r="C142" s="71" t="s">
        <v>76</v>
      </c>
      <c r="D142" s="1">
        <f>E142</f>
        <v>0</v>
      </c>
      <c r="E142" s="1">
        <f>E144+E145</f>
        <v>0</v>
      </c>
      <c r="F142" s="1" t="s">
        <v>82</v>
      </c>
    </row>
    <row r="143" spans="1:6" ht="15" customHeight="1">
      <c r="A143" s="123"/>
      <c r="B143" s="82" t="s">
        <v>257</v>
      </c>
      <c r="C143" s="71"/>
      <c r="D143" s="1"/>
      <c r="E143" s="1"/>
      <c r="F143" s="1"/>
    </row>
    <row r="144" spans="1:6" ht="28.5" customHeight="1">
      <c r="A144" s="123">
        <v>4711</v>
      </c>
      <c r="B144" s="72" t="s">
        <v>611</v>
      </c>
      <c r="C144" s="78" t="s">
        <v>159</v>
      </c>
      <c r="D144" s="1">
        <f>E144</f>
        <v>0</v>
      </c>
      <c r="E144" s="1"/>
      <c r="F144" s="1" t="s">
        <v>82</v>
      </c>
    </row>
    <row r="145" spans="1:6" ht="28.5" customHeight="1">
      <c r="A145" s="123">
        <v>4712</v>
      </c>
      <c r="B145" s="73" t="s">
        <v>612</v>
      </c>
      <c r="C145" s="78" t="s">
        <v>160</v>
      </c>
      <c r="D145" s="1">
        <f>E145</f>
        <v>0</v>
      </c>
      <c r="E145" s="1"/>
      <c r="F145" s="1" t="s">
        <v>82</v>
      </c>
    </row>
    <row r="146" spans="1:6" ht="28.5" customHeight="1">
      <c r="A146" s="123">
        <v>4720</v>
      </c>
      <c r="B146" s="70" t="s">
        <v>685</v>
      </c>
      <c r="C146" s="74" t="s">
        <v>82</v>
      </c>
      <c r="D146" s="1">
        <f>E146</f>
        <v>54</v>
      </c>
      <c r="E146" s="1">
        <f>E148+E149+E150+E151</f>
        <v>54</v>
      </c>
      <c r="F146" s="1" t="s">
        <v>82</v>
      </c>
    </row>
    <row r="147" spans="1:6" ht="12.75" customHeight="1">
      <c r="A147" s="123"/>
      <c r="B147" s="82" t="s">
        <v>257</v>
      </c>
      <c r="C147" s="71"/>
      <c r="D147" s="1"/>
      <c r="E147" s="1"/>
      <c r="F147" s="1"/>
    </row>
    <row r="148" spans="1:6" ht="18.75" customHeight="1">
      <c r="A148" s="123">
        <v>4721</v>
      </c>
      <c r="B148" s="73" t="s">
        <v>613</v>
      </c>
      <c r="C148" s="78" t="s">
        <v>161</v>
      </c>
      <c r="D148" s="1">
        <f>E148</f>
        <v>0</v>
      </c>
      <c r="E148" s="1"/>
      <c r="F148" s="1" t="s">
        <v>82</v>
      </c>
    </row>
    <row r="149" spans="1:6" ht="18.75" customHeight="1">
      <c r="A149" s="123">
        <v>4722</v>
      </c>
      <c r="B149" s="73" t="s">
        <v>614</v>
      </c>
      <c r="C149" s="94">
        <v>4822</v>
      </c>
      <c r="D149" s="1">
        <f>E149</f>
        <v>0</v>
      </c>
      <c r="E149" s="1"/>
      <c r="F149" s="1" t="s">
        <v>82</v>
      </c>
    </row>
    <row r="150" spans="1:6" ht="18.75" customHeight="1">
      <c r="A150" s="123">
        <v>4723</v>
      </c>
      <c r="B150" s="73" t="s">
        <v>615</v>
      </c>
      <c r="C150" s="78" t="s">
        <v>162</v>
      </c>
      <c r="D150" s="1">
        <f>E150</f>
        <v>54</v>
      </c>
      <c r="E150" s="1">
        <v>54</v>
      </c>
      <c r="F150" s="1" t="s">
        <v>82</v>
      </c>
    </row>
    <row r="151" spans="1:6" ht="28.5" customHeight="1">
      <c r="A151" s="123">
        <v>4724</v>
      </c>
      <c r="B151" s="73" t="s">
        <v>616</v>
      </c>
      <c r="C151" s="78" t="s">
        <v>163</v>
      </c>
      <c r="D151" s="1">
        <f>E151</f>
        <v>0</v>
      </c>
      <c r="E151" s="1"/>
      <c r="F151" s="1" t="s">
        <v>82</v>
      </c>
    </row>
    <row r="152" spans="1:6" ht="28.5" customHeight="1">
      <c r="A152" s="123">
        <v>4730</v>
      </c>
      <c r="B152" s="70" t="s">
        <v>686</v>
      </c>
      <c r="C152" s="71" t="s">
        <v>76</v>
      </c>
      <c r="D152" s="1">
        <f>E152</f>
        <v>0</v>
      </c>
      <c r="E152" s="1">
        <f>E154</f>
        <v>0</v>
      </c>
      <c r="F152" s="1" t="s">
        <v>82</v>
      </c>
    </row>
    <row r="153" spans="1:6" ht="12" customHeight="1">
      <c r="A153" s="123"/>
      <c r="B153" s="82" t="s">
        <v>257</v>
      </c>
      <c r="C153" s="71"/>
      <c r="D153" s="1"/>
      <c r="E153" s="1"/>
      <c r="F153" s="1"/>
    </row>
    <row r="154" spans="1:6" ht="21" customHeight="1">
      <c r="A154" s="123">
        <v>4731</v>
      </c>
      <c r="B154" s="89" t="s">
        <v>617</v>
      </c>
      <c r="C154" s="78" t="s">
        <v>164</v>
      </c>
      <c r="D154" s="1">
        <f>E154</f>
        <v>0</v>
      </c>
      <c r="E154" s="1"/>
      <c r="F154" s="1" t="s">
        <v>82</v>
      </c>
    </row>
    <row r="155" spans="1:6" ht="28.5" customHeight="1">
      <c r="A155" s="123">
        <v>4740</v>
      </c>
      <c r="B155" s="70" t="s">
        <v>687</v>
      </c>
      <c r="C155" s="71" t="s">
        <v>76</v>
      </c>
      <c r="D155" s="1">
        <f>E155</f>
        <v>0</v>
      </c>
      <c r="E155" s="1">
        <f>E157+E158</f>
        <v>0</v>
      </c>
      <c r="F155" s="1" t="s">
        <v>82</v>
      </c>
    </row>
    <row r="156" spans="1:6" ht="20.25" customHeight="1">
      <c r="A156" s="123"/>
      <c r="B156" s="82" t="s">
        <v>257</v>
      </c>
      <c r="C156" s="71"/>
      <c r="D156" s="1"/>
      <c r="E156" s="1"/>
      <c r="F156" s="1"/>
    </row>
    <row r="157" spans="1:6" ht="28.5" customHeight="1">
      <c r="A157" s="123">
        <v>4741</v>
      </c>
      <c r="B157" s="73" t="s">
        <v>618</v>
      </c>
      <c r="C157" s="78" t="s">
        <v>165</v>
      </c>
      <c r="D157" s="1">
        <f>E157</f>
        <v>0</v>
      </c>
      <c r="E157" s="1"/>
      <c r="F157" s="1" t="s">
        <v>82</v>
      </c>
    </row>
    <row r="158" spans="1:6" ht="28.5" customHeight="1">
      <c r="A158" s="123">
        <v>4742</v>
      </c>
      <c r="B158" s="73" t="s">
        <v>619</v>
      </c>
      <c r="C158" s="78" t="s">
        <v>166</v>
      </c>
      <c r="D158" s="1">
        <f>E158</f>
        <v>0</v>
      </c>
      <c r="E158" s="1"/>
      <c r="F158" s="1" t="s">
        <v>82</v>
      </c>
    </row>
    <row r="159" spans="1:6" ht="28.5" customHeight="1">
      <c r="A159" s="123">
        <v>4750</v>
      </c>
      <c r="B159" s="70" t="s">
        <v>688</v>
      </c>
      <c r="C159" s="71" t="s">
        <v>76</v>
      </c>
      <c r="D159" s="1">
        <f>E159</f>
        <v>0</v>
      </c>
      <c r="E159" s="1">
        <f>E161</f>
        <v>0</v>
      </c>
      <c r="F159" s="1" t="s">
        <v>82</v>
      </c>
    </row>
    <row r="160" spans="1:6" ht="16.5" customHeight="1">
      <c r="A160" s="123"/>
      <c r="B160" s="82" t="s">
        <v>257</v>
      </c>
      <c r="C160" s="71"/>
      <c r="D160" s="1"/>
      <c r="E160" s="1"/>
      <c r="F160" s="1"/>
    </row>
    <row r="161" spans="1:6" ht="31.5" customHeight="1">
      <c r="A161" s="123">
        <v>4751</v>
      </c>
      <c r="B161" s="73" t="s">
        <v>620</v>
      </c>
      <c r="C161" s="78" t="s">
        <v>167</v>
      </c>
      <c r="D161" s="1">
        <f>E161</f>
        <v>0</v>
      </c>
      <c r="E161" s="1"/>
      <c r="F161" s="1" t="s">
        <v>82</v>
      </c>
    </row>
    <row r="162" spans="1:6" ht="21" customHeight="1">
      <c r="A162" s="123">
        <v>4760</v>
      </c>
      <c r="B162" s="70" t="s">
        <v>689</v>
      </c>
      <c r="C162" s="71" t="s">
        <v>76</v>
      </c>
      <c r="D162" s="1">
        <f>E162</f>
        <v>0</v>
      </c>
      <c r="E162" s="1">
        <f>E164</f>
        <v>0</v>
      </c>
      <c r="F162" s="1" t="s">
        <v>82</v>
      </c>
    </row>
    <row r="163" spans="1:6" ht="14.25" customHeight="1">
      <c r="A163" s="123"/>
      <c r="B163" s="82" t="s">
        <v>257</v>
      </c>
      <c r="C163" s="71"/>
      <c r="D163" s="1"/>
      <c r="E163" s="1"/>
      <c r="F163" s="1"/>
    </row>
    <row r="164" spans="1:6" ht="16.5" customHeight="1">
      <c r="A164" s="123">
        <v>4761</v>
      </c>
      <c r="B164" s="73" t="s">
        <v>621</v>
      </c>
      <c r="C164" s="78" t="s">
        <v>168</v>
      </c>
      <c r="D164" s="1">
        <f>E164</f>
        <v>0</v>
      </c>
      <c r="E164" s="1"/>
      <c r="F164" s="1" t="s">
        <v>82</v>
      </c>
    </row>
    <row r="165" spans="1:6" ht="18.75" customHeight="1">
      <c r="A165" s="123">
        <v>4770</v>
      </c>
      <c r="B165" s="70" t="s">
        <v>690</v>
      </c>
      <c r="C165" s="71" t="s">
        <v>76</v>
      </c>
      <c r="D165" s="1">
        <f>E165+F165-'hat1'!F135</f>
        <v>8336.7000000000007</v>
      </c>
      <c r="E165" s="1">
        <f>E167</f>
        <v>8336.7000000000007</v>
      </c>
      <c r="F165" s="1">
        <f>F167</f>
        <v>0</v>
      </c>
    </row>
    <row r="166" spans="1:6" ht="12.75" customHeight="1">
      <c r="A166" s="123"/>
      <c r="B166" s="82" t="s">
        <v>257</v>
      </c>
      <c r="C166" s="71"/>
      <c r="D166" s="1"/>
      <c r="E166" s="1"/>
      <c r="F166" s="1"/>
    </row>
    <row r="167" spans="1:6" ht="15.75" customHeight="1">
      <c r="A167" s="123">
        <v>4771</v>
      </c>
      <c r="B167" s="73" t="s">
        <v>622</v>
      </c>
      <c r="C167" s="78" t="s">
        <v>169</v>
      </c>
      <c r="D167" s="1">
        <f>E167+F167-'hat1'!F135</f>
        <v>8336.7000000000007</v>
      </c>
      <c r="E167" s="1">
        <v>8336.7000000000007</v>
      </c>
      <c r="F167" s="1"/>
    </row>
    <row r="168" spans="1:6" ht="31.5" customHeight="1">
      <c r="A168" s="123">
        <v>4772</v>
      </c>
      <c r="B168" s="73" t="s">
        <v>623</v>
      </c>
      <c r="C168" s="71" t="s">
        <v>76</v>
      </c>
      <c r="D168" s="1">
        <f>E168</f>
        <v>0</v>
      </c>
      <c r="E168" s="1">
        <f>'hat1'!F135</f>
        <v>0</v>
      </c>
      <c r="F168" s="1" t="s">
        <v>82</v>
      </c>
    </row>
    <row r="169" spans="1:6" s="95" customFormat="1" ht="28.5" customHeight="1">
      <c r="A169" s="123">
        <v>5000</v>
      </c>
      <c r="B169" s="78" t="s">
        <v>624</v>
      </c>
      <c r="C169" s="71" t="s">
        <v>76</v>
      </c>
      <c r="D169" s="17">
        <f>F169</f>
        <v>14639.7</v>
      </c>
      <c r="E169" s="17" t="s">
        <v>82</v>
      </c>
      <c r="F169" s="17">
        <f>F171+F189+F195+F198</f>
        <v>14639.7</v>
      </c>
    </row>
    <row r="170" spans="1:6" ht="14.25" customHeight="1">
      <c r="A170" s="126"/>
      <c r="B170" s="82" t="s">
        <v>543</v>
      </c>
      <c r="C170" s="87"/>
      <c r="D170" s="1"/>
      <c r="E170" s="1"/>
      <c r="F170" s="1"/>
    </row>
    <row r="171" spans="1:6" ht="31.5" customHeight="1">
      <c r="A171" s="123">
        <v>5100</v>
      </c>
      <c r="B171" s="73" t="s">
        <v>691</v>
      </c>
      <c r="C171" s="71" t="s">
        <v>76</v>
      </c>
      <c r="D171" s="1">
        <f>F171</f>
        <v>14639.7</v>
      </c>
      <c r="E171" s="1" t="s">
        <v>82</v>
      </c>
      <c r="F171" s="1">
        <f>F173+F178+F183</f>
        <v>14639.7</v>
      </c>
    </row>
    <row r="172" spans="1:6" ht="13.5" customHeight="1">
      <c r="A172" s="126"/>
      <c r="B172" s="82" t="s">
        <v>543</v>
      </c>
      <c r="C172" s="87"/>
      <c r="D172" s="1"/>
      <c r="E172" s="1"/>
      <c r="F172" s="1"/>
    </row>
    <row r="173" spans="1:6" ht="28.5" customHeight="1">
      <c r="A173" s="123">
        <v>5110</v>
      </c>
      <c r="B173" s="70" t="s">
        <v>692</v>
      </c>
      <c r="C173" s="71" t="s">
        <v>76</v>
      </c>
      <c r="D173" s="1">
        <f>F173</f>
        <v>14639.7</v>
      </c>
      <c r="E173" s="1"/>
      <c r="F173" s="1">
        <f>F175+F176+F177</f>
        <v>14639.7</v>
      </c>
    </row>
    <row r="174" spans="1:6" ht="12" customHeight="1">
      <c r="A174" s="123"/>
      <c r="B174" s="82" t="s">
        <v>257</v>
      </c>
      <c r="C174" s="71"/>
      <c r="D174" s="1"/>
      <c r="E174" s="1"/>
      <c r="F174" s="1"/>
    </row>
    <row r="175" spans="1:6" ht="19.5" customHeight="1">
      <c r="A175" s="123">
        <v>5111</v>
      </c>
      <c r="B175" s="73" t="s">
        <v>625</v>
      </c>
      <c r="C175" s="77" t="s">
        <v>170</v>
      </c>
      <c r="D175" s="1">
        <f>F175</f>
        <v>0</v>
      </c>
      <c r="E175" s="1" t="s">
        <v>82</v>
      </c>
      <c r="F175" s="1"/>
    </row>
    <row r="176" spans="1:6" ht="19.5" customHeight="1">
      <c r="A176" s="123">
        <v>5112</v>
      </c>
      <c r="B176" s="73" t="s">
        <v>626</v>
      </c>
      <c r="C176" s="77" t="s">
        <v>171</v>
      </c>
      <c r="D176" s="1">
        <f>F176</f>
        <v>14639.7</v>
      </c>
      <c r="E176" s="1" t="s">
        <v>82</v>
      </c>
      <c r="F176" s="1">
        <v>14639.7</v>
      </c>
    </row>
    <row r="177" spans="1:6" ht="19.5" customHeight="1">
      <c r="A177" s="123">
        <v>5113</v>
      </c>
      <c r="B177" s="73" t="s">
        <v>627</v>
      </c>
      <c r="C177" s="77" t="s">
        <v>172</v>
      </c>
      <c r="D177" s="1">
        <f>F177</f>
        <v>0</v>
      </c>
      <c r="E177" s="1" t="s">
        <v>82</v>
      </c>
      <c r="F177" s="1"/>
    </row>
    <row r="178" spans="1:6" ht="30.75" customHeight="1">
      <c r="A178" s="123">
        <v>5120</v>
      </c>
      <c r="B178" s="70" t="s">
        <v>693</v>
      </c>
      <c r="C178" s="71" t="s">
        <v>76</v>
      </c>
      <c r="D178" s="1">
        <f>F178</f>
        <v>0</v>
      </c>
      <c r="E178" s="1"/>
      <c r="F178" s="1">
        <f>F180+F181+F182</f>
        <v>0</v>
      </c>
    </row>
    <row r="179" spans="1:6" ht="15" customHeight="1">
      <c r="A179" s="123"/>
      <c r="B179" s="80" t="s">
        <v>257</v>
      </c>
      <c r="C179" s="71"/>
      <c r="D179" s="1"/>
      <c r="E179" s="1"/>
      <c r="F179" s="1"/>
    </row>
    <row r="180" spans="1:6" ht="19.5" customHeight="1">
      <c r="A180" s="123">
        <v>5121</v>
      </c>
      <c r="B180" s="73" t="s">
        <v>628</v>
      </c>
      <c r="C180" s="77" t="s">
        <v>173</v>
      </c>
      <c r="D180" s="1">
        <f>F180</f>
        <v>0</v>
      </c>
      <c r="E180" s="1" t="s">
        <v>82</v>
      </c>
      <c r="F180" s="1"/>
    </row>
    <row r="181" spans="1:6" ht="19.5" customHeight="1">
      <c r="A181" s="123">
        <v>5122</v>
      </c>
      <c r="B181" s="73" t="s">
        <v>629</v>
      </c>
      <c r="C181" s="77" t="s">
        <v>174</v>
      </c>
      <c r="D181" s="1">
        <f>F181</f>
        <v>0</v>
      </c>
      <c r="E181" s="1" t="s">
        <v>82</v>
      </c>
      <c r="F181" s="1"/>
    </row>
    <row r="182" spans="1:6" ht="19.5" customHeight="1">
      <c r="A182" s="123">
        <v>5123</v>
      </c>
      <c r="B182" s="73" t="s">
        <v>630</v>
      </c>
      <c r="C182" s="77" t="s">
        <v>175</v>
      </c>
      <c r="D182" s="1">
        <f>F182</f>
        <v>0</v>
      </c>
      <c r="E182" s="1" t="s">
        <v>82</v>
      </c>
      <c r="F182" s="1"/>
    </row>
    <row r="183" spans="1:6" ht="28.5" customHeight="1">
      <c r="A183" s="123">
        <v>5130</v>
      </c>
      <c r="B183" s="70" t="s">
        <v>770</v>
      </c>
      <c r="C183" s="71" t="s">
        <v>76</v>
      </c>
      <c r="D183" s="1">
        <f>F183</f>
        <v>0</v>
      </c>
      <c r="E183" s="1"/>
      <c r="F183" s="1">
        <f>F185+F186+F187+F188</f>
        <v>0</v>
      </c>
    </row>
    <row r="184" spans="1:6" ht="13.5" customHeight="1">
      <c r="A184" s="123"/>
      <c r="B184" s="82" t="s">
        <v>257</v>
      </c>
      <c r="C184" s="71"/>
      <c r="D184" s="1"/>
      <c r="E184" s="1"/>
      <c r="F184" s="1"/>
    </row>
    <row r="185" spans="1:6" ht="21" customHeight="1">
      <c r="A185" s="123">
        <v>5131</v>
      </c>
      <c r="B185" s="73" t="s">
        <v>631</v>
      </c>
      <c r="C185" s="77" t="s">
        <v>176</v>
      </c>
      <c r="D185" s="1">
        <f>F185</f>
        <v>0</v>
      </c>
      <c r="E185" s="1" t="s">
        <v>82</v>
      </c>
      <c r="F185" s="1"/>
    </row>
    <row r="186" spans="1:6" ht="21" customHeight="1">
      <c r="A186" s="123">
        <v>5132</v>
      </c>
      <c r="B186" s="73" t="s">
        <v>632</v>
      </c>
      <c r="C186" s="77" t="s">
        <v>177</v>
      </c>
      <c r="D186" s="1">
        <f>F186</f>
        <v>0</v>
      </c>
      <c r="E186" s="1" t="s">
        <v>82</v>
      </c>
      <c r="F186" s="1"/>
    </row>
    <row r="187" spans="1:6" ht="21" customHeight="1">
      <c r="A187" s="123">
        <v>5133</v>
      </c>
      <c r="B187" s="73" t="s">
        <v>633</v>
      </c>
      <c r="C187" s="77" t="s">
        <v>178</v>
      </c>
      <c r="D187" s="1">
        <f>E187+F187</f>
        <v>0</v>
      </c>
      <c r="E187" s="1"/>
      <c r="F187" s="1"/>
    </row>
    <row r="188" spans="1:6" ht="21" customHeight="1">
      <c r="A188" s="123">
        <v>5134</v>
      </c>
      <c r="B188" s="73" t="s">
        <v>634</v>
      </c>
      <c r="C188" s="77" t="s">
        <v>179</v>
      </c>
      <c r="D188" s="1">
        <f>E188+F188</f>
        <v>0</v>
      </c>
      <c r="E188" s="1"/>
      <c r="F188" s="1"/>
    </row>
    <row r="189" spans="1:6" ht="22.5" customHeight="1">
      <c r="A189" s="123">
        <v>5200</v>
      </c>
      <c r="B189" s="70" t="s">
        <v>694</v>
      </c>
      <c r="C189" s="71" t="s">
        <v>76</v>
      </c>
      <c r="D189" s="1">
        <f>F189</f>
        <v>0</v>
      </c>
      <c r="E189" s="1" t="s">
        <v>82</v>
      </c>
      <c r="F189" s="1">
        <f>F191+F192+F193+F194</f>
        <v>0</v>
      </c>
    </row>
    <row r="190" spans="1:6" ht="12.75" customHeight="1">
      <c r="A190" s="126"/>
      <c r="B190" s="82" t="s">
        <v>543</v>
      </c>
      <c r="C190" s="87"/>
      <c r="D190" s="1"/>
      <c r="E190" s="1"/>
      <c r="F190" s="1"/>
    </row>
    <row r="191" spans="1:6" ht="20.25" customHeight="1">
      <c r="A191" s="123">
        <v>5211</v>
      </c>
      <c r="B191" s="73" t="s">
        <v>635</v>
      </c>
      <c r="C191" s="77" t="s">
        <v>180</v>
      </c>
      <c r="D191" s="1">
        <f>F191</f>
        <v>0</v>
      </c>
      <c r="E191" s="1" t="s">
        <v>82</v>
      </c>
      <c r="F191" s="1"/>
    </row>
    <row r="192" spans="1:6" ht="20.25" customHeight="1">
      <c r="A192" s="123">
        <v>5221</v>
      </c>
      <c r="B192" s="73" t="s">
        <v>636</v>
      </c>
      <c r="C192" s="77" t="s">
        <v>181</v>
      </c>
      <c r="D192" s="1">
        <f>F192</f>
        <v>0</v>
      </c>
      <c r="E192" s="1" t="s">
        <v>82</v>
      </c>
      <c r="F192" s="1"/>
    </row>
    <row r="193" spans="1:6" ht="20.25" customHeight="1">
      <c r="A193" s="123">
        <v>5231</v>
      </c>
      <c r="B193" s="73" t="s">
        <v>637</v>
      </c>
      <c r="C193" s="77" t="s">
        <v>182</v>
      </c>
      <c r="D193" s="1">
        <f>F193</f>
        <v>0</v>
      </c>
      <c r="E193" s="1" t="s">
        <v>82</v>
      </c>
      <c r="F193" s="1"/>
    </row>
    <row r="194" spans="1:6" ht="20.25" customHeight="1">
      <c r="A194" s="123">
        <v>5241</v>
      </c>
      <c r="B194" s="73" t="s">
        <v>638</v>
      </c>
      <c r="C194" s="77" t="s">
        <v>183</v>
      </c>
      <c r="D194" s="1">
        <f>F194</f>
        <v>0</v>
      </c>
      <c r="E194" s="1" t="s">
        <v>82</v>
      </c>
      <c r="F194" s="1"/>
    </row>
    <row r="195" spans="1:6" ht="21.75" customHeight="1">
      <c r="A195" s="123">
        <v>5300</v>
      </c>
      <c r="B195" s="70" t="s">
        <v>695</v>
      </c>
      <c r="C195" s="71" t="s">
        <v>76</v>
      </c>
      <c r="D195" s="1">
        <f>F195</f>
        <v>0</v>
      </c>
      <c r="E195" s="1" t="s">
        <v>82</v>
      </c>
      <c r="F195" s="1">
        <f>F197</f>
        <v>0</v>
      </c>
    </row>
    <row r="196" spans="1:6" ht="13.5" customHeight="1">
      <c r="A196" s="126"/>
      <c r="B196" s="82" t="s">
        <v>543</v>
      </c>
      <c r="C196" s="87"/>
      <c r="D196" s="1"/>
      <c r="E196" s="1"/>
      <c r="F196" s="1"/>
    </row>
    <row r="197" spans="1:6" ht="21.75" customHeight="1">
      <c r="A197" s="123">
        <v>5311</v>
      </c>
      <c r="B197" s="73" t="s">
        <v>639</v>
      </c>
      <c r="C197" s="77" t="s">
        <v>184</v>
      </c>
      <c r="D197" s="1">
        <f>F197</f>
        <v>0</v>
      </c>
      <c r="E197" s="1" t="s">
        <v>82</v>
      </c>
      <c r="F197" s="1"/>
    </row>
    <row r="198" spans="1:6" ht="28.5" customHeight="1">
      <c r="A198" s="123">
        <v>5400</v>
      </c>
      <c r="B198" s="70" t="s">
        <v>696</v>
      </c>
      <c r="C198" s="71" t="s">
        <v>76</v>
      </c>
      <c r="D198" s="1">
        <f>F198</f>
        <v>0</v>
      </c>
      <c r="E198" s="1" t="s">
        <v>82</v>
      </c>
      <c r="F198" s="1">
        <f>F200+F201+F202+F203</f>
        <v>0</v>
      </c>
    </row>
    <row r="199" spans="1:6" ht="12.75" customHeight="1">
      <c r="A199" s="126"/>
      <c r="B199" s="82" t="s">
        <v>543</v>
      </c>
      <c r="C199" s="87"/>
      <c r="D199" s="1"/>
      <c r="E199" s="1"/>
      <c r="F199" s="1"/>
    </row>
    <row r="200" spans="1:6" ht="19.5" customHeight="1">
      <c r="A200" s="123">
        <v>5411</v>
      </c>
      <c r="B200" s="73" t="s">
        <v>640</v>
      </c>
      <c r="C200" s="77" t="s">
        <v>185</v>
      </c>
      <c r="D200" s="1">
        <f>F200</f>
        <v>0</v>
      </c>
      <c r="E200" s="1" t="s">
        <v>82</v>
      </c>
      <c r="F200" s="1"/>
    </row>
    <row r="201" spans="1:6" ht="19.5" customHeight="1">
      <c r="A201" s="123">
        <v>5421</v>
      </c>
      <c r="B201" s="73" t="s">
        <v>641</v>
      </c>
      <c r="C201" s="77" t="s">
        <v>186</v>
      </c>
      <c r="D201" s="1">
        <f>F201</f>
        <v>0</v>
      </c>
      <c r="E201" s="1" t="s">
        <v>82</v>
      </c>
      <c r="F201" s="1"/>
    </row>
    <row r="202" spans="1:6" ht="19.5" customHeight="1">
      <c r="A202" s="123">
        <v>5431</v>
      </c>
      <c r="B202" s="73" t="s">
        <v>642</v>
      </c>
      <c r="C202" s="77" t="s">
        <v>187</v>
      </c>
      <c r="D202" s="1">
        <f>F202</f>
        <v>0</v>
      </c>
      <c r="E202" s="1" t="s">
        <v>82</v>
      </c>
      <c r="F202" s="1"/>
    </row>
    <row r="203" spans="1:6" ht="19.5" customHeight="1">
      <c r="A203" s="123">
        <v>5441</v>
      </c>
      <c r="B203" s="129" t="s">
        <v>643</v>
      </c>
      <c r="C203" s="77" t="s">
        <v>188</v>
      </c>
      <c r="D203" s="1">
        <f>F203</f>
        <v>0</v>
      </c>
      <c r="E203" s="1" t="s">
        <v>82</v>
      </c>
      <c r="F203" s="1"/>
    </row>
    <row r="204" spans="1:6" s="96" customFormat="1" ht="28.5" customHeight="1">
      <c r="A204" s="130" t="s">
        <v>189</v>
      </c>
      <c r="B204" s="75" t="s">
        <v>644</v>
      </c>
      <c r="C204" s="131" t="s">
        <v>76</v>
      </c>
      <c r="D204" s="17">
        <f>F204</f>
        <v>0</v>
      </c>
      <c r="E204" s="17" t="s">
        <v>190</v>
      </c>
      <c r="F204" s="17">
        <f>F206+F211+F219+F222</f>
        <v>0</v>
      </c>
    </row>
    <row r="205" spans="1:6" s="97" customFormat="1" ht="16.5" customHeight="1">
      <c r="A205" s="130"/>
      <c r="B205" s="80" t="s">
        <v>356</v>
      </c>
      <c r="C205" s="131"/>
      <c r="D205" s="1"/>
      <c r="E205" s="1"/>
      <c r="F205" s="1"/>
    </row>
    <row r="206" spans="1:6" ht="28.5" customHeight="1">
      <c r="A206" s="132" t="s">
        <v>191</v>
      </c>
      <c r="B206" s="75" t="s">
        <v>697</v>
      </c>
      <c r="C206" s="76" t="s">
        <v>76</v>
      </c>
      <c r="D206" s="1">
        <f>F206</f>
        <v>0</v>
      </c>
      <c r="E206" s="1" t="s">
        <v>190</v>
      </c>
      <c r="F206" s="1">
        <f>F208+F209+F210</f>
        <v>0</v>
      </c>
    </row>
    <row r="207" spans="1:6" ht="13.5" customHeight="1">
      <c r="A207" s="132"/>
      <c r="B207" s="80" t="s">
        <v>356</v>
      </c>
      <c r="C207" s="76"/>
      <c r="D207" s="1"/>
      <c r="E207" s="1"/>
      <c r="F207" s="1"/>
    </row>
    <row r="208" spans="1:6" ht="20.25" customHeight="1">
      <c r="A208" s="132" t="s">
        <v>192</v>
      </c>
      <c r="B208" s="98" t="s">
        <v>645</v>
      </c>
      <c r="C208" s="77" t="s">
        <v>193</v>
      </c>
      <c r="D208" s="1">
        <f>E208+F208</f>
        <v>0</v>
      </c>
      <c r="E208" s="1"/>
      <c r="F208" s="1"/>
    </row>
    <row r="209" spans="1:6" s="100" customFormat="1" ht="20.25" customHeight="1">
      <c r="A209" s="132" t="s">
        <v>194</v>
      </c>
      <c r="B209" s="98" t="s">
        <v>646</v>
      </c>
      <c r="C209" s="77" t="s">
        <v>195</v>
      </c>
      <c r="D209" s="1">
        <f>E209+F209</f>
        <v>0</v>
      </c>
      <c r="E209" s="99"/>
      <c r="F209" s="99"/>
    </row>
    <row r="210" spans="1:6" ht="20.25" customHeight="1">
      <c r="A210" s="133" t="s">
        <v>196</v>
      </c>
      <c r="B210" s="98" t="s">
        <v>647</v>
      </c>
      <c r="C210" s="77" t="s">
        <v>197</v>
      </c>
      <c r="D210" s="1">
        <f>F210</f>
        <v>0</v>
      </c>
      <c r="E210" s="1" t="s">
        <v>190</v>
      </c>
      <c r="F210" s="1"/>
    </row>
    <row r="211" spans="1:6" ht="20.25" customHeight="1">
      <c r="A211" s="133" t="s">
        <v>198</v>
      </c>
      <c r="B211" s="75" t="s">
        <v>698</v>
      </c>
      <c r="C211" s="76" t="s">
        <v>76</v>
      </c>
      <c r="D211" s="1">
        <f>F211</f>
        <v>0</v>
      </c>
      <c r="E211" s="1" t="s">
        <v>190</v>
      </c>
      <c r="F211" s="1">
        <f>F213</f>
        <v>0</v>
      </c>
    </row>
    <row r="212" spans="1:6" ht="13.5" customHeight="1">
      <c r="A212" s="133"/>
      <c r="B212" s="80" t="s">
        <v>356</v>
      </c>
      <c r="C212" s="76"/>
      <c r="D212" s="1"/>
      <c r="E212" s="1"/>
      <c r="F212" s="1"/>
    </row>
    <row r="213" spans="1:6" ht="28.5" customHeight="1">
      <c r="A213" s="133" t="s">
        <v>199</v>
      </c>
      <c r="B213" s="98" t="s">
        <v>648</v>
      </c>
      <c r="C213" s="78" t="s">
        <v>200</v>
      </c>
      <c r="D213" s="1">
        <f>F213</f>
        <v>0</v>
      </c>
      <c r="E213" s="1" t="s">
        <v>190</v>
      </c>
      <c r="F213" s="1"/>
    </row>
    <row r="214" spans="1:6" ht="28.5" customHeight="1">
      <c r="A214" s="133" t="s">
        <v>201</v>
      </c>
      <c r="B214" s="98" t="s">
        <v>699</v>
      </c>
      <c r="C214" s="76" t="s">
        <v>76</v>
      </c>
      <c r="D214" s="1">
        <f>F214</f>
        <v>0</v>
      </c>
      <c r="E214" s="1" t="s">
        <v>190</v>
      </c>
      <c r="F214" s="1">
        <f>F216+F217+F218</f>
        <v>0</v>
      </c>
    </row>
    <row r="215" spans="1:6" ht="13.5" customHeight="1">
      <c r="A215" s="133"/>
      <c r="B215" s="75" t="s">
        <v>257</v>
      </c>
      <c r="C215" s="71"/>
      <c r="D215" s="1"/>
      <c r="E215" s="1"/>
      <c r="F215" s="1"/>
    </row>
    <row r="216" spans="1:6" ht="18" customHeight="1">
      <c r="A216" s="133" t="s">
        <v>202</v>
      </c>
      <c r="B216" s="75" t="s">
        <v>649</v>
      </c>
      <c r="C216" s="77" t="s">
        <v>203</v>
      </c>
      <c r="D216" s="1">
        <f>E216+F216</f>
        <v>0</v>
      </c>
      <c r="E216" s="1"/>
      <c r="F216" s="1"/>
    </row>
    <row r="217" spans="1:6" ht="18" customHeight="1">
      <c r="A217" s="134" t="s">
        <v>204</v>
      </c>
      <c r="B217" s="75" t="s">
        <v>650</v>
      </c>
      <c r="C217" s="78" t="s">
        <v>205</v>
      </c>
      <c r="D217" s="1">
        <f>F217</f>
        <v>0</v>
      </c>
      <c r="E217" s="1" t="s">
        <v>190</v>
      </c>
      <c r="F217" s="1"/>
    </row>
    <row r="218" spans="1:6" ht="27.75" customHeight="1">
      <c r="A218" s="133" t="s">
        <v>206</v>
      </c>
      <c r="B218" s="101" t="s">
        <v>651</v>
      </c>
      <c r="C218" s="78" t="s">
        <v>207</v>
      </c>
      <c r="D218" s="1">
        <f>F218</f>
        <v>0</v>
      </c>
      <c r="E218" s="1" t="s">
        <v>190</v>
      </c>
      <c r="F218" s="1"/>
    </row>
    <row r="219" spans="1:6" ht="30.75" customHeight="1">
      <c r="A219" s="133" t="s">
        <v>208</v>
      </c>
      <c r="B219" s="75" t="s">
        <v>700</v>
      </c>
      <c r="C219" s="76" t="s">
        <v>76</v>
      </c>
      <c r="D219" s="1">
        <f>F219</f>
        <v>0</v>
      </c>
      <c r="E219" s="1" t="s">
        <v>190</v>
      </c>
      <c r="F219" s="1">
        <f>F221</f>
        <v>0</v>
      </c>
    </row>
    <row r="220" spans="1:6" ht="12.75" customHeight="1">
      <c r="A220" s="133"/>
      <c r="B220" s="80" t="s">
        <v>356</v>
      </c>
      <c r="C220" s="71"/>
      <c r="D220" s="1"/>
      <c r="E220" s="1"/>
      <c r="F220" s="1"/>
    </row>
    <row r="221" spans="1:6" ht="20.25" customHeight="1">
      <c r="A221" s="134" t="s">
        <v>209</v>
      </c>
      <c r="B221" s="98" t="s">
        <v>652</v>
      </c>
      <c r="C221" s="79" t="s">
        <v>210</v>
      </c>
      <c r="D221" s="1">
        <f>F221</f>
        <v>0</v>
      </c>
      <c r="E221" s="1" t="s">
        <v>190</v>
      </c>
      <c r="F221" s="1"/>
    </row>
    <row r="222" spans="1:6" ht="28.5" customHeight="1">
      <c r="A222" s="133" t="s">
        <v>211</v>
      </c>
      <c r="B222" s="75" t="s">
        <v>701</v>
      </c>
      <c r="C222" s="76" t="s">
        <v>76</v>
      </c>
      <c r="D222" s="1">
        <f>F222</f>
        <v>0</v>
      </c>
      <c r="E222" s="1" t="s">
        <v>190</v>
      </c>
      <c r="F222" s="1">
        <f>F224+F225+F226+F227</f>
        <v>0</v>
      </c>
    </row>
    <row r="223" spans="1:6" ht="13.5" customHeight="1">
      <c r="A223" s="133"/>
      <c r="B223" s="80" t="s">
        <v>356</v>
      </c>
      <c r="C223" s="76"/>
      <c r="D223" s="1"/>
      <c r="E223" s="1"/>
      <c r="F223" s="1"/>
    </row>
    <row r="224" spans="1:6" ht="20.25" customHeight="1">
      <c r="A224" s="133" t="s">
        <v>212</v>
      </c>
      <c r="B224" s="98" t="s">
        <v>653</v>
      </c>
      <c r="C224" s="77" t="s">
        <v>213</v>
      </c>
      <c r="D224" s="1">
        <f>F224</f>
        <v>0</v>
      </c>
      <c r="E224" s="1" t="s">
        <v>190</v>
      </c>
      <c r="F224" s="1"/>
    </row>
    <row r="225" spans="1:6" ht="18.75" customHeight="1">
      <c r="A225" s="134" t="s">
        <v>214</v>
      </c>
      <c r="B225" s="98" t="s">
        <v>654</v>
      </c>
      <c r="C225" s="79" t="s">
        <v>215</v>
      </c>
      <c r="D225" s="1">
        <f>F225</f>
        <v>0</v>
      </c>
      <c r="E225" s="1" t="s">
        <v>190</v>
      </c>
      <c r="F225" s="1"/>
    </row>
    <row r="226" spans="1:6" ht="28.5" customHeight="1">
      <c r="A226" s="133" t="s">
        <v>216</v>
      </c>
      <c r="B226" s="98" t="s">
        <v>655</v>
      </c>
      <c r="C226" s="78" t="s">
        <v>217</v>
      </c>
      <c r="D226" s="1">
        <f>F226</f>
        <v>0</v>
      </c>
      <c r="E226" s="1" t="s">
        <v>190</v>
      </c>
      <c r="F226" s="1"/>
    </row>
    <row r="227" spans="1:6" ht="30" customHeight="1">
      <c r="A227" s="133" t="s">
        <v>218</v>
      </c>
      <c r="B227" s="98" t="s">
        <v>656</v>
      </c>
      <c r="C227" s="78" t="s">
        <v>219</v>
      </c>
      <c r="D227" s="1">
        <f>F227</f>
        <v>0</v>
      </c>
      <c r="E227" s="1" t="s">
        <v>190</v>
      </c>
      <c r="F227" s="1"/>
    </row>
    <row r="228" spans="1:6" s="103" customFormat="1" ht="28.5" customHeight="1">
      <c r="A228" s="102"/>
      <c r="B228" s="3"/>
      <c r="C228" s="102"/>
      <c r="D228" s="3"/>
      <c r="E228" s="3"/>
      <c r="F228" s="3"/>
    </row>
    <row r="229" spans="1:6" s="103" customFormat="1" ht="28.5" customHeight="1">
      <c r="A229" s="102"/>
      <c r="B229" s="3"/>
      <c r="C229" s="102"/>
      <c r="D229" s="3"/>
      <c r="E229" s="3"/>
      <c r="F229" s="3"/>
    </row>
    <row r="230" spans="1:6" s="103" customFormat="1" ht="28.5" customHeight="1">
      <c r="A230" s="102"/>
      <c r="B230" s="3"/>
      <c r="C230" s="102"/>
      <c r="D230" s="3"/>
      <c r="E230" s="3"/>
      <c r="F230" s="3"/>
    </row>
    <row r="231" spans="1:6" s="103" customFormat="1" ht="28.5" customHeight="1">
      <c r="A231" s="102"/>
      <c r="B231" s="3"/>
      <c r="C231" s="102"/>
      <c r="D231" s="3"/>
      <c r="E231" s="3"/>
      <c r="F231" s="3"/>
    </row>
    <row r="232" spans="1:6" s="103" customFormat="1" ht="28.5" customHeight="1">
      <c r="A232" s="102"/>
      <c r="B232" s="3"/>
      <c r="C232" s="102"/>
      <c r="D232" s="3"/>
      <c r="E232" s="3"/>
      <c r="F232" s="3"/>
    </row>
    <row r="233" spans="1:6" s="103" customFormat="1" ht="28.5" customHeight="1">
      <c r="A233" s="102"/>
      <c r="B233" s="3"/>
      <c r="C233" s="102"/>
      <c r="D233" s="3"/>
      <c r="E233" s="3"/>
      <c r="F233" s="3"/>
    </row>
    <row r="234" spans="1:6" s="103" customFormat="1" ht="28.5" customHeight="1">
      <c r="A234" s="102"/>
      <c r="B234" s="3"/>
      <c r="C234" s="102"/>
      <c r="D234" s="3"/>
      <c r="E234" s="3"/>
      <c r="F234" s="3"/>
    </row>
    <row r="235" spans="1:6" s="103" customFormat="1" ht="28.5" customHeight="1">
      <c r="A235" s="102"/>
      <c r="B235" s="3"/>
      <c r="C235" s="102"/>
      <c r="D235" s="3"/>
      <c r="E235" s="3"/>
      <c r="F235" s="3"/>
    </row>
    <row r="236" spans="1:6" s="103" customFormat="1" ht="28.5" customHeight="1">
      <c r="A236" s="102"/>
      <c r="B236" s="3"/>
      <c r="C236" s="102"/>
      <c r="D236" s="3"/>
      <c r="E236" s="3"/>
      <c r="F236" s="3"/>
    </row>
    <row r="237" spans="1:6" s="103" customFormat="1" ht="28.5" customHeight="1">
      <c r="A237" s="102"/>
      <c r="B237" s="3"/>
      <c r="C237" s="102"/>
      <c r="D237" s="3"/>
      <c r="E237" s="3"/>
      <c r="F237" s="3"/>
    </row>
    <row r="238" spans="1:6" s="103" customFormat="1" ht="28.5" customHeight="1">
      <c r="A238" s="102"/>
      <c r="B238" s="3"/>
      <c r="C238" s="102"/>
      <c r="D238" s="3"/>
      <c r="E238" s="3"/>
      <c r="F238" s="3"/>
    </row>
    <row r="239" spans="1:6" s="103" customFormat="1" ht="28.5" customHeight="1">
      <c r="A239" s="102"/>
      <c r="B239" s="3"/>
      <c r="C239" s="102"/>
      <c r="D239" s="3"/>
      <c r="E239" s="3"/>
      <c r="F239" s="3"/>
    </row>
    <row r="240" spans="1:6" s="103" customFormat="1" ht="28.5" customHeight="1">
      <c r="A240" s="102"/>
      <c r="B240" s="3"/>
      <c r="C240" s="102"/>
      <c r="D240" s="3"/>
      <c r="E240" s="3"/>
      <c r="F240" s="3"/>
    </row>
    <row r="241" spans="1:6" s="103" customFormat="1" ht="28.5" customHeight="1">
      <c r="A241" s="102"/>
      <c r="B241" s="3"/>
      <c r="C241" s="102"/>
      <c r="D241" s="3"/>
      <c r="E241" s="3"/>
      <c r="F241" s="3"/>
    </row>
    <row r="242" spans="1:6" s="103" customFormat="1" ht="28.5" customHeight="1">
      <c r="A242" s="102"/>
      <c r="B242" s="3"/>
      <c r="C242" s="102"/>
      <c r="D242" s="3"/>
      <c r="E242" s="3"/>
      <c r="F242" s="3"/>
    </row>
    <row r="243" spans="1:6" s="103" customFormat="1" ht="28.5" customHeight="1">
      <c r="A243" s="102"/>
      <c r="B243" s="3"/>
      <c r="C243" s="102"/>
      <c r="D243" s="3"/>
      <c r="E243" s="3"/>
      <c r="F243" s="3"/>
    </row>
    <row r="244" spans="1:6" s="103" customFormat="1" ht="28.5" customHeight="1">
      <c r="A244" s="102"/>
      <c r="B244" s="3"/>
      <c r="C244" s="102"/>
      <c r="D244" s="3"/>
      <c r="E244" s="3"/>
      <c r="F244" s="3"/>
    </row>
    <row r="245" spans="1:6" s="103" customFormat="1" ht="28.5" customHeight="1">
      <c r="A245" s="102"/>
      <c r="B245" s="3"/>
      <c r="C245" s="102"/>
      <c r="D245" s="3"/>
      <c r="E245" s="3"/>
      <c r="F245" s="3"/>
    </row>
    <row r="246" spans="1:6" s="103" customFormat="1" ht="28.5" customHeight="1">
      <c r="A246" s="102"/>
      <c r="B246" s="3"/>
      <c r="C246" s="102"/>
      <c r="D246" s="3"/>
      <c r="E246" s="3"/>
      <c r="F246" s="3"/>
    </row>
    <row r="247" spans="1:6" s="103" customFormat="1" ht="28.5" customHeight="1">
      <c r="A247" s="102"/>
      <c r="B247" s="3"/>
      <c r="C247" s="102"/>
      <c r="D247" s="3"/>
      <c r="E247" s="3"/>
      <c r="F247" s="3"/>
    </row>
    <row r="248" spans="1:6" s="103" customFormat="1" ht="28.5" customHeight="1">
      <c r="A248" s="102"/>
      <c r="B248" s="3"/>
      <c r="C248" s="102"/>
      <c r="D248" s="3"/>
      <c r="E248" s="3"/>
      <c r="F248" s="3"/>
    </row>
    <row r="249" spans="1:6" s="103" customFormat="1" ht="28.5" customHeight="1">
      <c r="A249" s="102"/>
      <c r="B249" s="3"/>
      <c r="C249" s="102"/>
      <c r="D249" s="3"/>
      <c r="E249" s="3"/>
      <c r="F249" s="3"/>
    </row>
    <row r="250" spans="1:6" s="103" customFormat="1" ht="28.5" customHeight="1">
      <c r="A250" s="102"/>
      <c r="B250" s="3"/>
      <c r="C250" s="102"/>
      <c r="D250" s="3"/>
      <c r="E250" s="3"/>
      <c r="F250" s="3"/>
    </row>
    <row r="251" spans="1:6" s="103" customFormat="1" ht="28.5" customHeight="1">
      <c r="A251" s="102"/>
      <c r="B251" s="3"/>
      <c r="C251" s="102"/>
      <c r="D251" s="3"/>
      <c r="E251" s="3"/>
      <c r="F251" s="3"/>
    </row>
    <row r="252" spans="1:6" s="103" customFormat="1" ht="28.5" customHeight="1">
      <c r="A252" s="102"/>
      <c r="B252" s="3"/>
      <c r="C252" s="102"/>
      <c r="D252" s="3"/>
      <c r="E252" s="3"/>
      <c r="F252" s="3"/>
    </row>
    <row r="253" spans="1:6" s="103" customFormat="1" ht="28.5" customHeight="1">
      <c r="A253" s="102"/>
      <c r="B253" s="3"/>
      <c r="C253" s="102"/>
      <c r="D253" s="3"/>
      <c r="E253" s="3"/>
      <c r="F253" s="3"/>
    </row>
    <row r="254" spans="1:6" s="103" customFormat="1" ht="28.5" customHeight="1">
      <c r="A254" s="102"/>
      <c r="B254" s="3"/>
      <c r="C254" s="102"/>
      <c r="D254" s="3"/>
      <c r="E254" s="3"/>
      <c r="F254" s="3"/>
    </row>
    <row r="255" spans="1:6" s="103" customFormat="1" ht="28.5" customHeight="1">
      <c r="A255" s="102"/>
      <c r="B255" s="3"/>
      <c r="C255" s="102"/>
      <c r="D255" s="3"/>
      <c r="E255" s="3"/>
      <c r="F255" s="3"/>
    </row>
    <row r="256" spans="1:6" s="103" customFormat="1" ht="28.5" customHeight="1">
      <c r="A256" s="102"/>
      <c r="B256" s="3"/>
      <c r="C256" s="102"/>
      <c r="D256" s="3"/>
      <c r="E256" s="3"/>
      <c r="F256" s="3"/>
    </row>
    <row r="257" spans="1:6" s="103" customFormat="1" ht="28.5" customHeight="1">
      <c r="A257" s="102"/>
      <c r="B257" s="3"/>
      <c r="C257" s="102"/>
      <c r="D257" s="3"/>
      <c r="E257" s="3"/>
      <c r="F257" s="3"/>
    </row>
    <row r="258" spans="1:6" s="103" customFormat="1" ht="28.5" customHeight="1">
      <c r="A258" s="102"/>
      <c r="B258" s="3"/>
      <c r="C258" s="102"/>
      <c r="D258" s="3"/>
      <c r="E258" s="3"/>
      <c r="F258" s="3"/>
    </row>
    <row r="259" spans="1:6" s="103" customFormat="1" ht="28.5" customHeight="1">
      <c r="A259" s="102"/>
      <c r="B259" s="3"/>
      <c r="C259" s="102"/>
      <c r="D259" s="3"/>
      <c r="E259" s="3"/>
      <c r="F259" s="3"/>
    </row>
    <row r="260" spans="1:6" s="103" customFormat="1" ht="28.5" customHeight="1">
      <c r="A260" s="102"/>
      <c r="B260" s="3"/>
      <c r="C260" s="102"/>
      <c r="D260" s="3"/>
      <c r="E260" s="3"/>
      <c r="F260" s="3"/>
    </row>
    <row r="261" spans="1:6" s="103" customFormat="1" ht="28.5" customHeight="1">
      <c r="A261" s="102"/>
      <c r="B261" s="3"/>
      <c r="C261" s="102"/>
      <c r="D261" s="3"/>
      <c r="E261" s="3"/>
      <c r="F261" s="3"/>
    </row>
    <row r="262" spans="1:6" s="103" customFormat="1" ht="28.5" customHeight="1">
      <c r="A262" s="102"/>
      <c r="B262" s="3"/>
      <c r="C262" s="102"/>
      <c r="D262" s="3"/>
      <c r="E262" s="3"/>
      <c r="F262" s="3"/>
    </row>
    <row r="263" spans="1:6" s="103" customFormat="1" ht="28.5" customHeight="1">
      <c r="A263" s="102"/>
      <c r="B263" s="3"/>
      <c r="C263" s="102"/>
      <c r="D263" s="3"/>
      <c r="E263" s="3"/>
      <c r="F263" s="3"/>
    </row>
    <row r="264" spans="1:6" s="103" customFormat="1" ht="28.5" customHeight="1">
      <c r="A264" s="102"/>
      <c r="B264" s="3"/>
      <c r="C264" s="102"/>
      <c r="D264" s="3"/>
      <c r="E264" s="3"/>
      <c r="F264" s="3"/>
    </row>
    <row r="265" spans="1:6" s="103" customFormat="1" ht="28.5" customHeight="1">
      <c r="A265" s="102"/>
      <c r="B265" s="3"/>
      <c r="C265" s="102"/>
      <c r="D265" s="3"/>
      <c r="E265" s="3"/>
      <c r="F265" s="3"/>
    </row>
    <row r="266" spans="1:6" s="103" customFormat="1" ht="28.5" customHeight="1">
      <c r="A266" s="102"/>
      <c r="B266" s="3"/>
      <c r="C266" s="102"/>
      <c r="D266" s="3"/>
      <c r="E266" s="3"/>
      <c r="F266" s="3"/>
    </row>
    <row r="267" spans="1:6" s="103" customFormat="1" ht="28.5" customHeight="1">
      <c r="A267" s="102"/>
      <c r="B267" s="3"/>
      <c r="C267" s="102"/>
      <c r="D267" s="3"/>
      <c r="E267" s="3"/>
      <c r="F267" s="3"/>
    </row>
    <row r="268" spans="1:6" s="103" customFormat="1" ht="28.5" customHeight="1">
      <c r="A268" s="102"/>
      <c r="B268" s="3"/>
      <c r="C268" s="102"/>
      <c r="D268" s="3"/>
      <c r="E268" s="3"/>
      <c r="F268" s="3"/>
    </row>
    <row r="269" spans="1:6" s="103" customFormat="1" ht="28.5" customHeight="1">
      <c r="A269" s="102"/>
      <c r="B269" s="3"/>
      <c r="C269" s="102"/>
      <c r="D269" s="3"/>
      <c r="E269" s="3"/>
      <c r="F269" s="3"/>
    </row>
    <row r="270" spans="1:6" s="103" customFormat="1" ht="28.5" customHeight="1">
      <c r="A270" s="102"/>
      <c r="B270" s="3"/>
      <c r="C270" s="102"/>
      <c r="D270" s="3"/>
      <c r="E270" s="3"/>
      <c r="F270" s="3"/>
    </row>
    <row r="271" spans="1:6" s="103" customFormat="1" ht="28.5" customHeight="1">
      <c r="A271" s="102"/>
      <c r="B271" s="3"/>
      <c r="C271" s="102"/>
      <c r="D271" s="3"/>
      <c r="E271" s="3"/>
      <c r="F271" s="3"/>
    </row>
    <row r="272" spans="1:6" s="103" customFormat="1" ht="28.5" customHeight="1">
      <c r="A272" s="102"/>
      <c r="B272" s="3"/>
      <c r="C272" s="102"/>
      <c r="D272" s="3"/>
      <c r="E272" s="3"/>
      <c r="F272" s="3"/>
    </row>
    <row r="273" spans="1:6" s="103" customFormat="1" ht="28.5" customHeight="1">
      <c r="A273" s="102"/>
      <c r="B273" s="3"/>
      <c r="C273" s="102"/>
      <c r="D273" s="3"/>
      <c r="E273" s="3"/>
      <c r="F273" s="3"/>
    </row>
    <row r="274" spans="1:6" s="103" customFormat="1" ht="28.5" customHeight="1">
      <c r="A274" s="102"/>
      <c r="B274" s="3"/>
      <c r="C274" s="102"/>
      <c r="D274" s="3"/>
      <c r="E274" s="3"/>
      <c r="F274" s="3"/>
    </row>
    <row r="275" spans="1:6" s="103" customFormat="1" ht="28.5" customHeight="1">
      <c r="A275" s="102"/>
      <c r="B275" s="3"/>
      <c r="C275" s="102"/>
      <c r="D275" s="3"/>
      <c r="E275" s="3"/>
      <c r="F275" s="3"/>
    </row>
    <row r="276" spans="1:6" s="103" customFormat="1" ht="28.5" customHeight="1">
      <c r="A276" s="102"/>
      <c r="B276" s="3"/>
      <c r="C276" s="102"/>
      <c r="D276" s="3"/>
      <c r="E276" s="3"/>
      <c r="F276" s="3"/>
    </row>
    <row r="277" spans="1:6" s="103" customFormat="1" ht="28.5" customHeight="1">
      <c r="A277" s="102"/>
      <c r="B277" s="3"/>
      <c r="C277" s="102"/>
      <c r="D277" s="3"/>
      <c r="E277" s="3"/>
      <c r="F277" s="3"/>
    </row>
    <row r="278" spans="1:6" s="103" customFormat="1" ht="28.5" customHeight="1">
      <c r="A278" s="102"/>
      <c r="B278" s="3"/>
      <c r="C278" s="102"/>
      <c r="D278" s="3"/>
      <c r="E278" s="3"/>
      <c r="F278" s="3"/>
    </row>
    <row r="279" spans="1:6" s="103" customFormat="1" ht="28.5" customHeight="1">
      <c r="A279" s="102"/>
      <c r="B279" s="3"/>
      <c r="C279" s="102"/>
      <c r="D279" s="3"/>
      <c r="E279" s="3"/>
      <c r="F279" s="3"/>
    </row>
    <row r="280" spans="1:6" s="103" customFormat="1" ht="28.5" customHeight="1">
      <c r="A280" s="102"/>
      <c r="B280" s="3"/>
      <c r="C280" s="102"/>
      <c r="D280" s="3"/>
      <c r="E280" s="3"/>
      <c r="F280" s="3"/>
    </row>
    <row r="281" spans="1:6" s="103" customFormat="1" ht="28.5" customHeight="1">
      <c r="A281" s="102"/>
      <c r="B281" s="3"/>
      <c r="C281" s="102"/>
      <c r="D281" s="3"/>
      <c r="E281" s="3"/>
      <c r="F281" s="3"/>
    </row>
    <row r="282" spans="1:6" s="103" customFormat="1" ht="28.5" customHeight="1">
      <c r="A282" s="102"/>
      <c r="B282" s="3"/>
      <c r="C282" s="102"/>
      <c r="D282" s="3"/>
      <c r="E282" s="3"/>
      <c r="F282" s="3"/>
    </row>
    <row r="283" spans="1:6" s="103" customFormat="1" ht="28.5" customHeight="1">
      <c r="A283" s="102"/>
      <c r="B283" s="3"/>
      <c r="C283" s="102"/>
      <c r="D283" s="3"/>
      <c r="E283" s="3"/>
      <c r="F283" s="3"/>
    </row>
    <row r="284" spans="1:6" s="103" customFormat="1" ht="28.5" customHeight="1">
      <c r="A284" s="102"/>
      <c r="B284" s="3"/>
      <c r="C284" s="102"/>
      <c r="D284" s="3"/>
      <c r="E284" s="3"/>
      <c r="F284" s="3"/>
    </row>
    <row r="285" spans="1:6" s="103" customFormat="1" ht="28.5" customHeight="1">
      <c r="A285" s="102"/>
      <c r="B285" s="3"/>
      <c r="C285" s="102"/>
      <c r="D285" s="3"/>
      <c r="E285" s="3"/>
      <c r="F285" s="3"/>
    </row>
    <row r="286" spans="1:6" s="103" customFormat="1" ht="28.5" customHeight="1">
      <c r="A286" s="102"/>
      <c r="B286" s="3"/>
      <c r="C286" s="102"/>
      <c r="D286" s="3"/>
      <c r="E286" s="3"/>
      <c r="F286" s="3"/>
    </row>
    <row r="287" spans="1:6" s="103" customFormat="1" ht="28.5" customHeight="1">
      <c r="A287" s="102"/>
      <c r="B287" s="3"/>
      <c r="C287" s="102"/>
      <c r="D287" s="3"/>
      <c r="E287" s="3"/>
      <c r="F287" s="3"/>
    </row>
    <row r="288" spans="1:6" s="103" customFormat="1" ht="28.5" customHeight="1">
      <c r="A288" s="102"/>
      <c r="B288" s="3"/>
      <c r="C288" s="102"/>
      <c r="D288" s="3"/>
      <c r="E288" s="3"/>
      <c r="F288" s="3"/>
    </row>
    <row r="289" spans="1:6" s="103" customFormat="1" ht="28.5" customHeight="1">
      <c r="A289" s="102"/>
      <c r="B289" s="3"/>
      <c r="C289" s="102"/>
      <c r="D289" s="3"/>
      <c r="E289" s="3"/>
      <c r="F289" s="3"/>
    </row>
    <row r="290" spans="1:6" s="103" customFormat="1" ht="28.5" customHeight="1">
      <c r="A290" s="102"/>
      <c r="B290" s="3"/>
      <c r="C290" s="102"/>
      <c r="D290" s="3"/>
      <c r="E290" s="3"/>
      <c r="F290" s="3"/>
    </row>
    <row r="291" spans="1:6" s="103" customFormat="1" ht="28.5" customHeight="1">
      <c r="A291" s="102"/>
      <c r="B291" s="3"/>
      <c r="C291" s="102"/>
      <c r="D291" s="3"/>
      <c r="E291" s="3"/>
      <c r="F291" s="3"/>
    </row>
    <row r="292" spans="1:6" s="103" customFormat="1" ht="28.5" customHeight="1">
      <c r="A292" s="102"/>
      <c r="B292" s="3"/>
      <c r="C292" s="102"/>
      <c r="D292" s="3"/>
      <c r="E292" s="3"/>
      <c r="F292" s="3"/>
    </row>
    <row r="293" spans="1:6" s="103" customFormat="1" ht="28.5" customHeight="1">
      <c r="A293" s="102"/>
      <c r="B293" s="3"/>
      <c r="C293" s="102"/>
      <c r="D293" s="3"/>
      <c r="E293" s="3"/>
      <c r="F293" s="3"/>
    </row>
    <row r="294" spans="1:6" s="103" customFormat="1" ht="28.5" customHeight="1">
      <c r="A294" s="102"/>
      <c r="B294" s="3"/>
      <c r="C294" s="102"/>
      <c r="D294" s="3"/>
      <c r="E294" s="3"/>
      <c r="F294" s="3"/>
    </row>
    <row r="295" spans="1:6" s="103" customFormat="1" ht="28.5" customHeight="1">
      <c r="A295" s="102"/>
      <c r="B295" s="3"/>
      <c r="C295" s="102"/>
      <c r="D295" s="3"/>
      <c r="E295" s="3"/>
      <c r="F295" s="3"/>
    </row>
    <row r="296" spans="1:6" s="103" customFormat="1" ht="28.5" customHeight="1">
      <c r="A296" s="102"/>
      <c r="B296" s="3"/>
      <c r="C296" s="102"/>
      <c r="D296" s="3"/>
      <c r="E296" s="3"/>
      <c r="F296" s="3"/>
    </row>
    <row r="297" spans="1:6" s="103" customFormat="1" ht="28.5" customHeight="1">
      <c r="A297" s="102"/>
      <c r="B297" s="3"/>
      <c r="C297" s="102"/>
      <c r="D297" s="3"/>
      <c r="E297" s="3"/>
      <c r="F297" s="3"/>
    </row>
    <row r="298" spans="1:6" s="103" customFormat="1" ht="28.5" customHeight="1">
      <c r="A298" s="102"/>
      <c r="B298" s="3"/>
      <c r="C298" s="102"/>
      <c r="D298" s="3"/>
      <c r="E298" s="3"/>
      <c r="F298" s="3"/>
    </row>
    <row r="299" spans="1:6" s="103" customFormat="1" ht="28.5" customHeight="1">
      <c r="A299" s="102"/>
      <c r="B299" s="3"/>
      <c r="C299" s="102"/>
      <c r="D299" s="3"/>
      <c r="E299" s="3"/>
      <c r="F299" s="3"/>
    </row>
    <row r="300" spans="1:6" s="103" customFormat="1" ht="28.5" customHeight="1">
      <c r="A300" s="102"/>
      <c r="B300" s="3"/>
      <c r="C300" s="102"/>
      <c r="D300" s="3"/>
      <c r="E300" s="3"/>
      <c r="F300" s="3"/>
    </row>
    <row r="301" spans="1:6" s="103" customFormat="1" ht="28.5" customHeight="1">
      <c r="A301" s="102"/>
      <c r="B301" s="3"/>
      <c r="C301" s="102"/>
      <c r="D301" s="3"/>
      <c r="E301" s="3"/>
      <c r="F301" s="3"/>
    </row>
    <row r="302" spans="1:6" s="103" customFormat="1" ht="28.5" customHeight="1">
      <c r="A302" s="102"/>
      <c r="B302" s="3"/>
      <c r="C302" s="102"/>
      <c r="D302" s="3"/>
      <c r="E302" s="3"/>
      <c r="F302" s="3"/>
    </row>
    <row r="303" spans="1:6" s="103" customFormat="1" ht="28.5" customHeight="1">
      <c r="A303" s="102"/>
      <c r="B303" s="3"/>
      <c r="C303" s="102"/>
      <c r="D303" s="3"/>
      <c r="E303" s="3"/>
      <c r="F303" s="3"/>
    </row>
    <row r="304" spans="1:6" s="103" customFormat="1" ht="28.5" customHeight="1">
      <c r="A304" s="102"/>
      <c r="B304" s="3"/>
      <c r="C304" s="102"/>
      <c r="D304" s="3"/>
      <c r="E304" s="3"/>
      <c r="F304" s="3"/>
    </row>
    <row r="305" spans="1:6" s="103" customFormat="1" ht="28.5" customHeight="1">
      <c r="A305" s="102"/>
      <c r="B305" s="3"/>
      <c r="C305" s="102"/>
      <c r="D305" s="3"/>
      <c r="E305" s="3"/>
      <c r="F305" s="3"/>
    </row>
    <row r="306" spans="1:6" s="103" customFormat="1" ht="28.5" customHeight="1">
      <c r="A306" s="102"/>
      <c r="B306" s="3"/>
      <c r="C306" s="102"/>
      <c r="D306" s="3"/>
      <c r="E306" s="3"/>
      <c r="F306" s="3"/>
    </row>
    <row r="307" spans="1:6" s="103" customFormat="1" ht="28.5" customHeight="1">
      <c r="A307" s="102"/>
      <c r="B307" s="3"/>
      <c r="C307" s="102"/>
      <c r="D307" s="3"/>
      <c r="E307" s="3"/>
      <c r="F307" s="3"/>
    </row>
    <row r="308" spans="1:6" s="103" customFormat="1" ht="28.5" customHeight="1">
      <c r="A308" s="102"/>
      <c r="B308" s="3"/>
      <c r="C308" s="102"/>
      <c r="D308" s="3"/>
      <c r="E308" s="3"/>
      <c r="F308" s="3"/>
    </row>
    <row r="309" spans="1:6" s="103" customFormat="1" ht="28.5" customHeight="1">
      <c r="A309" s="102"/>
      <c r="B309" s="3"/>
      <c r="C309" s="102"/>
      <c r="D309" s="3"/>
      <c r="E309" s="3"/>
      <c r="F309" s="3"/>
    </row>
    <row r="310" spans="1:6" s="103" customFormat="1" ht="28.5" customHeight="1">
      <c r="A310" s="102"/>
      <c r="B310" s="3"/>
      <c r="C310" s="102"/>
      <c r="D310" s="3"/>
      <c r="E310" s="3"/>
      <c r="F310" s="3"/>
    </row>
    <row r="311" spans="1:6" s="103" customFormat="1" ht="28.5" customHeight="1">
      <c r="A311" s="102"/>
      <c r="B311" s="3"/>
      <c r="C311" s="102"/>
      <c r="D311" s="3"/>
      <c r="E311" s="3"/>
      <c r="F311" s="3"/>
    </row>
    <row r="312" spans="1:6" s="103" customFormat="1" ht="28.5" customHeight="1">
      <c r="A312" s="102"/>
      <c r="B312" s="3"/>
      <c r="C312" s="102"/>
      <c r="D312" s="3"/>
      <c r="E312" s="3"/>
      <c r="F312" s="3"/>
    </row>
    <row r="313" spans="1:6" s="103" customFormat="1" ht="28.5" customHeight="1">
      <c r="A313" s="102"/>
      <c r="B313" s="3"/>
      <c r="C313" s="102"/>
      <c r="D313" s="3"/>
      <c r="E313" s="3"/>
      <c r="F313" s="3"/>
    </row>
    <row r="314" spans="1:6" s="103" customFormat="1" ht="28.5" customHeight="1">
      <c r="A314" s="102"/>
      <c r="B314" s="3"/>
      <c r="C314" s="102"/>
      <c r="D314" s="3"/>
      <c r="E314" s="3"/>
      <c r="F314" s="3"/>
    </row>
    <row r="315" spans="1:6" s="103" customFormat="1" ht="28.5" customHeight="1">
      <c r="A315" s="102"/>
      <c r="B315" s="3"/>
      <c r="C315" s="102"/>
      <c r="D315" s="3"/>
      <c r="E315" s="3"/>
      <c r="F315" s="3"/>
    </row>
    <row r="316" spans="1:6" s="103" customFormat="1" ht="28.5" customHeight="1">
      <c r="A316" s="102"/>
      <c r="B316" s="3"/>
      <c r="C316" s="102"/>
      <c r="D316" s="3"/>
      <c r="E316" s="3"/>
      <c r="F316" s="3"/>
    </row>
    <row r="317" spans="1:6" s="103" customFormat="1" ht="28.5" customHeight="1">
      <c r="A317" s="102"/>
      <c r="B317" s="3"/>
      <c r="C317" s="102"/>
      <c r="D317" s="3"/>
      <c r="E317" s="3"/>
      <c r="F317" s="3"/>
    </row>
    <row r="318" spans="1:6" s="103" customFormat="1" ht="28.5" customHeight="1">
      <c r="A318" s="102"/>
      <c r="B318" s="3"/>
      <c r="C318" s="102"/>
      <c r="D318" s="3"/>
      <c r="E318" s="3"/>
      <c r="F318" s="3"/>
    </row>
    <row r="319" spans="1:6" s="103" customFormat="1" ht="28.5" customHeight="1">
      <c r="A319" s="102"/>
      <c r="B319" s="3"/>
      <c r="C319" s="102"/>
      <c r="D319" s="3"/>
      <c r="E319" s="3"/>
      <c r="F319" s="3"/>
    </row>
    <row r="320" spans="1:6" s="103" customFormat="1" ht="28.5" customHeight="1">
      <c r="A320" s="102"/>
      <c r="B320" s="3"/>
      <c r="C320" s="102"/>
      <c r="D320" s="3"/>
      <c r="E320" s="3"/>
      <c r="F320" s="3"/>
    </row>
    <row r="321" spans="1:6" s="103" customFormat="1" ht="28.5" customHeight="1">
      <c r="A321" s="102"/>
      <c r="B321" s="3"/>
      <c r="C321" s="102"/>
      <c r="D321" s="3"/>
      <c r="E321" s="3"/>
      <c r="F321" s="3"/>
    </row>
    <row r="322" spans="1:6" s="103" customFormat="1" ht="28.5" customHeight="1">
      <c r="A322" s="102"/>
      <c r="B322" s="3"/>
      <c r="C322" s="102"/>
      <c r="D322" s="3"/>
      <c r="E322" s="3"/>
      <c r="F322" s="3"/>
    </row>
    <row r="323" spans="1:6" s="103" customFormat="1" ht="28.5" customHeight="1">
      <c r="A323" s="102"/>
      <c r="B323" s="3"/>
      <c r="C323" s="102"/>
      <c r="D323" s="3"/>
      <c r="E323" s="3"/>
      <c r="F323" s="3"/>
    </row>
    <row r="324" spans="1:6" s="103" customFormat="1" ht="28.5" customHeight="1">
      <c r="A324" s="102"/>
      <c r="B324" s="3"/>
      <c r="C324" s="102"/>
      <c r="D324" s="3"/>
      <c r="E324" s="3"/>
      <c r="F324" s="3"/>
    </row>
    <row r="325" spans="1:6" s="103" customFormat="1" ht="28.5" customHeight="1">
      <c r="A325" s="102"/>
      <c r="B325" s="3"/>
      <c r="C325" s="102"/>
      <c r="D325" s="3"/>
      <c r="E325" s="3"/>
      <c r="F325" s="3"/>
    </row>
    <row r="326" spans="1:6" s="103" customFormat="1" ht="28.5" customHeight="1">
      <c r="A326" s="102"/>
      <c r="B326" s="3"/>
      <c r="C326" s="102"/>
      <c r="D326" s="3"/>
      <c r="E326" s="3"/>
      <c r="F326" s="3"/>
    </row>
    <row r="327" spans="1:6" s="103" customFormat="1" ht="28.5" customHeight="1">
      <c r="A327" s="102"/>
      <c r="B327" s="3"/>
      <c r="C327" s="102"/>
      <c r="D327" s="3"/>
      <c r="E327" s="3"/>
      <c r="F327" s="3"/>
    </row>
    <row r="328" spans="1:6" s="103" customFormat="1" ht="28.5" customHeight="1">
      <c r="A328" s="102"/>
      <c r="B328" s="3"/>
      <c r="C328" s="102"/>
      <c r="D328" s="3"/>
      <c r="E328" s="3"/>
      <c r="F328" s="3"/>
    </row>
    <row r="329" spans="1:6" s="103" customFormat="1" ht="28.5" customHeight="1">
      <c r="A329" s="102"/>
      <c r="B329" s="3"/>
      <c r="C329" s="102"/>
      <c r="D329" s="3"/>
      <c r="E329" s="3"/>
      <c r="F329" s="3"/>
    </row>
    <row r="330" spans="1:6" s="103" customFormat="1" ht="28.5" customHeight="1">
      <c r="A330" s="102"/>
      <c r="B330" s="3"/>
      <c r="C330" s="102"/>
      <c r="D330" s="3"/>
      <c r="E330" s="3"/>
      <c r="F330" s="3"/>
    </row>
    <row r="331" spans="1:6" s="103" customFormat="1" ht="28.5" customHeight="1">
      <c r="A331" s="102"/>
      <c r="B331" s="3"/>
      <c r="C331" s="102"/>
      <c r="D331" s="3"/>
      <c r="E331" s="3"/>
      <c r="F331" s="3"/>
    </row>
    <row r="332" spans="1:6" s="103" customFormat="1" ht="28.5" customHeight="1">
      <c r="A332" s="102"/>
      <c r="B332" s="3"/>
      <c r="C332" s="102"/>
      <c r="D332" s="3"/>
      <c r="E332" s="3"/>
      <c r="F332" s="3"/>
    </row>
    <row r="333" spans="1:6" s="103" customFormat="1" ht="28.5" customHeight="1">
      <c r="A333" s="102"/>
      <c r="B333" s="3"/>
      <c r="C333" s="102"/>
      <c r="D333" s="3"/>
      <c r="E333" s="3"/>
      <c r="F333" s="3"/>
    </row>
    <row r="334" spans="1:6" s="103" customFormat="1" ht="28.5" customHeight="1">
      <c r="A334" s="102"/>
      <c r="B334" s="3"/>
      <c r="C334" s="102"/>
      <c r="D334" s="3"/>
      <c r="E334" s="3"/>
      <c r="F334" s="3"/>
    </row>
    <row r="335" spans="1:6" s="103" customFormat="1" ht="28.5" customHeight="1">
      <c r="A335" s="102"/>
      <c r="B335" s="3"/>
      <c r="C335" s="102"/>
      <c r="D335" s="3"/>
      <c r="E335" s="3"/>
      <c r="F335" s="3"/>
    </row>
    <row r="336" spans="1:6" s="103" customFormat="1" ht="28.5" customHeight="1">
      <c r="A336" s="102"/>
      <c r="B336" s="3"/>
      <c r="C336" s="102"/>
      <c r="D336" s="3"/>
      <c r="E336" s="3"/>
      <c r="F336" s="3"/>
    </row>
    <row r="337" spans="1:6" s="103" customFormat="1" ht="28.5" customHeight="1">
      <c r="A337" s="102"/>
      <c r="B337" s="3"/>
      <c r="C337" s="102"/>
      <c r="D337" s="3"/>
      <c r="E337" s="3"/>
      <c r="F337" s="3"/>
    </row>
    <row r="338" spans="1:6" s="103" customFormat="1" ht="28.5" customHeight="1">
      <c r="A338" s="102"/>
      <c r="B338" s="3"/>
      <c r="C338" s="102"/>
      <c r="D338" s="3"/>
      <c r="E338" s="3"/>
      <c r="F338" s="3"/>
    </row>
    <row r="339" spans="1:6" s="103" customFormat="1" ht="28.5" customHeight="1">
      <c r="A339" s="102"/>
      <c r="B339" s="3"/>
      <c r="C339" s="102"/>
      <c r="D339" s="3"/>
      <c r="E339" s="3"/>
      <c r="F339" s="3"/>
    </row>
    <row r="340" spans="1:6" s="103" customFormat="1" ht="28.5" customHeight="1">
      <c r="A340" s="102"/>
      <c r="B340" s="3"/>
      <c r="C340" s="102"/>
      <c r="D340" s="3"/>
      <c r="E340" s="3"/>
      <c r="F340" s="3"/>
    </row>
    <row r="341" spans="1:6" s="103" customFormat="1" ht="28.5" customHeight="1">
      <c r="A341" s="102"/>
      <c r="B341" s="3"/>
      <c r="C341" s="102"/>
      <c r="D341" s="3"/>
      <c r="E341" s="3"/>
      <c r="F341" s="3"/>
    </row>
    <row r="342" spans="1:6" s="103" customFormat="1" ht="28.5" customHeight="1">
      <c r="A342" s="102"/>
      <c r="B342" s="3"/>
      <c r="C342" s="102"/>
      <c r="D342" s="3"/>
      <c r="E342" s="3"/>
      <c r="F342" s="3"/>
    </row>
    <row r="343" spans="1:6" s="103" customFormat="1" ht="28.5" customHeight="1">
      <c r="A343" s="102"/>
      <c r="B343" s="3"/>
      <c r="C343" s="102"/>
      <c r="D343" s="3"/>
      <c r="E343" s="3"/>
      <c r="F343" s="3"/>
    </row>
    <row r="344" spans="1:6" s="103" customFormat="1" ht="28.5" customHeight="1">
      <c r="A344" s="102"/>
      <c r="B344" s="3"/>
      <c r="C344" s="102"/>
      <c r="D344" s="3"/>
      <c r="E344" s="3"/>
      <c r="F344" s="3"/>
    </row>
    <row r="345" spans="1:6" s="103" customFormat="1" ht="28.5" customHeight="1">
      <c r="A345" s="102"/>
      <c r="B345" s="3"/>
      <c r="C345" s="102"/>
      <c r="D345" s="3"/>
      <c r="E345" s="3"/>
      <c r="F345" s="3"/>
    </row>
    <row r="346" spans="1:6" s="103" customFormat="1" ht="28.5" customHeight="1">
      <c r="A346" s="102"/>
      <c r="B346" s="3"/>
      <c r="C346" s="102"/>
      <c r="D346" s="3"/>
      <c r="E346" s="3"/>
      <c r="F346" s="3"/>
    </row>
    <row r="347" spans="1:6" s="103" customFormat="1" ht="28.5" customHeight="1">
      <c r="A347" s="102"/>
      <c r="B347" s="3"/>
      <c r="C347" s="102"/>
      <c r="D347" s="3"/>
      <c r="E347" s="3"/>
      <c r="F347" s="3"/>
    </row>
    <row r="348" spans="1:6" s="103" customFormat="1" ht="28.5" customHeight="1">
      <c r="A348" s="102"/>
      <c r="B348" s="3"/>
      <c r="C348" s="102"/>
      <c r="D348" s="3"/>
      <c r="E348" s="3"/>
      <c r="F348" s="3"/>
    </row>
    <row r="349" spans="1:6" s="103" customFormat="1" ht="28.5" customHeight="1">
      <c r="A349" s="102"/>
      <c r="B349" s="3"/>
      <c r="C349" s="102"/>
      <c r="D349" s="3"/>
      <c r="E349" s="3"/>
      <c r="F349" s="3"/>
    </row>
    <row r="350" spans="1:6" s="103" customFormat="1" ht="28.5" customHeight="1">
      <c r="A350" s="102"/>
      <c r="B350" s="3"/>
      <c r="C350" s="102"/>
      <c r="D350" s="3"/>
      <c r="E350" s="3"/>
      <c r="F350" s="3"/>
    </row>
    <row r="351" spans="1:6" s="103" customFormat="1" ht="28.5" customHeight="1">
      <c r="A351" s="102"/>
      <c r="B351" s="3"/>
      <c r="C351" s="102"/>
      <c r="D351" s="3"/>
      <c r="E351" s="3"/>
      <c r="F351" s="3"/>
    </row>
    <row r="352" spans="1:6" s="103" customFormat="1" ht="28.5" customHeight="1">
      <c r="A352" s="102"/>
      <c r="B352" s="3"/>
      <c r="C352" s="102"/>
      <c r="D352" s="3"/>
      <c r="E352" s="3"/>
      <c r="F352" s="3"/>
    </row>
    <row r="353" spans="1:6" s="103" customFormat="1" ht="28.5" customHeight="1">
      <c r="A353" s="102"/>
      <c r="B353" s="3"/>
      <c r="C353" s="102"/>
      <c r="D353" s="3"/>
      <c r="E353" s="3"/>
      <c r="F353" s="3"/>
    </row>
    <row r="354" spans="1:6" s="103" customFormat="1" ht="28.5" customHeight="1">
      <c r="A354" s="102"/>
      <c r="B354" s="3"/>
      <c r="C354" s="102"/>
      <c r="D354" s="3"/>
      <c r="E354" s="3"/>
      <c r="F354" s="3"/>
    </row>
    <row r="355" spans="1:6" s="103" customFormat="1" ht="28.5" customHeight="1">
      <c r="A355" s="102"/>
      <c r="B355" s="3"/>
      <c r="C355" s="102"/>
      <c r="D355" s="3"/>
      <c r="E355" s="3"/>
      <c r="F355" s="3"/>
    </row>
    <row r="356" spans="1:6" s="103" customFormat="1" ht="28.5" customHeight="1">
      <c r="A356" s="102"/>
      <c r="B356" s="3"/>
      <c r="C356" s="102"/>
      <c r="D356" s="3"/>
      <c r="E356" s="3"/>
      <c r="F356" s="3"/>
    </row>
    <row r="357" spans="1:6" s="103" customFormat="1" ht="28.5" customHeight="1">
      <c r="A357" s="102"/>
      <c r="B357" s="3"/>
      <c r="C357" s="102"/>
      <c r="D357" s="3"/>
      <c r="E357" s="3"/>
      <c r="F357" s="3"/>
    </row>
    <row r="358" spans="1:6" s="103" customFormat="1" ht="28.5" customHeight="1">
      <c r="A358" s="102"/>
      <c r="B358" s="3"/>
      <c r="C358" s="102"/>
      <c r="D358" s="3"/>
      <c r="E358" s="3"/>
      <c r="F358" s="3"/>
    </row>
    <row r="359" spans="1:6" s="103" customFormat="1" ht="28.5" customHeight="1">
      <c r="A359" s="102"/>
      <c r="B359" s="3"/>
      <c r="C359" s="102"/>
      <c r="D359" s="3"/>
      <c r="E359" s="3"/>
      <c r="F359" s="3"/>
    </row>
    <row r="360" spans="1:6" s="103" customFormat="1" ht="28.5" customHeight="1">
      <c r="A360" s="102"/>
      <c r="B360" s="3"/>
      <c r="C360" s="102"/>
      <c r="D360" s="3"/>
      <c r="E360" s="3"/>
      <c r="F360" s="3"/>
    </row>
    <row r="361" spans="1:6" s="103" customFormat="1" ht="28.5" customHeight="1">
      <c r="A361" s="102"/>
      <c r="B361" s="3"/>
      <c r="C361" s="102"/>
      <c r="D361" s="3"/>
      <c r="E361" s="3"/>
      <c r="F361" s="3"/>
    </row>
    <row r="362" spans="1:6" s="103" customFormat="1" ht="28.5" customHeight="1">
      <c r="A362" s="102"/>
      <c r="B362" s="3"/>
      <c r="C362" s="102"/>
      <c r="D362" s="3"/>
      <c r="E362" s="3"/>
      <c r="F362" s="3"/>
    </row>
    <row r="363" spans="1:6" s="103" customFormat="1" ht="28.5" customHeight="1">
      <c r="A363" s="102"/>
      <c r="B363" s="3"/>
      <c r="C363" s="102"/>
      <c r="D363" s="3"/>
      <c r="E363" s="3"/>
      <c r="F363" s="3"/>
    </row>
    <row r="364" spans="1:6" s="103" customFormat="1" ht="28.5" customHeight="1">
      <c r="A364" s="102"/>
      <c r="B364" s="3"/>
      <c r="C364" s="102"/>
      <c r="D364" s="3"/>
      <c r="E364" s="3"/>
      <c r="F364" s="3"/>
    </row>
    <row r="365" spans="1:6" s="103" customFormat="1" ht="28.5" customHeight="1">
      <c r="A365" s="102"/>
      <c r="B365" s="3"/>
      <c r="C365" s="102"/>
      <c r="D365" s="3"/>
      <c r="E365" s="3"/>
      <c r="F365" s="3"/>
    </row>
    <row r="366" spans="1:6" s="103" customFormat="1" ht="28.5" customHeight="1">
      <c r="A366" s="102"/>
      <c r="B366" s="3"/>
      <c r="C366" s="102"/>
      <c r="D366" s="3"/>
      <c r="E366" s="3"/>
      <c r="F366" s="3"/>
    </row>
    <row r="367" spans="1:6" s="103" customFormat="1" ht="28.5" customHeight="1">
      <c r="A367" s="102"/>
      <c r="B367" s="3"/>
      <c r="C367" s="102"/>
      <c r="D367" s="3"/>
      <c r="E367" s="3"/>
      <c r="F367" s="3"/>
    </row>
    <row r="368" spans="1:6" s="103" customFormat="1" ht="28.5" customHeight="1">
      <c r="A368" s="102"/>
      <c r="B368" s="3"/>
      <c r="C368" s="102"/>
      <c r="D368" s="3"/>
      <c r="E368" s="3"/>
      <c r="F368" s="3"/>
    </row>
    <row r="369" spans="1:6" s="103" customFormat="1" ht="28.5" customHeight="1">
      <c r="A369" s="102"/>
      <c r="B369" s="3"/>
      <c r="C369" s="102"/>
      <c r="D369" s="3"/>
      <c r="E369" s="3"/>
      <c r="F369" s="3"/>
    </row>
    <row r="370" spans="1:6" s="103" customFormat="1" ht="28.5" customHeight="1">
      <c r="A370" s="102"/>
      <c r="B370" s="3"/>
      <c r="C370" s="102"/>
      <c r="D370" s="3"/>
      <c r="E370" s="3"/>
      <c r="F370" s="3"/>
    </row>
    <row r="371" spans="1:6" s="103" customFormat="1" ht="28.5" customHeight="1">
      <c r="A371" s="102"/>
      <c r="B371" s="3"/>
      <c r="C371" s="102"/>
      <c r="D371" s="3"/>
      <c r="E371" s="3"/>
      <c r="F371" s="3"/>
    </row>
    <row r="372" spans="1:6" s="103" customFormat="1" ht="28.5" customHeight="1">
      <c r="A372" s="102"/>
      <c r="B372" s="3"/>
      <c r="C372" s="102"/>
      <c r="D372" s="3"/>
      <c r="E372" s="3"/>
      <c r="F372" s="3"/>
    </row>
    <row r="373" spans="1:6" s="103" customFormat="1" ht="28.5" customHeight="1">
      <c r="A373" s="102"/>
      <c r="B373" s="3"/>
      <c r="C373" s="102"/>
      <c r="D373" s="3"/>
      <c r="E373" s="3"/>
      <c r="F373" s="3"/>
    </row>
    <row r="374" spans="1:6" s="103" customFormat="1" ht="28.5" customHeight="1">
      <c r="A374" s="102"/>
      <c r="B374" s="3"/>
      <c r="C374" s="102"/>
      <c r="D374" s="3"/>
      <c r="E374" s="3"/>
      <c r="F374" s="3"/>
    </row>
    <row r="375" spans="1:6" s="103" customFormat="1" ht="28.5" customHeight="1">
      <c r="A375" s="102"/>
      <c r="B375" s="3"/>
      <c r="C375" s="102"/>
      <c r="D375" s="3"/>
      <c r="E375" s="3"/>
      <c r="F375" s="3"/>
    </row>
    <row r="376" spans="1:6" s="103" customFormat="1" ht="28.5" customHeight="1">
      <c r="A376" s="102"/>
      <c r="B376" s="3"/>
      <c r="C376" s="102"/>
      <c r="D376" s="3"/>
      <c r="E376" s="3"/>
      <c r="F376" s="3"/>
    </row>
    <row r="377" spans="1:6" s="103" customFormat="1" ht="28.5" customHeight="1">
      <c r="A377" s="102"/>
      <c r="B377" s="3"/>
      <c r="C377" s="102"/>
      <c r="D377" s="3"/>
      <c r="E377" s="3"/>
      <c r="F377" s="3"/>
    </row>
    <row r="378" spans="1:6" s="103" customFormat="1" ht="28.5" customHeight="1">
      <c r="A378" s="102"/>
      <c r="B378" s="3"/>
      <c r="C378" s="102"/>
      <c r="D378" s="3"/>
      <c r="E378" s="3"/>
      <c r="F378" s="3"/>
    </row>
    <row r="379" spans="1:6" s="103" customFormat="1" ht="28.5" customHeight="1">
      <c r="A379" s="102"/>
      <c r="B379" s="3"/>
      <c r="C379" s="102"/>
      <c r="D379" s="3"/>
      <c r="E379" s="3"/>
      <c r="F379" s="3"/>
    </row>
    <row r="380" spans="1:6" s="103" customFormat="1" ht="28.5" customHeight="1">
      <c r="A380" s="102"/>
      <c r="B380" s="3"/>
      <c r="C380" s="102"/>
      <c r="D380" s="3"/>
      <c r="E380" s="3"/>
      <c r="F380" s="3"/>
    </row>
    <row r="381" spans="1:6" s="103" customFormat="1" ht="28.5" customHeight="1">
      <c r="A381" s="102"/>
      <c r="B381" s="3"/>
      <c r="C381" s="102"/>
      <c r="D381" s="3"/>
      <c r="E381" s="3"/>
      <c r="F381" s="3"/>
    </row>
    <row r="382" spans="1:6" s="103" customFormat="1" ht="28.5" customHeight="1">
      <c r="A382" s="102"/>
      <c r="B382" s="3"/>
      <c r="C382" s="102"/>
      <c r="D382" s="3"/>
      <c r="E382" s="3"/>
      <c r="F382" s="3"/>
    </row>
    <row r="383" spans="1:6" s="103" customFormat="1" ht="28.5" customHeight="1">
      <c r="A383" s="102"/>
      <c r="B383" s="3"/>
      <c r="C383" s="102"/>
      <c r="D383" s="3"/>
      <c r="E383" s="3"/>
      <c r="F383" s="3"/>
    </row>
    <row r="384" spans="1:6" s="103" customFormat="1" ht="28.5" customHeight="1">
      <c r="A384" s="102"/>
      <c r="B384" s="3"/>
      <c r="C384" s="102"/>
      <c r="D384" s="3"/>
      <c r="E384" s="3"/>
      <c r="F384" s="3"/>
    </row>
    <row r="385" spans="1:6" s="103" customFormat="1" ht="28.5" customHeight="1">
      <c r="A385" s="102"/>
      <c r="B385" s="3"/>
      <c r="C385" s="102"/>
      <c r="D385" s="3"/>
      <c r="E385" s="3"/>
      <c r="F385" s="3"/>
    </row>
    <row r="386" spans="1:6" s="103" customFormat="1" ht="28.5" customHeight="1">
      <c r="A386" s="102"/>
      <c r="B386" s="3"/>
      <c r="C386" s="102"/>
      <c r="D386" s="3"/>
      <c r="E386" s="3"/>
      <c r="F386" s="3"/>
    </row>
    <row r="387" spans="1:6" s="103" customFormat="1" ht="28.5" customHeight="1">
      <c r="A387" s="102"/>
      <c r="B387" s="3"/>
      <c r="C387" s="102"/>
      <c r="D387" s="3"/>
      <c r="E387" s="3"/>
      <c r="F387" s="3"/>
    </row>
    <row r="388" spans="1:6" s="103" customFormat="1" ht="28.5" customHeight="1">
      <c r="A388" s="102"/>
      <c r="B388" s="3"/>
      <c r="C388" s="102"/>
      <c r="D388" s="3"/>
      <c r="E388" s="3"/>
      <c r="F388" s="3"/>
    </row>
    <row r="389" spans="1:6" s="103" customFormat="1" ht="28.5" customHeight="1">
      <c r="A389" s="102"/>
      <c r="B389" s="3"/>
      <c r="C389" s="102"/>
      <c r="D389" s="3"/>
      <c r="E389" s="3"/>
      <c r="F389" s="3"/>
    </row>
    <row r="390" spans="1:6" s="103" customFormat="1" ht="28.5" customHeight="1">
      <c r="A390" s="102"/>
      <c r="B390" s="3"/>
      <c r="C390" s="102"/>
      <c r="D390" s="3"/>
      <c r="E390" s="3"/>
      <c r="F390" s="3"/>
    </row>
    <row r="391" spans="1:6" s="103" customFormat="1" ht="28.5" customHeight="1">
      <c r="A391" s="102"/>
      <c r="B391" s="3"/>
      <c r="C391" s="102"/>
      <c r="D391" s="3"/>
      <c r="E391" s="3"/>
      <c r="F391" s="3"/>
    </row>
    <row r="392" spans="1:6" s="103" customFormat="1" ht="28.5" customHeight="1">
      <c r="A392" s="102"/>
      <c r="B392" s="3"/>
      <c r="C392" s="102"/>
      <c r="D392" s="3"/>
      <c r="E392" s="3"/>
      <c r="F392" s="3"/>
    </row>
    <row r="393" spans="1:6" s="103" customFormat="1" ht="28.5" customHeight="1">
      <c r="A393" s="102"/>
      <c r="B393" s="3"/>
      <c r="C393" s="102"/>
      <c r="D393" s="3"/>
      <c r="E393" s="3"/>
      <c r="F393" s="3"/>
    </row>
    <row r="394" spans="1:6" s="103" customFormat="1" ht="28.5" customHeight="1">
      <c r="A394" s="102"/>
      <c r="B394" s="3"/>
      <c r="C394" s="102"/>
      <c r="D394" s="3"/>
      <c r="E394" s="3"/>
      <c r="F394" s="3"/>
    </row>
    <row r="395" spans="1:6" s="103" customFormat="1" ht="28.5" customHeight="1">
      <c r="A395" s="102"/>
      <c r="B395" s="3"/>
      <c r="C395" s="102"/>
      <c r="D395" s="3"/>
      <c r="E395" s="3"/>
      <c r="F395" s="3"/>
    </row>
    <row r="396" spans="1:6" s="103" customFormat="1" ht="28.5" customHeight="1">
      <c r="A396" s="102"/>
      <c r="B396" s="3"/>
      <c r="C396" s="102"/>
      <c r="D396" s="3"/>
      <c r="E396" s="3"/>
      <c r="F396" s="3"/>
    </row>
    <row r="397" spans="1:6" s="103" customFormat="1" ht="28.5" customHeight="1">
      <c r="A397" s="102"/>
      <c r="B397" s="3"/>
      <c r="C397" s="102"/>
      <c r="D397" s="3"/>
      <c r="E397" s="3"/>
      <c r="F397" s="3"/>
    </row>
    <row r="398" spans="1:6" s="103" customFormat="1" ht="28.5" customHeight="1">
      <c r="A398" s="102"/>
      <c r="B398" s="3"/>
      <c r="C398" s="102"/>
      <c r="D398" s="3"/>
      <c r="E398" s="3"/>
      <c r="F398" s="3"/>
    </row>
    <row r="399" spans="1:6" s="103" customFormat="1" ht="28.5" customHeight="1">
      <c r="A399" s="102"/>
      <c r="B399" s="3"/>
      <c r="C399" s="102"/>
      <c r="D399" s="3"/>
      <c r="E399" s="3"/>
      <c r="F399" s="3"/>
    </row>
    <row r="400" spans="1:6" s="103" customFormat="1" ht="28.5" customHeight="1">
      <c r="A400" s="102"/>
      <c r="B400" s="3"/>
      <c r="C400" s="102"/>
      <c r="D400" s="3"/>
      <c r="E400" s="3"/>
      <c r="F400" s="3"/>
    </row>
    <row r="401" spans="1:6" s="103" customFormat="1" ht="28.5" customHeight="1">
      <c r="A401" s="102"/>
      <c r="B401" s="3"/>
      <c r="C401" s="102"/>
      <c r="D401" s="3"/>
      <c r="E401" s="3"/>
      <c r="F401" s="3"/>
    </row>
    <row r="402" spans="1:6" s="103" customFormat="1" ht="28.5" customHeight="1">
      <c r="A402" s="102"/>
      <c r="B402" s="3"/>
      <c r="C402" s="102"/>
      <c r="D402" s="3"/>
      <c r="E402" s="3"/>
      <c r="F402" s="3"/>
    </row>
    <row r="403" spans="1:6" s="103" customFormat="1" ht="28.5" customHeight="1">
      <c r="A403" s="102"/>
      <c r="B403" s="3"/>
      <c r="C403" s="102"/>
      <c r="D403" s="3"/>
      <c r="E403" s="3"/>
      <c r="F403" s="3"/>
    </row>
    <row r="404" spans="1:6" s="103" customFormat="1" ht="28.5" customHeight="1">
      <c r="A404" s="102"/>
      <c r="B404" s="3"/>
      <c r="C404" s="102"/>
      <c r="D404" s="3"/>
      <c r="E404" s="3"/>
      <c r="F404" s="3"/>
    </row>
    <row r="405" spans="1:6" s="103" customFormat="1" ht="28.5" customHeight="1">
      <c r="A405" s="102"/>
      <c r="B405" s="3"/>
      <c r="C405" s="102"/>
      <c r="D405" s="3"/>
      <c r="E405" s="3"/>
      <c r="F405" s="3"/>
    </row>
    <row r="406" spans="1:6" s="103" customFormat="1" ht="28.5" customHeight="1">
      <c r="A406" s="102"/>
      <c r="B406" s="3"/>
      <c r="C406" s="102"/>
      <c r="D406" s="3"/>
      <c r="E406" s="3"/>
      <c r="F406" s="3"/>
    </row>
    <row r="407" spans="1:6" s="103" customFormat="1" ht="28.5" customHeight="1">
      <c r="A407" s="102"/>
      <c r="B407" s="3"/>
      <c r="C407" s="102"/>
      <c r="D407" s="3"/>
      <c r="E407" s="3"/>
      <c r="F407" s="3"/>
    </row>
    <row r="408" spans="1:6" s="103" customFormat="1" ht="28.5" customHeight="1">
      <c r="A408" s="102"/>
      <c r="B408" s="3"/>
      <c r="C408" s="102"/>
      <c r="D408" s="3"/>
      <c r="E408" s="3"/>
      <c r="F408" s="3"/>
    </row>
    <row r="409" spans="1:6" s="103" customFormat="1" ht="28.5" customHeight="1">
      <c r="A409" s="102"/>
      <c r="B409" s="3"/>
      <c r="C409" s="102"/>
      <c r="D409" s="3"/>
      <c r="E409" s="3"/>
      <c r="F409" s="3"/>
    </row>
    <row r="410" spans="1:6" s="103" customFormat="1" ht="28.5" customHeight="1">
      <c r="A410" s="102"/>
      <c r="B410" s="3"/>
      <c r="C410" s="102"/>
      <c r="D410" s="3"/>
      <c r="E410" s="3"/>
      <c r="F410" s="3"/>
    </row>
    <row r="411" spans="1:6" s="103" customFormat="1" ht="28.5" customHeight="1">
      <c r="A411" s="102"/>
      <c r="B411" s="3"/>
      <c r="C411" s="102"/>
      <c r="D411" s="3"/>
      <c r="E411" s="3"/>
      <c r="F411" s="3"/>
    </row>
    <row r="412" spans="1:6" s="103" customFormat="1" ht="28.5" customHeight="1">
      <c r="A412" s="102"/>
      <c r="B412" s="3"/>
      <c r="C412" s="102"/>
      <c r="D412" s="3"/>
      <c r="E412" s="3"/>
      <c r="F412" s="3"/>
    </row>
    <row r="413" spans="1:6" s="103" customFormat="1" ht="28.5" customHeight="1">
      <c r="A413" s="102"/>
      <c r="B413" s="3"/>
      <c r="C413" s="102"/>
      <c r="D413" s="3"/>
      <c r="E413" s="3"/>
      <c r="F413" s="3"/>
    </row>
    <row r="414" spans="1:6" s="103" customFormat="1" ht="28.5" customHeight="1">
      <c r="A414" s="102"/>
      <c r="B414" s="3"/>
      <c r="C414" s="102"/>
      <c r="D414" s="3"/>
      <c r="E414" s="3"/>
      <c r="F414" s="3"/>
    </row>
    <row r="415" spans="1:6" s="103" customFormat="1" ht="28.5" customHeight="1">
      <c r="A415" s="102"/>
      <c r="B415" s="3"/>
      <c r="C415" s="102"/>
      <c r="D415" s="3"/>
      <c r="E415" s="3"/>
      <c r="F415" s="3"/>
    </row>
    <row r="416" spans="1:6" s="103" customFormat="1" ht="28.5" customHeight="1">
      <c r="A416" s="102"/>
      <c r="B416" s="3"/>
      <c r="C416" s="102"/>
      <c r="D416" s="3"/>
      <c r="E416" s="3"/>
      <c r="F416" s="3"/>
    </row>
    <row r="417" spans="1:6" s="103" customFormat="1" ht="28.5" customHeight="1">
      <c r="A417" s="102"/>
      <c r="B417" s="3"/>
      <c r="C417" s="102"/>
      <c r="D417" s="3"/>
      <c r="E417" s="3"/>
      <c r="F417" s="3"/>
    </row>
    <row r="418" spans="1:6" s="103" customFormat="1" ht="28.5" customHeight="1">
      <c r="A418" s="102"/>
      <c r="B418" s="3"/>
      <c r="C418" s="102"/>
      <c r="D418" s="3"/>
      <c r="E418" s="3"/>
      <c r="F418" s="3"/>
    </row>
    <row r="419" spans="1:6" s="103" customFormat="1" ht="28.5" customHeight="1">
      <c r="A419" s="102"/>
      <c r="B419" s="3"/>
      <c r="C419" s="102"/>
      <c r="D419" s="3"/>
      <c r="E419" s="3"/>
      <c r="F419" s="3"/>
    </row>
    <row r="420" spans="1:6" s="103" customFormat="1" ht="28.5" customHeight="1">
      <c r="A420" s="102"/>
      <c r="B420" s="3"/>
      <c r="C420" s="102"/>
      <c r="D420" s="3"/>
      <c r="E420" s="3"/>
      <c r="F420" s="3"/>
    </row>
    <row r="421" spans="1:6" s="103" customFormat="1" ht="28.5" customHeight="1">
      <c r="A421" s="102"/>
      <c r="B421" s="3"/>
      <c r="C421" s="102"/>
      <c r="D421" s="3"/>
      <c r="E421" s="3"/>
      <c r="F421" s="3"/>
    </row>
    <row r="422" spans="1:6" s="103" customFormat="1" ht="28.5" customHeight="1">
      <c r="A422" s="102"/>
      <c r="B422" s="3"/>
      <c r="C422" s="102"/>
      <c r="D422" s="3"/>
      <c r="E422" s="3"/>
      <c r="F422" s="3"/>
    </row>
    <row r="423" spans="1:6" s="103" customFormat="1" ht="28.5" customHeight="1">
      <c r="A423" s="102"/>
      <c r="B423" s="3"/>
      <c r="C423" s="102"/>
      <c r="D423" s="3"/>
      <c r="E423" s="3"/>
      <c r="F423" s="3"/>
    </row>
    <row r="424" spans="1:6" s="103" customFormat="1" ht="28.5" customHeight="1">
      <c r="A424" s="102"/>
      <c r="B424" s="3"/>
      <c r="C424" s="102"/>
      <c r="D424" s="3"/>
      <c r="E424" s="3"/>
      <c r="F424" s="3"/>
    </row>
    <row r="425" spans="1:6" s="103" customFormat="1" ht="28.5" customHeight="1">
      <c r="A425" s="102"/>
      <c r="B425" s="3"/>
      <c r="C425" s="102"/>
      <c r="D425" s="3"/>
      <c r="E425" s="3"/>
      <c r="F425" s="3"/>
    </row>
    <row r="426" spans="1:6" s="103" customFormat="1" ht="28.5" customHeight="1">
      <c r="A426" s="102"/>
      <c r="B426" s="3"/>
      <c r="C426" s="102"/>
      <c r="D426" s="3"/>
      <c r="E426" s="3"/>
      <c r="F426" s="3"/>
    </row>
    <row r="427" spans="1:6" s="103" customFormat="1" ht="28.5" customHeight="1">
      <c r="A427" s="102"/>
      <c r="B427" s="3"/>
      <c r="C427" s="102"/>
      <c r="D427" s="3"/>
      <c r="E427" s="3"/>
      <c r="F427" s="3"/>
    </row>
    <row r="428" spans="1:6" s="103" customFormat="1" ht="28.5" customHeight="1">
      <c r="A428" s="102"/>
      <c r="B428" s="3"/>
      <c r="C428" s="102"/>
      <c r="D428" s="3"/>
      <c r="E428" s="3"/>
      <c r="F428" s="3"/>
    </row>
    <row r="429" spans="1:6" s="103" customFormat="1" ht="28.5" customHeight="1">
      <c r="A429" s="102"/>
      <c r="B429" s="3"/>
      <c r="C429" s="102"/>
      <c r="D429" s="3"/>
      <c r="E429" s="3"/>
      <c r="F429" s="3"/>
    </row>
    <row r="430" spans="1:6" s="103" customFormat="1" ht="28.5" customHeight="1">
      <c r="A430" s="102"/>
      <c r="B430" s="3"/>
      <c r="C430" s="102"/>
      <c r="D430" s="3"/>
      <c r="E430" s="3"/>
      <c r="F430" s="3"/>
    </row>
    <row r="431" spans="1:6" s="103" customFormat="1" ht="28.5" customHeight="1">
      <c r="A431" s="102"/>
      <c r="B431" s="3"/>
      <c r="C431" s="102"/>
      <c r="D431" s="3"/>
      <c r="E431" s="3"/>
      <c r="F431" s="3"/>
    </row>
    <row r="432" spans="1:6" s="103" customFormat="1" ht="28.5" customHeight="1">
      <c r="A432" s="102"/>
      <c r="B432" s="3"/>
      <c r="C432" s="102"/>
      <c r="D432" s="3"/>
      <c r="E432" s="3"/>
      <c r="F432" s="3"/>
    </row>
    <row r="433" spans="1:6" s="103" customFormat="1" ht="28.5" customHeight="1">
      <c r="A433" s="102"/>
      <c r="B433" s="3"/>
      <c r="C433" s="102"/>
      <c r="D433" s="3"/>
      <c r="E433" s="3"/>
      <c r="F433" s="3"/>
    </row>
    <row r="434" spans="1:6" s="103" customFormat="1" ht="28.5" customHeight="1">
      <c r="A434" s="102"/>
      <c r="B434" s="3"/>
      <c r="C434" s="102"/>
      <c r="D434" s="3"/>
      <c r="E434" s="3"/>
      <c r="F434" s="3"/>
    </row>
    <row r="435" spans="1:6" s="103" customFormat="1" ht="28.5" customHeight="1">
      <c r="A435" s="102"/>
      <c r="B435" s="3"/>
      <c r="C435" s="102"/>
      <c r="D435" s="3"/>
      <c r="E435" s="3"/>
      <c r="F435" s="3"/>
    </row>
    <row r="436" spans="1:6" s="103" customFormat="1" ht="28.5" customHeight="1">
      <c r="A436" s="102"/>
      <c r="B436" s="3"/>
      <c r="C436" s="102"/>
      <c r="D436" s="3"/>
      <c r="E436" s="3"/>
      <c r="F436" s="3"/>
    </row>
    <row r="437" spans="1:6" s="103" customFormat="1" ht="28.5" customHeight="1">
      <c r="A437" s="102"/>
      <c r="B437" s="3"/>
      <c r="C437" s="102"/>
      <c r="D437" s="3"/>
      <c r="E437" s="3"/>
      <c r="F437" s="3"/>
    </row>
    <row r="438" spans="1:6" s="103" customFormat="1" ht="28.5" customHeight="1">
      <c r="A438" s="102"/>
      <c r="B438" s="3"/>
      <c r="C438" s="102"/>
      <c r="D438" s="3"/>
      <c r="E438" s="3"/>
      <c r="F438" s="3"/>
    </row>
    <row r="439" spans="1:6" s="103" customFormat="1" ht="28.5" customHeight="1">
      <c r="A439" s="102"/>
      <c r="B439" s="3"/>
      <c r="C439" s="102"/>
      <c r="D439" s="3"/>
      <c r="E439" s="3"/>
      <c r="F439" s="3"/>
    </row>
    <row r="440" spans="1:6" s="103" customFormat="1" ht="28.5" customHeight="1">
      <c r="A440" s="102"/>
      <c r="B440" s="3"/>
      <c r="C440" s="102"/>
      <c r="D440" s="3"/>
      <c r="E440" s="3"/>
      <c r="F440" s="3"/>
    </row>
    <row r="441" spans="1:6" s="103" customFormat="1" ht="28.5" customHeight="1">
      <c r="A441" s="102"/>
      <c r="B441" s="3"/>
      <c r="C441" s="102"/>
      <c r="D441" s="3"/>
      <c r="E441" s="3"/>
      <c r="F441" s="3"/>
    </row>
    <row r="442" spans="1:6" s="103" customFormat="1" ht="28.5" customHeight="1">
      <c r="A442" s="102"/>
      <c r="B442" s="3"/>
      <c r="C442" s="102"/>
      <c r="D442" s="3"/>
      <c r="E442" s="3"/>
      <c r="F442" s="3"/>
    </row>
    <row r="443" spans="1:6" s="103" customFormat="1" ht="28.5" customHeight="1">
      <c r="A443" s="102"/>
      <c r="B443" s="3"/>
      <c r="C443" s="102"/>
      <c r="D443" s="3"/>
      <c r="E443" s="3"/>
      <c r="F443" s="3"/>
    </row>
    <row r="444" spans="1:6" s="103" customFormat="1" ht="28.5" customHeight="1">
      <c r="A444" s="102"/>
      <c r="B444" s="3"/>
      <c r="C444" s="102"/>
      <c r="D444" s="3"/>
      <c r="E444" s="3"/>
      <c r="F444" s="3"/>
    </row>
    <row r="445" spans="1:6" s="103" customFormat="1" ht="28.5" customHeight="1">
      <c r="A445" s="102"/>
      <c r="B445" s="3"/>
      <c r="C445" s="102"/>
      <c r="D445" s="3"/>
      <c r="E445" s="3"/>
      <c r="F445" s="3"/>
    </row>
    <row r="446" spans="1:6" s="103" customFormat="1" ht="28.5" customHeight="1">
      <c r="A446" s="102"/>
      <c r="B446" s="3"/>
      <c r="C446" s="102"/>
      <c r="D446" s="3"/>
      <c r="E446" s="3"/>
      <c r="F446" s="3"/>
    </row>
    <row r="447" spans="1:6" s="103" customFormat="1" ht="28.5" customHeight="1">
      <c r="A447" s="102"/>
      <c r="B447" s="3"/>
      <c r="C447" s="102"/>
      <c r="D447" s="3"/>
      <c r="E447" s="3"/>
      <c r="F447" s="3"/>
    </row>
    <row r="448" spans="1:6" s="103" customFormat="1" ht="28.5" customHeight="1">
      <c r="A448" s="102"/>
      <c r="B448" s="3"/>
      <c r="C448" s="102"/>
      <c r="D448" s="3"/>
      <c r="E448" s="3"/>
      <c r="F448" s="3"/>
    </row>
    <row r="449" spans="1:6" s="103" customFormat="1" ht="28.5" customHeight="1">
      <c r="A449" s="102"/>
      <c r="B449" s="3"/>
      <c r="C449" s="102"/>
      <c r="D449" s="3"/>
      <c r="E449" s="3"/>
      <c r="F449" s="3"/>
    </row>
    <row r="450" spans="1:6" s="103" customFormat="1" ht="28.5" customHeight="1">
      <c r="A450" s="102"/>
      <c r="B450" s="3"/>
      <c r="C450" s="102"/>
      <c r="D450" s="3"/>
      <c r="E450" s="3"/>
      <c r="F450" s="3"/>
    </row>
    <row r="451" spans="1:6" s="103" customFormat="1" ht="28.5" customHeight="1">
      <c r="A451" s="102"/>
      <c r="B451" s="3"/>
      <c r="C451" s="102"/>
      <c r="D451" s="3"/>
      <c r="E451" s="3"/>
      <c r="F451" s="3"/>
    </row>
    <row r="452" spans="1:6" s="103" customFormat="1" ht="28.5" customHeight="1">
      <c r="A452" s="102"/>
      <c r="B452" s="3"/>
      <c r="C452" s="102"/>
      <c r="D452" s="3"/>
      <c r="E452" s="3"/>
      <c r="F452" s="3"/>
    </row>
    <row r="453" spans="1:6" s="103" customFormat="1" ht="28.5" customHeight="1">
      <c r="A453" s="102"/>
      <c r="B453" s="3"/>
      <c r="C453" s="102"/>
      <c r="D453" s="3"/>
      <c r="E453" s="3"/>
      <c r="F453" s="3"/>
    </row>
    <row r="454" spans="1:6" s="103" customFormat="1" ht="28.5" customHeight="1">
      <c r="A454" s="102"/>
      <c r="B454" s="3"/>
      <c r="C454" s="102"/>
      <c r="D454" s="3"/>
      <c r="E454" s="3"/>
      <c r="F454" s="3"/>
    </row>
    <row r="455" spans="1:6" s="103" customFormat="1" ht="28.5" customHeight="1">
      <c r="A455" s="102"/>
      <c r="B455" s="3"/>
      <c r="C455" s="102"/>
      <c r="D455" s="3"/>
      <c r="E455" s="3"/>
      <c r="F455" s="3"/>
    </row>
    <row r="456" spans="1:6" s="103" customFormat="1" ht="28.5" customHeight="1">
      <c r="A456" s="102"/>
      <c r="B456" s="3"/>
      <c r="C456" s="102"/>
      <c r="D456" s="3"/>
      <c r="E456" s="3"/>
      <c r="F456" s="3"/>
    </row>
    <row r="457" spans="1:6" s="103" customFormat="1" ht="28.5" customHeight="1">
      <c r="A457" s="102"/>
      <c r="B457" s="3"/>
      <c r="C457" s="102"/>
      <c r="D457" s="3"/>
      <c r="E457" s="3"/>
      <c r="F457" s="3"/>
    </row>
    <row r="458" spans="1:6" s="103" customFormat="1" ht="28.5" customHeight="1">
      <c r="A458" s="102"/>
      <c r="B458" s="3"/>
      <c r="C458" s="102"/>
      <c r="D458" s="3"/>
      <c r="E458" s="3"/>
      <c r="F458" s="3"/>
    </row>
    <row r="459" spans="1:6" s="103" customFormat="1" ht="28.5" customHeight="1">
      <c r="A459" s="102"/>
      <c r="B459" s="3"/>
      <c r="C459" s="102"/>
      <c r="D459" s="3"/>
      <c r="E459" s="3"/>
      <c r="F459" s="3"/>
    </row>
    <row r="460" spans="1:6" s="103" customFormat="1" ht="28.5" customHeight="1">
      <c r="A460" s="102"/>
      <c r="B460" s="3"/>
      <c r="C460" s="102"/>
      <c r="D460" s="3"/>
      <c r="E460" s="3"/>
      <c r="F460" s="3"/>
    </row>
    <row r="461" spans="1:6" s="103" customFormat="1" ht="28.5" customHeight="1">
      <c r="A461" s="102"/>
      <c r="B461" s="3"/>
      <c r="C461" s="102"/>
      <c r="D461" s="3"/>
      <c r="E461" s="3"/>
      <c r="F461" s="3"/>
    </row>
    <row r="462" spans="1:6" s="103" customFormat="1" ht="28.5" customHeight="1">
      <c r="A462" s="102"/>
      <c r="B462" s="3"/>
      <c r="C462" s="102"/>
      <c r="D462" s="3"/>
      <c r="E462" s="3"/>
      <c r="F462" s="3"/>
    </row>
    <row r="463" spans="1:6" s="103" customFormat="1" ht="28.5" customHeight="1">
      <c r="A463" s="102"/>
      <c r="B463" s="3"/>
      <c r="C463" s="102"/>
      <c r="D463" s="3"/>
      <c r="E463" s="3"/>
      <c r="F463" s="3"/>
    </row>
    <row r="464" spans="1:6" s="103" customFormat="1" ht="28.5" customHeight="1">
      <c r="A464" s="102"/>
      <c r="B464" s="3"/>
      <c r="C464" s="102"/>
      <c r="D464" s="3"/>
      <c r="E464" s="3"/>
      <c r="F464" s="3"/>
    </row>
    <row r="465" spans="1:6" s="103" customFormat="1" ht="28.5" customHeight="1">
      <c r="A465" s="102"/>
      <c r="B465" s="3"/>
      <c r="C465" s="102"/>
      <c r="D465" s="3"/>
      <c r="E465" s="3"/>
      <c r="F465" s="3"/>
    </row>
    <row r="466" spans="1:6" s="103" customFormat="1" ht="28.5" customHeight="1">
      <c r="A466" s="102"/>
      <c r="B466" s="3"/>
      <c r="C466" s="102"/>
      <c r="D466" s="3"/>
      <c r="E466" s="3"/>
      <c r="F466" s="3"/>
    </row>
    <row r="467" spans="1:6" s="103" customFormat="1" ht="28.5" customHeight="1">
      <c r="A467" s="102"/>
      <c r="B467" s="3"/>
      <c r="C467" s="102"/>
      <c r="D467" s="3"/>
      <c r="E467" s="3"/>
      <c r="F467" s="3"/>
    </row>
    <row r="468" spans="1:6" s="103" customFormat="1" ht="28.5" customHeight="1">
      <c r="A468" s="102"/>
      <c r="B468" s="3"/>
      <c r="C468" s="102"/>
      <c r="D468" s="3"/>
      <c r="E468" s="3"/>
      <c r="F468" s="3"/>
    </row>
    <row r="469" spans="1:6" s="103" customFormat="1" ht="28.5" customHeight="1">
      <c r="A469" s="102"/>
      <c r="B469" s="3"/>
      <c r="C469" s="102"/>
      <c r="D469" s="3"/>
      <c r="E469" s="3"/>
      <c r="F469" s="3"/>
    </row>
    <row r="470" spans="1:6" s="103" customFormat="1" ht="28.5" customHeight="1">
      <c r="A470" s="102"/>
      <c r="B470" s="3"/>
      <c r="C470" s="102"/>
      <c r="D470" s="3"/>
      <c r="E470" s="3"/>
      <c r="F470" s="3"/>
    </row>
    <row r="471" spans="1:6" s="103" customFormat="1" ht="28.5" customHeight="1">
      <c r="A471" s="102"/>
      <c r="B471" s="3"/>
      <c r="C471" s="102"/>
      <c r="D471" s="3"/>
      <c r="E471" s="3"/>
      <c r="F471" s="3"/>
    </row>
    <row r="472" spans="1:6" s="103" customFormat="1" ht="28.5" customHeight="1">
      <c r="A472" s="102"/>
      <c r="B472" s="3"/>
      <c r="C472" s="102"/>
      <c r="D472" s="3"/>
      <c r="E472" s="3"/>
      <c r="F472" s="3"/>
    </row>
    <row r="473" spans="1:6" s="103" customFormat="1" ht="28.5" customHeight="1">
      <c r="A473" s="102"/>
      <c r="B473" s="3"/>
      <c r="C473" s="102"/>
      <c r="D473" s="3"/>
      <c r="E473" s="3"/>
      <c r="F473" s="3"/>
    </row>
    <row r="474" spans="1:6" s="103" customFormat="1" ht="28.5" customHeight="1">
      <c r="A474" s="102"/>
      <c r="B474" s="3"/>
      <c r="C474" s="102"/>
      <c r="D474" s="3"/>
      <c r="E474" s="3"/>
      <c r="F474" s="3"/>
    </row>
    <row r="475" spans="1:6" s="103" customFormat="1" ht="28.5" customHeight="1">
      <c r="A475" s="102"/>
      <c r="B475" s="3"/>
      <c r="C475" s="102"/>
      <c r="D475" s="3"/>
      <c r="E475" s="3"/>
      <c r="F475" s="3"/>
    </row>
    <row r="476" spans="1:6" s="103" customFormat="1" ht="28.5" customHeight="1">
      <c r="A476" s="102"/>
      <c r="B476" s="3"/>
      <c r="C476" s="102"/>
      <c r="D476" s="3"/>
      <c r="E476" s="3"/>
      <c r="F476" s="3"/>
    </row>
    <row r="477" spans="1:6" s="103" customFormat="1" ht="28.5" customHeight="1">
      <c r="A477" s="102"/>
      <c r="B477" s="3"/>
      <c r="C477" s="102"/>
      <c r="D477" s="3"/>
      <c r="E477" s="3"/>
      <c r="F477" s="3"/>
    </row>
    <row r="478" spans="1:6" s="103" customFormat="1" ht="28.5" customHeight="1">
      <c r="A478" s="102"/>
      <c r="B478" s="3"/>
      <c r="C478" s="102"/>
      <c r="D478" s="3"/>
      <c r="E478" s="3"/>
      <c r="F478" s="3"/>
    </row>
    <row r="479" spans="1:6" s="103" customFormat="1" ht="28.5" customHeight="1">
      <c r="A479" s="102"/>
      <c r="B479" s="3"/>
      <c r="C479" s="102"/>
      <c r="D479" s="3"/>
      <c r="E479" s="3"/>
      <c r="F479" s="3"/>
    </row>
    <row r="480" spans="1:6" s="103" customFormat="1" ht="28.5" customHeight="1">
      <c r="A480" s="102"/>
      <c r="B480" s="3"/>
      <c r="C480" s="102"/>
      <c r="D480" s="3"/>
      <c r="E480" s="3"/>
      <c r="F480" s="3"/>
    </row>
    <row r="481" spans="1:6" s="103" customFormat="1" ht="28.5" customHeight="1">
      <c r="A481" s="102"/>
      <c r="B481" s="3"/>
      <c r="C481" s="102"/>
      <c r="D481" s="3"/>
      <c r="E481" s="3"/>
      <c r="F481" s="3"/>
    </row>
    <row r="482" spans="1:6" s="103" customFormat="1" ht="28.5" customHeight="1">
      <c r="A482" s="102"/>
      <c r="B482" s="3"/>
      <c r="C482" s="102"/>
      <c r="D482" s="3"/>
      <c r="E482" s="3"/>
      <c r="F482" s="3"/>
    </row>
    <row r="483" spans="1:6" s="103" customFormat="1" ht="28.5" customHeight="1">
      <c r="A483" s="102"/>
      <c r="B483" s="3"/>
      <c r="C483" s="102"/>
      <c r="D483" s="3"/>
      <c r="E483" s="3"/>
      <c r="F483" s="3"/>
    </row>
    <row r="484" spans="1:6" s="103" customFormat="1" ht="28.5" customHeight="1">
      <c r="A484" s="102"/>
      <c r="B484" s="3"/>
      <c r="C484" s="102"/>
      <c r="D484" s="3"/>
      <c r="E484" s="3"/>
      <c r="F484" s="3"/>
    </row>
    <row r="485" spans="1:6" s="103" customFormat="1" ht="28.5" customHeight="1">
      <c r="A485" s="102"/>
      <c r="B485" s="3"/>
      <c r="C485" s="102"/>
      <c r="D485" s="3"/>
      <c r="E485" s="3"/>
      <c r="F485" s="3"/>
    </row>
    <row r="486" spans="1:6" s="103" customFormat="1" ht="28.5" customHeight="1">
      <c r="A486" s="102"/>
      <c r="B486" s="3"/>
      <c r="C486" s="102"/>
      <c r="D486" s="3"/>
      <c r="E486" s="3"/>
      <c r="F486" s="3"/>
    </row>
    <row r="487" spans="1:6" s="103" customFormat="1" ht="28.5" customHeight="1">
      <c r="A487" s="102"/>
      <c r="B487" s="3"/>
      <c r="C487" s="102"/>
      <c r="D487" s="3"/>
      <c r="E487" s="3"/>
      <c r="F487" s="3"/>
    </row>
    <row r="488" spans="1:6" s="103" customFormat="1" ht="28.5" customHeight="1">
      <c r="A488" s="102"/>
      <c r="B488" s="3"/>
      <c r="C488" s="102"/>
      <c r="D488" s="3"/>
      <c r="E488" s="3"/>
      <c r="F488" s="3"/>
    </row>
    <row r="489" spans="1:6" s="103" customFormat="1" ht="28.5" customHeight="1">
      <c r="A489" s="102"/>
      <c r="B489" s="3"/>
      <c r="C489" s="102"/>
      <c r="D489" s="3"/>
      <c r="E489" s="3"/>
      <c r="F489" s="3"/>
    </row>
    <row r="490" spans="1:6" s="103" customFormat="1" ht="28.5" customHeight="1">
      <c r="A490" s="102"/>
      <c r="B490" s="3"/>
      <c r="C490" s="102"/>
      <c r="D490" s="3"/>
      <c r="E490" s="3"/>
      <c r="F490" s="3"/>
    </row>
    <row r="491" spans="1:6" s="103" customFormat="1" ht="28.5" customHeight="1">
      <c r="A491" s="102"/>
      <c r="B491" s="3"/>
      <c r="C491" s="102"/>
      <c r="D491" s="3"/>
      <c r="E491" s="3"/>
      <c r="F491" s="3"/>
    </row>
    <row r="492" spans="1:6" s="103" customFormat="1" ht="28.5" customHeight="1">
      <c r="A492" s="102"/>
      <c r="B492" s="3"/>
      <c r="C492" s="102"/>
      <c r="D492" s="3"/>
      <c r="E492" s="3"/>
      <c r="F492" s="3"/>
    </row>
  </sheetData>
  <mergeCells count="5">
    <mergeCell ref="A3:A4"/>
    <mergeCell ref="D3:D4"/>
    <mergeCell ref="E3:F3"/>
    <mergeCell ref="A1:F1"/>
    <mergeCell ref="A2:F2"/>
  </mergeCells>
  <pageMargins left="0" right="0" top="0" bottom="0" header="0" footer="0"/>
  <pageSetup paperSize="9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62"/>
  <sheetViews>
    <sheetView tabSelected="1" workbookViewId="0">
      <selection activeCell="G68" sqref="G68"/>
    </sheetView>
  </sheetViews>
  <sheetFormatPr defaultRowHeight="12.75"/>
  <cols>
    <col min="1" max="1" width="5.140625" style="19" customWidth="1"/>
    <col min="2" max="2" width="56.42578125" style="19" customWidth="1"/>
    <col min="3" max="3" width="4.5703125" style="19" customWidth="1"/>
    <col min="4" max="4" width="11" style="19" customWidth="1"/>
    <col min="5" max="5" width="10.85546875" style="19" customWidth="1"/>
    <col min="6" max="6" width="11.85546875" style="19" customWidth="1"/>
    <col min="7" max="16384" width="9.140625" style="6"/>
  </cols>
  <sheetData>
    <row r="1" spans="1:6" s="19" customFormat="1" ht="4.5" customHeight="1"/>
    <row r="2" spans="1:6" s="19" customFormat="1" ht="18">
      <c r="A2" s="319" t="s">
        <v>220</v>
      </c>
      <c r="B2" s="319"/>
      <c r="C2" s="319"/>
      <c r="D2" s="319"/>
      <c r="E2" s="319"/>
      <c r="F2" s="319"/>
    </row>
    <row r="3" spans="1:6" s="19" customFormat="1"/>
    <row r="4" spans="1:6" s="19" customFormat="1" ht="33.75" customHeight="1">
      <c r="A4" s="320" t="s">
        <v>826</v>
      </c>
      <c r="B4" s="320"/>
      <c r="C4" s="320"/>
      <c r="D4" s="320"/>
      <c r="E4" s="320"/>
      <c r="F4" s="320"/>
    </row>
    <row r="5" spans="1:6" ht="12.75" customHeight="1">
      <c r="A5" s="321" t="s">
        <v>221</v>
      </c>
      <c r="B5" s="160"/>
      <c r="C5" s="161"/>
      <c r="D5" s="327" t="s">
        <v>222</v>
      </c>
      <c r="E5" s="325" t="s">
        <v>2</v>
      </c>
      <c r="F5" s="326"/>
    </row>
    <row r="6" spans="1:6" s="5" customFormat="1" ht="32.25" customHeight="1">
      <c r="A6" s="322"/>
      <c r="B6" s="163"/>
      <c r="C6" s="162"/>
      <c r="D6" s="328"/>
      <c r="E6" s="42" t="s">
        <v>223</v>
      </c>
      <c r="F6" s="42" t="s">
        <v>224</v>
      </c>
    </row>
    <row r="7" spans="1:6">
      <c r="A7" s="41">
        <v>1</v>
      </c>
      <c r="B7" s="41">
        <v>2</v>
      </c>
      <c r="C7" s="41"/>
      <c r="D7" s="18">
        <v>33</v>
      </c>
      <c r="E7" s="18">
        <v>34</v>
      </c>
      <c r="F7" s="18">
        <v>35</v>
      </c>
    </row>
    <row r="8" spans="1:6" ht="26.25" customHeight="1">
      <c r="A8" s="38">
        <v>8000</v>
      </c>
      <c r="B8" s="39" t="s">
        <v>225</v>
      </c>
      <c r="C8" s="39"/>
      <c r="D8" s="4">
        <f>E8+F8</f>
        <v>-14639.7</v>
      </c>
      <c r="E8" s="4">
        <f>'hat1'!E6-'hat2'!G6</f>
        <v>0</v>
      </c>
      <c r="F8" s="4">
        <f>'hat1'!F6-'hat2'!H6</f>
        <v>-14639.7</v>
      </c>
    </row>
    <row r="9" spans="1:6" ht="9.75" customHeight="1"/>
    <row r="10" spans="1:6" s="19" customFormat="1" ht="21" customHeight="1">
      <c r="A10" s="319" t="s">
        <v>226</v>
      </c>
      <c r="B10" s="319"/>
      <c r="C10" s="319"/>
      <c r="D10" s="319"/>
      <c r="E10" s="319"/>
      <c r="F10" s="319"/>
    </row>
    <row r="11" spans="1:6" ht="6.75" customHeight="1">
      <c r="A11" s="109"/>
      <c r="B11" s="109"/>
      <c r="C11" s="109"/>
    </row>
    <row r="12" spans="1:6" ht="61.5" customHeight="1">
      <c r="A12" s="324" t="s">
        <v>827</v>
      </c>
      <c r="B12" s="324"/>
      <c r="C12" s="324"/>
      <c r="D12" s="324"/>
      <c r="E12" s="324"/>
      <c r="F12" s="324"/>
    </row>
    <row r="13" spans="1:6" s="7" customFormat="1" ht="9.75" customHeight="1">
      <c r="A13" s="20"/>
      <c r="B13" s="20"/>
      <c r="C13" s="20"/>
      <c r="D13" s="20"/>
      <c r="E13" s="21"/>
      <c r="F13" s="20"/>
    </row>
    <row r="14" spans="1:6" ht="29.25" customHeight="1">
      <c r="A14" s="323" t="s">
        <v>703</v>
      </c>
      <c r="B14" s="323" t="s">
        <v>541</v>
      </c>
      <c r="C14" s="323"/>
      <c r="D14" s="307" t="s">
        <v>1</v>
      </c>
      <c r="E14" s="121" t="s">
        <v>227</v>
      </c>
      <c r="F14" s="121"/>
    </row>
    <row r="15" spans="1:6" ht="25.5">
      <c r="A15" s="323"/>
      <c r="B15" s="135" t="s">
        <v>542</v>
      </c>
      <c r="C15" s="136" t="s">
        <v>99</v>
      </c>
      <c r="D15" s="313"/>
      <c r="E15" s="119" t="s">
        <v>3</v>
      </c>
      <c r="F15" s="119" t="s">
        <v>4</v>
      </c>
    </row>
    <row r="16" spans="1:6" ht="13.5" customHeight="1">
      <c r="A16" s="137">
        <v>1</v>
      </c>
      <c r="B16" s="137">
        <v>2</v>
      </c>
      <c r="C16" s="137">
        <v>3</v>
      </c>
      <c r="D16" s="18">
        <v>34</v>
      </c>
      <c r="E16" s="18">
        <v>35</v>
      </c>
      <c r="F16" s="18">
        <v>36</v>
      </c>
    </row>
    <row r="17" spans="1:6" ht="27.75" customHeight="1">
      <c r="A17" s="138">
        <v>8010</v>
      </c>
      <c r="B17" s="139" t="s">
        <v>758</v>
      </c>
      <c r="C17" s="140"/>
      <c r="D17" s="4">
        <f>E17+F17</f>
        <v>14639.7</v>
      </c>
      <c r="E17" s="4">
        <f>E19+E74</f>
        <v>0</v>
      </c>
      <c r="F17" s="4">
        <f>F19+F74</f>
        <v>14639.7</v>
      </c>
    </row>
    <row r="18" spans="1:6" ht="10.5" customHeight="1">
      <c r="A18" s="138"/>
      <c r="B18" s="141" t="s">
        <v>356</v>
      </c>
      <c r="C18" s="140"/>
      <c r="D18" s="4"/>
      <c r="E18" s="4"/>
      <c r="F18" s="4"/>
    </row>
    <row r="19" spans="1:6" ht="27" customHeight="1">
      <c r="A19" s="138">
        <v>8100</v>
      </c>
      <c r="B19" s="139" t="s">
        <v>759</v>
      </c>
      <c r="C19" s="142"/>
      <c r="D19" s="4">
        <f>E19+F19</f>
        <v>14639.7</v>
      </c>
      <c r="E19" s="4">
        <f>E21+E49</f>
        <v>0</v>
      </c>
      <c r="F19" s="4">
        <f>F21+F49</f>
        <v>14639.7</v>
      </c>
    </row>
    <row r="20" spans="1:6" ht="12" customHeight="1">
      <c r="A20" s="138"/>
      <c r="B20" s="143" t="s">
        <v>356</v>
      </c>
      <c r="C20" s="142"/>
      <c r="D20" s="4"/>
      <c r="E20" s="4"/>
      <c r="F20" s="4"/>
    </row>
    <row r="21" spans="1:6" ht="24.75" customHeight="1">
      <c r="A21" s="144">
        <v>8110</v>
      </c>
      <c r="B21" s="145" t="s">
        <v>704</v>
      </c>
      <c r="C21" s="142"/>
      <c r="D21" s="4">
        <f>E21+F21</f>
        <v>0</v>
      </c>
      <c r="E21" s="4">
        <f>E27</f>
        <v>0</v>
      </c>
      <c r="F21" s="4">
        <f>F23+F27</f>
        <v>0</v>
      </c>
    </row>
    <row r="22" spans="1:6" ht="11.25" customHeight="1">
      <c r="A22" s="144"/>
      <c r="B22" s="146" t="s">
        <v>356</v>
      </c>
      <c r="C22" s="142"/>
      <c r="D22" s="4"/>
      <c r="E22" s="4"/>
      <c r="F22" s="22"/>
    </row>
    <row r="23" spans="1:6" ht="37.5" customHeight="1">
      <c r="A23" s="144">
        <v>8111</v>
      </c>
      <c r="B23" s="147" t="s">
        <v>705</v>
      </c>
      <c r="C23" s="142"/>
      <c r="D23" s="4">
        <f>F23</f>
        <v>0</v>
      </c>
      <c r="E23" s="22" t="s">
        <v>228</v>
      </c>
      <c r="F23" s="4">
        <f>F25+F26</f>
        <v>0</v>
      </c>
    </row>
    <row r="24" spans="1:6" ht="11.25" hidden="1" customHeight="1">
      <c r="A24" s="144"/>
      <c r="B24" s="148" t="s">
        <v>595</v>
      </c>
      <c r="C24" s="142"/>
      <c r="D24" s="4"/>
      <c r="E24" s="22"/>
      <c r="F24" s="4"/>
    </row>
    <row r="25" spans="1:6" ht="12.75" hidden="1" customHeight="1">
      <c r="A25" s="144">
        <v>8112</v>
      </c>
      <c r="B25" s="149" t="s">
        <v>706</v>
      </c>
      <c r="C25" s="150" t="s">
        <v>229</v>
      </c>
      <c r="D25" s="4">
        <f>F25</f>
        <v>0</v>
      </c>
      <c r="E25" s="22" t="s">
        <v>228</v>
      </c>
      <c r="F25" s="4"/>
    </row>
    <row r="26" spans="1:6" ht="13.5" hidden="1" customHeight="1">
      <c r="A26" s="144">
        <v>8113</v>
      </c>
      <c r="B26" s="149" t="s">
        <v>707</v>
      </c>
      <c r="C26" s="150" t="s">
        <v>230</v>
      </c>
      <c r="D26" s="4">
        <f>F26</f>
        <v>0</v>
      </c>
      <c r="E26" s="22" t="s">
        <v>228</v>
      </c>
      <c r="F26" s="4"/>
    </row>
    <row r="27" spans="1:6" ht="26.25" customHeight="1">
      <c r="A27" s="144">
        <v>8120</v>
      </c>
      <c r="B27" s="147" t="s">
        <v>708</v>
      </c>
      <c r="C27" s="150"/>
      <c r="D27" s="4">
        <f>E27+F27</f>
        <v>0</v>
      </c>
      <c r="E27" s="22">
        <f>E39</f>
        <v>0</v>
      </c>
      <c r="F27" s="4">
        <f>F29+F39</f>
        <v>0</v>
      </c>
    </row>
    <row r="28" spans="1:6" ht="12" hidden="1" customHeight="1">
      <c r="A28" s="144"/>
      <c r="B28" s="148" t="s">
        <v>356</v>
      </c>
      <c r="C28" s="150"/>
      <c r="D28" s="4"/>
      <c r="E28" s="22"/>
      <c r="F28" s="4"/>
    </row>
    <row r="29" spans="1:6" ht="15.75" customHeight="1">
      <c r="A29" s="144">
        <v>8121</v>
      </c>
      <c r="B29" s="147" t="s">
        <v>709</v>
      </c>
      <c r="C29" s="150"/>
      <c r="D29" s="4">
        <f>F29</f>
        <v>0</v>
      </c>
      <c r="E29" s="22" t="s">
        <v>228</v>
      </c>
      <c r="F29" s="4">
        <f>F31+F35</f>
        <v>0</v>
      </c>
    </row>
    <row r="30" spans="1:6" ht="9.75" hidden="1" customHeight="1">
      <c r="A30" s="144"/>
      <c r="B30" s="148" t="s">
        <v>595</v>
      </c>
      <c r="C30" s="150"/>
      <c r="D30" s="4"/>
      <c r="E30" s="22"/>
      <c r="F30" s="4"/>
    </row>
    <row r="31" spans="1:6" ht="14.25" customHeight="1">
      <c r="A31" s="138">
        <v>8122</v>
      </c>
      <c r="B31" s="145" t="s">
        <v>710</v>
      </c>
      <c r="C31" s="150" t="s">
        <v>231</v>
      </c>
      <c r="D31" s="4">
        <f>F31</f>
        <v>0</v>
      </c>
      <c r="E31" s="22" t="s">
        <v>228</v>
      </c>
      <c r="F31" s="4">
        <f>F33+F34</f>
        <v>0</v>
      </c>
    </row>
    <row r="32" spans="1:6" ht="10.5" hidden="1" customHeight="1">
      <c r="A32" s="138"/>
      <c r="B32" s="151" t="s">
        <v>595</v>
      </c>
      <c r="C32" s="150"/>
      <c r="D32" s="4"/>
      <c r="E32" s="22"/>
      <c r="F32" s="4"/>
    </row>
    <row r="33" spans="1:6" ht="14.25" customHeight="1">
      <c r="A33" s="138">
        <v>8123</v>
      </c>
      <c r="B33" s="151" t="s">
        <v>711</v>
      </c>
      <c r="C33" s="150"/>
      <c r="D33" s="4">
        <f>F33</f>
        <v>0</v>
      </c>
      <c r="E33" s="22" t="s">
        <v>228</v>
      </c>
      <c r="F33" s="4"/>
    </row>
    <row r="34" spans="1:6" ht="14.25" customHeight="1">
      <c r="A34" s="138">
        <v>8124</v>
      </c>
      <c r="B34" s="151" t="s">
        <v>712</v>
      </c>
      <c r="C34" s="150"/>
      <c r="D34" s="4">
        <f>F34</f>
        <v>0</v>
      </c>
      <c r="E34" s="22" t="s">
        <v>228</v>
      </c>
      <c r="F34" s="4"/>
    </row>
    <row r="35" spans="1:6" ht="24.75" customHeight="1">
      <c r="A35" s="138">
        <v>8130</v>
      </c>
      <c r="B35" s="145" t="s">
        <v>713</v>
      </c>
      <c r="C35" s="150" t="s">
        <v>232</v>
      </c>
      <c r="D35" s="4">
        <f>F35</f>
        <v>0</v>
      </c>
      <c r="E35" s="22" t="s">
        <v>228</v>
      </c>
      <c r="F35" s="4">
        <f>F37+F38</f>
        <v>0</v>
      </c>
    </row>
    <row r="36" spans="1:6" ht="15" customHeight="1">
      <c r="A36" s="138"/>
      <c r="B36" s="151" t="s">
        <v>595</v>
      </c>
      <c r="C36" s="150"/>
      <c r="D36" s="4"/>
      <c r="E36" s="22"/>
      <c r="F36" s="4"/>
    </row>
    <row r="37" spans="1:6" ht="14.25" customHeight="1">
      <c r="A37" s="138">
        <v>8131</v>
      </c>
      <c r="B37" s="151" t="s">
        <v>714</v>
      </c>
      <c r="C37" s="150"/>
      <c r="D37" s="4">
        <f>F37</f>
        <v>0</v>
      </c>
      <c r="E37" s="22" t="s">
        <v>228</v>
      </c>
      <c r="F37" s="4"/>
    </row>
    <row r="38" spans="1:6" ht="15" customHeight="1">
      <c r="A38" s="138">
        <v>8132</v>
      </c>
      <c r="B38" s="151" t="s">
        <v>715</v>
      </c>
      <c r="C38" s="150"/>
      <c r="D38" s="4">
        <f>F38</f>
        <v>0</v>
      </c>
      <c r="E38" s="22" t="s">
        <v>228</v>
      </c>
      <c r="F38" s="4"/>
    </row>
    <row r="39" spans="1:6" ht="17.25" customHeight="1">
      <c r="A39" s="138">
        <v>8140</v>
      </c>
      <c r="B39" s="145" t="s">
        <v>716</v>
      </c>
      <c r="C39" s="150"/>
      <c r="D39" s="4">
        <f>E39+F39</f>
        <v>0</v>
      </c>
      <c r="E39" s="22">
        <f>E41+E45</f>
        <v>0</v>
      </c>
      <c r="F39" s="4">
        <f>F41+F45</f>
        <v>0</v>
      </c>
    </row>
    <row r="40" spans="1:6" ht="12" customHeight="1">
      <c r="A40" s="144"/>
      <c r="B40" s="148" t="s">
        <v>595</v>
      </c>
      <c r="C40" s="150"/>
      <c r="D40" s="4"/>
      <c r="E40" s="22"/>
      <c r="F40" s="4"/>
    </row>
    <row r="41" spans="1:6" ht="24.75" customHeight="1">
      <c r="A41" s="138">
        <v>8141</v>
      </c>
      <c r="B41" s="145" t="s">
        <v>717</v>
      </c>
      <c r="C41" s="150" t="s">
        <v>231</v>
      </c>
      <c r="D41" s="4">
        <f>E41+F41</f>
        <v>0</v>
      </c>
      <c r="E41" s="22">
        <f>E43+E44</f>
        <v>0</v>
      </c>
      <c r="F41" s="4">
        <f>F44</f>
        <v>0</v>
      </c>
    </row>
    <row r="42" spans="1:6" ht="14.25" customHeight="1">
      <c r="A42" s="138"/>
      <c r="B42" s="151" t="s">
        <v>595</v>
      </c>
      <c r="C42" s="152"/>
      <c r="D42" s="4"/>
      <c r="E42" s="22"/>
      <c r="F42" s="4"/>
    </row>
    <row r="43" spans="1:6" ht="17.25" customHeight="1">
      <c r="A43" s="138">
        <v>8142</v>
      </c>
      <c r="B43" s="151" t="s">
        <v>718</v>
      </c>
      <c r="C43" s="152"/>
      <c r="D43" s="4">
        <f>E43</f>
        <v>0</v>
      </c>
      <c r="E43" s="22"/>
      <c r="F43" s="22" t="s">
        <v>228</v>
      </c>
    </row>
    <row r="44" spans="1:6" ht="17.25" customHeight="1">
      <c r="A44" s="138">
        <v>8143</v>
      </c>
      <c r="B44" s="151" t="s">
        <v>719</v>
      </c>
      <c r="C44" s="152"/>
      <c r="D44" s="4">
        <f>E44+F44</f>
        <v>0</v>
      </c>
      <c r="E44" s="22"/>
      <c r="F44" s="4"/>
    </row>
    <row r="45" spans="1:6" ht="24.75" customHeight="1">
      <c r="A45" s="138">
        <v>8150</v>
      </c>
      <c r="B45" s="145" t="s">
        <v>720</v>
      </c>
      <c r="C45" s="107" t="s">
        <v>232</v>
      </c>
      <c r="D45" s="4">
        <f>E45+F45</f>
        <v>0</v>
      </c>
      <c r="E45" s="22">
        <f>E47+E48</f>
        <v>0</v>
      </c>
      <c r="F45" s="4">
        <f>F48</f>
        <v>0</v>
      </c>
    </row>
    <row r="46" spans="1:6" ht="12" customHeight="1">
      <c r="A46" s="138"/>
      <c r="B46" s="151" t="s">
        <v>595</v>
      </c>
      <c r="C46" s="107"/>
      <c r="D46" s="4"/>
      <c r="E46" s="22"/>
      <c r="F46" s="4"/>
    </row>
    <row r="47" spans="1:6" ht="17.25" customHeight="1">
      <c r="A47" s="138">
        <v>8151</v>
      </c>
      <c r="B47" s="151" t="s">
        <v>714</v>
      </c>
      <c r="C47" s="107"/>
      <c r="D47" s="4">
        <f>E47</f>
        <v>0</v>
      </c>
      <c r="E47" s="22"/>
      <c r="F47" s="4" t="s">
        <v>5</v>
      </c>
    </row>
    <row r="48" spans="1:6" ht="17.25" customHeight="1">
      <c r="A48" s="138">
        <v>8152</v>
      </c>
      <c r="B48" s="151" t="s">
        <v>721</v>
      </c>
      <c r="C48" s="107"/>
      <c r="D48" s="4">
        <f>E48+F48</f>
        <v>0</v>
      </c>
      <c r="E48" s="22"/>
      <c r="F48" s="4"/>
    </row>
    <row r="49" spans="1:6" ht="33" customHeight="1">
      <c r="A49" s="138">
        <v>8160</v>
      </c>
      <c r="B49" s="145" t="s">
        <v>722</v>
      </c>
      <c r="C49" s="107"/>
      <c r="D49" s="4">
        <f>E49+F49</f>
        <v>14639.7</v>
      </c>
      <c r="E49" s="43">
        <f>E56+E60+E71+E72</f>
        <v>0</v>
      </c>
      <c r="F49" s="4">
        <f>F51+F56+F60+F71+F72</f>
        <v>14639.7</v>
      </c>
    </row>
    <row r="50" spans="1:6" ht="13.5" customHeight="1">
      <c r="A50" s="138"/>
      <c r="B50" s="153" t="s">
        <v>356</v>
      </c>
      <c r="C50" s="107"/>
      <c r="D50" s="4"/>
      <c r="E50" s="22"/>
      <c r="F50" s="4"/>
    </row>
    <row r="51" spans="1:6" ht="24.75" customHeight="1">
      <c r="A51" s="138">
        <v>8161</v>
      </c>
      <c r="B51" s="147" t="s">
        <v>723</v>
      </c>
      <c r="C51" s="107"/>
      <c r="D51" s="4">
        <f>F51</f>
        <v>0</v>
      </c>
      <c r="E51" s="22" t="s">
        <v>228</v>
      </c>
      <c r="F51" s="4">
        <f>F53+F54+F55</f>
        <v>0</v>
      </c>
    </row>
    <row r="52" spans="1:6" ht="10.5" hidden="1" customHeight="1" thickBot="1">
      <c r="A52" s="138"/>
      <c r="B52" s="148" t="s">
        <v>595</v>
      </c>
      <c r="C52" s="107"/>
      <c r="D52" s="4"/>
      <c r="E52" s="22"/>
      <c r="F52" s="4"/>
    </row>
    <row r="53" spans="1:6" ht="25.5" hidden="1" customHeight="1" thickBot="1">
      <c r="A53" s="138">
        <v>8162</v>
      </c>
      <c r="B53" s="151" t="s">
        <v>724</v>
      </c>
      <c r="C53" s="107" t="s">
        <v>233</v>
      </c>
      <c r="D53" s="4">
        <f>F53</f>
        <v>0</v>
      </c>
      <c r="E53" s="22" t="s">
        <v>228</v>
      </c>
      <c r="F53" s="4"/>
    </row>
    <row r="54" spans="1:6" ht="25.5" hidden="1" customHeight="1" thickBot="1">
      <c r="A54" s="144">
        <v>8163</v>
      </c>
      <c r="B54" s="154" t="s">
        <v>725</v>
      </c>
      <c r="C54" s="107" t="s">
        <v>233</v>
      </c>
      <c r="D54" s="4">
        <f>F54</f>
        <v>0</v>
      </c>
      <c r="E54" s="22" t="s">
        <v>228</v>
      </c>
      <c r="F54" s="4"/>
    </row>
    <row r="55" spans="1:6" ht="24" hidden="1" customHeight="1" thickBot="1">
      <c r="A55" s="138">
        <v>8164</v>
      </c>
      <c r="B55" s="151" t="s">
        <v>726</v>
      </c>
      <c r="C55" s="107" t="s">
        <v>234</v>
      </c>
      <c r="D55" s="4">
        <f>F55</f>
        <v>0</v>
      </c>
      <c r="E55" s="22" t="s">
        <v>228</v>
      </c>
      <c r="F55" s="4"/>
    </row>
    <row r="56" spans="1:6" ht="16.5" customHeight="1">
      <c r="A56" s="138">
        <v>8170</v>
      </c>
      <c r="B56" s="147" t="s">
        <v>727</v>
      </c>
      <c r="C56" s="107"/>
      <c r="D56" s="4">
        <f>E56+F56</f>
        <v>0</v>
      </c>
      <c r="E56" s="22"/>
      <c r="F56" s="22"/>
    </row>
    <row r="57" spans="1:6" ht="12.75" hidden="1" customHeight="1" thickBot="1">
      <c r="A57" s="138"/>
      <c r="B57" s="148" t="s">
        <v>595</v>
      </c>
      <c r="C57" s="107"/>
      <c r="D57" s="4"/>
      <c r="E57" s="22"/>
      <c r="F57" s="22"/>
    </row>
    <row r="58" spans="1:6" ht="35.25" hidden="1" customHeight="1" thickBot="1">
      <c r="A58" s="138">
        <v>8171</v>
      </c>
      <c r="B58" s="151" t="s">
        <v>728</v>
      </c>
      <c r="C58" s="107" t="s">
        <v>235</v>
      </c>
      <c r="D58" s="4">
        <f>E58+F58</f>
        <v>0</v>
      </c>
      <c r="E58" s="22"/>
      <c r="F58" s="4"/>
    </row>
    <row r="59" spans="1:6" ht="13.5" hidden="1" customHeight="1" thickBot="1">
      <c r="A59" s="138">
        <v>8172</v>
      </c>
      <c r="B59" s="149" t="s">
        <v>729</v>
      </c>
      <c r="C59" s="107" t="s">
        <v>236</v>
      </c>
      <c r="D59" s="4">
        <f>E59+F59</f>
        <v>0</v>
      </c>
      <c r="E59" s="22"/>
      <c r="F59" s="4"/>
    </row>
    <row r="60" spans="1:6" ht="41.25" customHeight="1">
      <c r="A60" s="138">
        <v>8190</v>
      </c>
      <c r="B60" s="155" t="s">
        <v>730</v>
      </c>
      <c r="C60" s="106"/>
      <c r="D60" s="4">
        <f>E60+F60</f>
        <v>14639.7</v>
      </c>
      <c r="E60" s="4">
        <f>E62+E65</f>
        <v>0</v>
      </c>
      <c r="F60" s="4">
        <f>F66</f>
        <v>14639.7</v>
      </c>
    </row>
    <row r="61" spans="1:6" ht="11.25" customHeight="1">
      <c r="A61" s="138"/>
      <c r="B61" s="148" t="s">
        <v>543</v>
      </c>
      <c r="C61" s="106"/>
      <c r="D61" s="4"/>
      <c r="E61" s="4"/>
      <c r="F61" s="4"/>
    </row>
    <row r="62" spans="1:6" ht="26.25" customHeight="1">
      <c r="A62" s="144">
        <v>8191</v>
      </c>
      <c r="B62" s="148" t="s">
        <v>731</v>
      </c>
      <c r="C62" s="156">
        <v>9320</v>
      </c>
      <c r="D62" s="4">
        <f>E62</f>
        <v>0</v>
      </c>
      <c r="E62" s="4"/>
      <c r="F62" s="4" t="s">
        <v>5</v>
      </c>
    </row>
    <row r="63" spans="1:6" ht="12.75" customHeight="1">
      <c r="A63" s="144"/>
      <c r="B63" s="148" t="s">
        <v>257</v>
      </c>
      <c r="C63" s="106"/>
      <c r="D63" s="4"/>
      <c r="E63" s="4"/>
      <c r="F63" s="4"/>
    </row>
    <row r="64" spans="1:6" ht="43.5" customHeight="1">
      <c r="A64" s="144">
        <v>8192</v>
      </c>
      <c r="B64" s="151" t="s">
        <v>732</v>
      </c>
      <c r="C64" s="106"/>
      <c r="D64" s="4">
        <f>E64</f>
        <v>0</v>
      </c>
      <c r="E64" s="4"/>
      <c r="F64" s="22" t="s">
        <v>228</v>
      </c>
    </row>
    <row r="65" spans="1:6" ht="25.5" customHeight="1">
      <c r="A65" s="144">
        <v>8193</v>
      </c>
      <c r="B65" s="151" t="s">
        <v>733</v>
      </c>
      <c r="C65" s="106"/>
      <c r="D65" s="4">
        <f>E65</f>
        <v>0</v>
      </c>
      <c r="E65" s="22">
        <f>E64-E62</f>
        <v>0</v>
      </c>
      <c r="F65" s="22" t="s">
        <v>5</v>
      </c>
    </row>
    <row r="66" spans="1:6" ht="25.5" customHeight="1">
      <c r="A66" s="144">
        <v>8194</v>
      </c>
      <c r="B66" s="148" t="s">
        <v>734</v>
      </c>
      <c r="C66" s="157">
        <v>9330</v>
      </c>
      <c r="D66" s="4">
        <f>F66</f>
        <v>14639.7</v>
      </c>
      <c r="E66" s="22" t="s">
        <v>228</v>
      </c>
      <c r="F66" s="4">
        <f>F68+F69</f>
        <v>14639.7</v>
      </c>
    </row>
    <row r="67" spans="1:6" ht="9.75" customHeight="1">
      <c r="A67" s="144"/>
      <c r="B67" s="148" t="s">
        <v>257</v>
      </c>
      <c r="C67" s="157"/>
      <c r="D67" s="4"/>
      <c r="E67" s="22"/>
      <c r="F67" s="4"/>
    </row>
    <row r="68" spans="1:6" ht="32.25" customHeight="1">
      <c r="A68" s="144">
        <v>8195</v>
      </c>
      <c r="B68" s="151" t="s">
        <v>735</v>
      </c>
      <c r="C68" s="157"/>
      <c r="D68" s="4">
        <f>F68</f>
        <v>14639.7</v>
      </c>
      <c r="E68" s="22" t="s">
        <v>228</v>
      </c>
      <c r="F68" s="4">
        <v>14639.7</v>
      </c>
    </row>
    <row r="69" spans="1:6" ht="32.25" customHeight="1">
      <c r="A69" s="144">
        <v>8196</v>
      </c>
      <c r="B69" s="151" t="s">
        <v>736</v>
      </c>
      <c r="C69" s="157"/>
      <c r="D69" s="4">
        <f>F69</f>
        <v>0</v>
      </c>
      <c r="E69" s="22" t="s">
        <v>228</v>
      </c>
      <c r="F69" s="4">
        <f>-E65</f>
        <v>0</v>
      </c>
    </row>
    <row r="70" spans="1:6" ht="33" customHeight="1">
      <c r="A70" s="144">
        <v>8197</v>
      </c>
      <c r="B70" s="155" t="s">
        <v>737</v>
      </c>
      <c r="C70" s="105"/>
      <c r="D70" s="45"/>
      <c r="E70" s="45"/>
      <c r="F70" s="45"/>
    </row>
    <row r="71" spans="1:6" ht="48.75" customHeight="1">
      <c r="A71" s="144">
        <v>8198</v>
      </c>
      <c r="B71" s="155" t="s">
        <v>738</v>
      </c>
      <c r="C71" s="105"/>
      <c r="D71" s="45"/>
      <c r="E71" s="45"/>
      <c r="F71" s="45"/>
    </row>
    <row r="72" spans="1:6" ht="45.75" customHeight="1">
      <c r="A72" s="144">
        <v>8199</v>
      </c>
      <c r="B72" s="155" t="s">
        <v>739</v>
      </c>
      <c r="C72" s="105"/>
      <c r="D72" s="45"/>
      <c r="E72" s="45"/>
      <c r="F72" s="45"/>
    </row>
    <row r="73" spans="1:6" ht="29.25" customHeight="1">
      <c r="A73" s="144" t="s">
        <v>740</v>
      </c>
      <c r="B73" s="158" t="s">
        <v>741</v>
      </c>
      <c r="C73" s="105"/>
      <c r="D73" s="45"/>
      <c r="E73" s="45"/>
      <c r="F73" s="45"/>
    </row>
    <row r="74" spans="1:6" ht="18" customHeight="1">
      <c r="A74" s="144">
        <v>8200</v>
      </c>
      <c r="B74" s="139" t="s">
        <v>742</v>
      </c>
      <c r="C74" s="106"/>
      <c r="D74" s="45"/>
      <c r="E74" s="45"/>
      <c r="F74" s="45"/>
    </row>
    <row r="75" spans="1:6" ht="18" customHeight="1">
      <c r="A75" s="144"/>
      <c r="B75" s="143" t="s">
        <v>356</v>
      </c>
      <c r="C75" s="106"/>
      <c r="D75" s="45"/>
      <c r="E75" s="45"/>
      <c r="F75" s="45"/>
    </row>
    <row r="76" spans="1:6" ht="27.75" customHeight="1">
      <c r="A76" s="144">
        <v>8210</v>
      </c>
      <c r="B76" s="159" t="s">
        <v>743</v>
      </c>
      <c r="C76" s="106"/>
      <c r="D76" s="45"/>
      <c r="E76" s="45"/>
      <c r="F76" s="45"/>
    </row>
    <row r="77" spans="1:6" ht="13.5" customHeight="1">
      <c r="A77" s="138"/>
      <c r="B77" s="151" t="s">
        <v>356</v>
      </c>
      <c r="C77" s="106"/>
      <c r="D77" s="45"/>
      <c r="E77" s="45"/>
      <c r="F77" s="45"/>
    </row>
    <row r="78" spans="1:6" ht="32.25" customHeight="1">
      <c r="A78" s="144">
        <v>8211</v>
      </c>
      <c r="B78" s="147" t="s">
        <v>744</v>
      </c>
      <c r="C78" s="106"/>
      <c r="D78" s="45"/>
      <c r="E78" s="45"/>
      <c r="F78" s="45"/>
    </row>
    <row r="79" spans="1:6" ht="15.75" customHeight="1">
      <c r="A79" s="144"/>
      <c r="B79" s="148" t="s">
        <v>257</v>
      </c>
      <c r="C79" s="106"/>
      <c r="D79" s="45"/>
      <c r="E79" s="45"/>
      <c r="F79" s="45"/>
    </row>
    <row r="80" spans="1:6" ht="15.75" customHeight="1">
      <c r="A80" s="144">
        <v>8212</v>
      </c>
      <c r="B80" s="149" t="s">
        <v>706</v>
      </c>
      <c r="C80" s="107" t="s">
        <v>745</v>
      </c>
      <c r="D80" s="45"/>
      <c r="E80" s="45"/>
      <c r="F80" s="45"/>
    </row>
    <row r="81" spans="1:6" ht="15.75" customHeight="1">
      <c r="A81" s="144">
        <v>8213</v>
      </c>
      <c r="B81" s="149" t="s">
        <v>707</v>
      </c>
      <c r="C81" s="107" t="s">
        <v>746</v>
      </c>
      <c r="D81" s="45"/>
      <c r="E81" s="45"/>
      <c r="F81" s="45"/>
    </row>
    <row r="82" spans="1:6" ht="29.25" customHeight="1">
      <c r="A82" s="144">
        <v>8220</v>
      </c>
      <c r="B82" s="147" t="s">
        <v>747</v>
      </c>
      <c r="C82" s="106"/>
      <c r="D82" s="45"/>
      <c r="E82" s="45"/>
      <c r="F82" s="45"/>
    </row>
    <row r="83" spans="1:6" ht="13.5" customHeight="1">
      <c r="A83" s="144"/>
      <c r="B83" s="148" t="s">
        <v>356</v>
      </c>
      <c r="C83" s="106"/>
      <c r="D83" s="45"/>
      <c r="E83" s="45"/>
      <c r="F83" s="45"/>
    </row>
    <row r="84" spans="1:6" ht="18" customHeight="1">
      <c r="A84" s="144">
        <v>8221</v>
      </c>
      <c r="B84" s="147" t="s">
        <v>748</v>
      </c>
      <c r="C84" s="106"/>
      <c r="D84" s="45"/>
      <c r="E84" s="45"/>
      <c r="F84" s="45"/>
    </row>
    <row r="85" spans="1:6" ht="14.25" customHeight="1">
      <c r="A85" s="144"/>
      <c r="B85" s="148" t="s">
        <v>595</v>
      </c>
      <c r="C85" s="106"/>
      <c r="D85" s="45"/>
      <c r="E85" s="45"/>
      <c r="F85" s="45"/>
    </row>
    <row r="86" spans="1:6" ht="15" customHeight="1">
      <c r="A86" s="138">
        <v>8222</v>
      </c>
      <c r="B86" s="151" t="s">
        <v>749</v>
      </c>
      <c r="C86" s="107" t="s">
        <v>750</v>
      </c>
      <c r="D86" s="45"/>
      <c r="E86" s="45"/>
      <c r="F86" s="45"/>
    </row>
    <row r="87" spans="1:6" ht="15" customHeight="1">
      <c r="A87" s="138">
        <v>8230</v>
      </c>
      <c r="B87" s="151" t="s">
        <v>751</v>
      </c>
      <c r="C87" s="107" t="s">
        <v>752</v>
      </c>
      <c r="D87" s="45"/>
      <c r="E87" s="45"/>
      <c r="F87" s="45"/>
    </row>
    <row r="88" spans="1:6" ht="18" customHeight="1">
      <c r="A88" s="138">
        <v>8240</v>
      </c>
      <c r="B88" s="147" t="s">
        <v>753</v>
      </c>
      <c r="C88" s="106"/>
      <c r="D88" s="45"/>
      <c r="E88" s="45"/>
      <c r="F88" s="45"/>
    </row>
    <row r="89" spans="1:6" ht="14.25" customHeight="1">
      <c r="A89" s="144"/>
      <c r="B89" s="148" t="s">
        <v>595</v>
      </c>
      <c r="C89" s="106"/>
      <c r="D89" s="45"/>
      <c r="E89" s="45"/>
      <c r="F89" s="45"/>
    </row>
    <row r="90" spans="1:6" ht="16.5" customHeight="1">
      <c r="A90" s="138">
        <v>8241</v>
      </c>
      <c r="B90" s="151" t="s">
        <v>754</v>
      </c>
      <c r="C90" s="107" t="s">
        <v>750</v>
      </c>
      <c r="D90" s="45"/>
      <c r="E90" s="45"/>
      <c r="F90" s="45"/>
    </row>
    <row r="91" spans="1:6" ht="16.5" customHeight="1">
      <c r="A91" s="138">
        <v>8250</v>
      </c>
      <c r="B91" s="151" t="s">
        <v>755</v>
      </c>
      <c r="C91" s="107" t="s">
        <v>752</v>
      </c>
      <c r="D91" s="45"/>
      <c r="E91" s="45"/>
      <c r="F91" s="45"/>
    </row>
    <row r="92" spans="1:6" ht="6" customHeight="1">
      <c r="B92" s="40"/>
      <c r="C92" s="40"/>
    </row>
    <row r="93" spans="1:6" ht="18" customHeight="1">
      <c r="B93" s="40"/>
      <c r="C93" s="40"/>
    </row>
    <row r="94" spans="1:6" ht="18" customHeight="1">
      <c r="B94" s="40"/>
      <c r="C94" s="40"/>
    </row>
    <row r="95" spans="1:6" ht="18" customHeight="1">
      <c r="B95" s="40"/>
      <c r="C95" s="40"/>
    </row>
    <row r="96" spans="1:6" ht="18" customHeight="1">
      <c r="B96" s="40"/>
      <c r="C96" s="40"/>
    </row>
    <row r="97" spans="2:3" ht="18" customHeight="1">
      <c r="B97" s="40"/>
      <c r="C97" s="40"/>
    </row>
    <row r="98" spans="2:3" ht="18" customHeight="1">
      <c r="B98" s="40"/>
      <c r="C98" s="40"/>
    </row>
    <row r="99" spans="2:3" ht="18" customHeight="1">
      <c r="B99" s="40"/>
      <c r="C99" s="40"/>
    </row>
    <row r="100" spans="2:3" ht="18" customHeight="1">
      <c r="B100" s="40"/>
      <c r="C100" s="40"/>
    </row>
    <row r="101" spans="2:3" ht="18" customHeight="1">
      <c r="B101" s="40"/>
      <c r="C101" s="40"/>
    </row>
    <row r="102" spans="2:3" ht="18" customHeight="1">
      <c r="B102" s="40"/>
      <c r="C102" s="40"/>
    </row>
    <row r="103" spans="2:3" ht="18" customHeight="1">
      <c r="B103" s="40"/>
      <c r="C103" s="40"/>
    </row>
    <row r="104" spans="2:3" ht="18" customHeight="1">
      <c r="B104" s="40"/>
      <c r="C104" s="40"/>
    </row>
    <row r="105" spans="2:3" ht="18" customHeight="1">
      <c r="B105" s="40"/>
      <c r="C105" s="40"/>
    </row>
    <row r="106" spans="2:3" ht="18" customHeight="1">
      <c r="B106" s="40"/>
      <c r="C106" s="40"/>
    </row>
    <row r="107" spans="2:3" ht="18" customHeight="1">
      <c r="B107" s="40"/>
      <c r="C107" s="40"/>
    </row>
    <row r="108" spans="2:3" ht="18" customHeight="1">
      <c r="B108" s="40"/>
      <c r="C108" s="40"/>
    </row>
    <row r="109" spans="2:3" ht="18" customHeight="1">
      <c r="B109" s="40"/>
      <c r="C109" s="40"/>
    </row>
    <row r="110" spans="2:3" ht="18" customHeight="1">
      <c r="B110" s="40"/>
      <c r="C110" s="40"/>
    </row>
    <row r="111" spans="2:3" ht="18" customHeight="1">
      <c r="B111" s="40"/>
      <c r="C111" s="40"/>
    </row>
    <row r="112" spans="2:3" ht="18" customHeight="1">
      <c r="B112" s="40"/>
      <c r="C112" s="40"/>
    </row>
    <row r="113" spans="2:3" ht="18" customHeight="1">
      <c r="B113" s="40"/>
      <c r="C113" s="40"/>
    </row>
    <row r="114" spans="2:3" ht="18" customHeight="1">
      <c r="B114" s="40"/>
      <c r="C114" s="40"/>
    </row>
    <row r="115" spans="2:3" ht="18" customHeight="1">
      <c r="B115" s="40"/>
      <c r="C115" s="40"/>
    </row>
    <row r="116" spans="2:3" ht="18" customHeight="1">
      <c r="B116" s="40"/>
      <c r="C116" s="40"/>
    </row>
    <row r="117" spans="2:3" ht="18" customHeight="1">
      <c r="B117" s="40"/>
      <c r="C117" s="40"/>
    </row>
    <row r="118" spans="2:3" ht="18" customHeight="1">
      <c r="B118" s="40"/>
      <c r="C118" s="40"/>
    </row>
    <row r="119" spans="2:3" ht="18" customHeight="1">
      <c r="B119" s="40"/>
      <c r="C119" s="40"/>
    </row>
    <row r="120" spans="2:3" ht="18" customHeight="1">
      <c r="B120" s="40"/>
      <c r="C120" s="40"/>
    </row>
    <row r="121" spans="2:3" ht="18" customHeight="1">
      <c r="B121" s="40"/>
      <c r="C121" s="40"/>
    </row>
    <row r="122" spans="2:3" ht="18" customHeight="1">
      <c r="B122" s="40"/>
      <c r="C122" s="40"/>
    </row>
    <row r="123" spans="2:3" ht="18" customHeight="1">
      <c r="B123" s="40"/>
      <c r="C123" s="40"/>
    </row>
    <row r="124" spans="2:3" ht="18" customHeight="1">
      <c r="B124" s="40"/>
      <c r="C124" s="40"/>
    </row>
    <row r="125" spans="2:3" ht="18" customHeight="1">
      <c r="B125" s="40"/>
      <c r="C125" s="40"/>
    </row>
    <row r="126" spans="2:3" ht="18" customHeight="1">
      <c r="B126" s="40"/>
      <c r="C126" s="40"/>
    </row>
    <row r="127" spans="2:3" ht="18" customHeight="1">
      <c r="B127" s="40"/>
      <c r="C127" s="40"/>
    </row>
    <row r="128" spans="2:3" ht="18" customHeight="1">
      <c r="B128" s="40"/>
      <c r="C128" s="40"/>
    </row>
    <row r="129" spans="2:3" ht="18" customHeight="1">
      <c r="B129" s="40"/>
      <c r="C129" s="40"/>
    </row>
    <row r="130" spans="2:3" ht="18" customHeight="1">
      <c r="B130" s="40"/>
      <c r="C130" s="40"/>
    </row>
    <row r="131" spans="2:3" ht="18" customHeight="1">
      <c r="B131" s="40"/>
      <c r="C131" s="40"/>
    </row>
    <row r="132" spans="2:3" ht="18" customHeight="1">
      <c r="B132" s="40"/>
      <c r="C132" s="40"/>
    </row>
    <row r="133" spans="2:3" ht="18" customHeight="1">
      <c r="B133" s="40"/>
      <c r="C133" s="40"/>
    </row>
    <row r="134" spans="2:3" ht="18" customHeight="1">
      <c r="B134" s="40"/>
      <c r="C134" s="40"/>
    </row>
    <row r="135" spans="2:3" ht="18" customHeight="1">
      <c r="B135" s="40"/>
      <c r="C135" s="40"/>
    </row>
    <row r="136" spans="2:3" ht="18" customHeight="1">
      <c r="B136" s="40"/>
      <c r="C136" s="40"/>
    </row>
    <row r="137" spans="2:3" ht="18" customHeight="1">
      <c r="B137" s="40"/>
      <c r="C137" s="40"/>
    </row>
    <row r="138" spans="2:3" ht="18" customHeight="1">
      <c r="B138" s="40"/>
      <c r="C138" s="40"/>
    </row>
    <row r="139" spans="2:3" ht="18" customHeight="1">
      <c r="B139" s="40"/>
      <c r="C139" s="40"/>
    </row>
    <row r="140" spans="2:3" ht="18" customHeight="1">
      <c r="B140" s="40"/>
      <c r="C140" s="40"/>
    </row>
    <row r="141" spans="2:3" ht="18" customHeight="1">
      <c r="B141" s="40"/>
      <c r="C141" s="40"/>
    </row>
    <row r="142" spans="2:3" ht="18" customHeight="1">
      <c r="B142" s="40"/>
      <c r="C142" s="40"/>
    </row>
    <row r="143" spans="2:3" ht="18" customHeight="1">
      <c r="B143" s="40"/>
      <c r="C143" s="40"/>
    </row>
    <row r="144" spans="2:3" ht="18" customHeight="1">
      <c r="B144" s="40"/>
      <c r="C144" s="40"/>
    </row>
    <row r="145" spans="2:3" ht="18" customHeight="1">
      <c r="B145" s="40"/>
      <c r="C145" s="40"/>
    </row>
    <row r="146" spans="2:3" ht="18" customHeight="1">
      <c r="B146" s="40"/>
      <c r="C146" s="40"/>
    </row>
    <row r="147" spans="2:3" ht="18" customHeight="1">
      <c r="B147" s="40"/>
      <c r="C147" s="40"/>
    </row>
    <row r="148" spans="2:3" ht="18" customHeight="1">
      <c r="B148" s="40"/>
      <c r="C148" s="40"/>
    </row>
    <row r="149" spans="2:3" ht="18" customHeight="1">
      <c r="B149" s="40"/>
      <c r="C149" s="40"/>
    </row>
    <row r="150" spans="2:3" ht="18" customHeight="1">
      <c r="B150" s="40"/>
      <c r="C150" s="40"/>
    </row>
    <row r="151" spans="2:3" ht="18" customHeight="1">
      <c r="B151" s="40"/>
      <c r="C151" s="40"/>
    </row>
    <row r="152" spans="2:3" ht="18" customHeight="1">
      <c r="B152" s="40"/>
      <c r="C152" s="40"/>
    </row>
    <row r="153" spans="2:3" ht="18" customHeight="1">
      <c r="B153" s="40"/>
      <c r="C153" s="40"/>
    </row>
    <row r="154" spans="2:3" ht="18" customHeight="1">
      <c r="B154" s="40"/>
      <c r="C154" s="40"/>
    </row>
    <row r="155" spans="2:3" ht="18" customHeight="1">
      <c r="B155" s="40"/>
      <c r="C155" s="40"/>
    </row>
    <row r="156" spans="2:3" ht="18" customHeight="1">
      <c r="B156" s="40"/>
      <c r="C156" s="40"/>
    </row>
    <row r="157" spans="2:3" ht="18" customHeight="1">
      <c r="B157" s="40"/>
      <c r="C157" s="40"/>
    </row>
    <row r="158" spans="2:3" ht="18" customHeight="1">
      <c r="B158" s="40"/>
      <c r="C158" s="40"/>
    </row>
    <row r="159" spans="2:3">
      <c r="B159" s="40"/>
      <c r="C159" s="40"/>
    </row>
    <row r="160" spans="2:3">
      <c r="B160" s="40"/>
      <c r="C160" s="40"/>
    </row>
    <row r="161" spans="2:3">
      <c r="B161" s="40"/>
      <c r="C161" s="40"/>
    </row>
    <row r="162" spans="2:3">
      <c r="B162" s="40"/>
      <c r="C162" s="40"/>
    </row>
  </sheetData>
  <mergeCells count="10">
    <mergeCell ref="A2:F2"/>
    <mergeCell ref="A4:F4"/>
    <mergeCell ref="A5:A6"/>
    <mergeCell ref="A14:A15"/>
    <mergeCell ref="B14:C14"/>
    <mergeCell ref="D14:D15"/>
    <mergeCell ref="A10:F10"/>
    <mergeCell ref="A12:F12"/>
    <mergeCell ref="E5:F5"/>
    <mergeCell ref="D5:D6"/>
  </mergeCells>
  <pageMargins left="0" right="0" top="0" bottom="0" header="0" footer="0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492"/>
  <sheetViews>
    <sheetView workbookViewId="0">
      <selection activeCell="L9" sqref="L9"/>
    </sheetView>
  </sheetViews>
  <sheetFormatPr defaultRowHeight="15.75"/>
  <cols>
    <col min="1" max="1" width="4" style="214" customWidth="1"/>
    <col min="2" max="2" width="4.7109375" style="284" customWidth="1"/>
    <col min="3" max="3" width="4.7109375" style="289" customWidth="1"/>
    <col min="4" max="4" width="4" style="290" customWidth="1"/>
    <col min="5" max="5" width="39.28515625" style="287" customWidth="1"/>
    <col min="6" max="6" width="11" style="3" customWidth="1"/>
    <col min="7" max="7" width="10.5703125" style="3" customWidth="1"/>
    <col min="8" max="8" width="8.85546875" style="3" customWidth="1"/>
    <col min="9" max="9" width="1" style="2" customWidth="1"/>
    <col min="10" max="16384" width="9.140625" style="2"/>
  </cols>
  <sheetData>
    <row r="1" spans="1:8" ht="18">
      <c r="A1" s="329" t="s">
        <v>828</v>
      </c>
      <c r="B1" s="329"/>
      <c r="C1" s="329"/>
      <c r="D1" s="329"/>
      <c r="E1" s="329"/>
      <c r="F1" s="329"/>
      <c r="G1" s="329"/>
      <c r="H1" s="329"/>
    </row>
    <row r="2" spans="1:8" ht="34.5" customHeight="1">
      <c r="A2" s="330" t="s">
        <v>829</v>
      </c>
      <c r="B2" s="330"/>
      <c r="C2" s="330"/>
      <c r="D2" s="330"/>
      <c r="E2" s="330"/>
      <c r="F2" s="330"/>
      <c r="G2" s="330"/>
      <c r="H2" s="330"/>
    </row>
    <row r="3" spans="1:8">
      <c r="A3" s="214" t="s">
        <v>830</v>
      </c>
      <c r="B3" s="215"/>
      <c r="C3" s="216"/>
      <c r="D3" s="216"/>
      <c r="E3" s="217"/>
    </row>
    <row r="4" spans="1:8" s="164" customFormat="1" ht="17.25">
      <c r="A4" s="166"/>
      <c r="B4" s="167"/>
      <c r="C4" s="168"/>
      <c r="D4" s="168"/>
      <c r="E4" s="169"/>
      <c r="F4" s="165"/>
      <c r="G4" s="203" t="s">
        <v>760</v>
      </c>
      <c r="H4" s="203"/>
    </row>
    <row r="5" spans="1:8" s="170" customFormat="1" ht="15">
      <c r="A5" s="310" t="s">
        <v>347</v>
      </c>
      <c r="B5" s="331" t="s">
        <v>761</v>
      </c>
      <c r="C5" s="332" t="s">
        <v>349</v>
      </c>
      <c r="D5" s="332" t="s">
        <v>350</v>
      </c>
      <c r="E5" s="316" t="s">
        <v>762</v>
      </c>
      <c r="F5" s="310" t="s">
        <v>763</v>
      </c>
      <c r="G5" s="333" t="s">
        <v>764</v>
      </c>
      <c r="H5" s="333"/>
    </row>
    <row r="6" spans="1:8" s="171" customFormat="1" ht="29.25" thickBot="1">
      <c r="A6" s="310"/>
      <c r="B6" s="331"/>
      <c r="C6" s="332"/>
      <c r="D6" s="332"/>
      <c r="E6" s="316"/>
      <c r="F6" s="310"/>
      <c r="G6" s="213" t="s">
        <v>765</v>
      </c>
      <c r="H6" s="213" t="s">
        <v>766</v>
      </c>
    </row>
    <row r="7" spans="1:8" s="225" customFormat="1" ht="16.5" thickBot="1">
      <c r="A7" s="218">
        <v>1</v>
      </c>
      <c r="B7" s="219">
        <v>2</v>
      </c>
      <c r="C7" s="219">
        <v>3</v>
      </c>
      <c r="D7" s="220">
        <v>4</v>
      </c>
      <c r="E7" s="221">
        <v>5</v>
      </c>
      <c r="F7" s="222">
        <v>6</v>
      </c>
      <c r="G7" s="223">
        <v>7</v>
      </c>
      <c r="H7" s="224">
        <v>8</v>
      </c>
    </row>
    <row r="8" spans="1:8" s="232" customFormat="1" ht="48" thickBot="1">
      <c r="A8" s="291">
        <v>2000</v>
      </c>
      <c r="B8" s="226" t="s">
        <v>82</v>
      </c>
      <c r="C8" s="227" t="s">
        <v>5</v>
      </c>
      <c r="D8" s="228" t="s">
        <v>5</v>
      </c>
      <c r="E8" s="229" t="s">
        <v>831</v>
      </c>
      <c r="F8" s="230">
        <f>G8+H8</f>
        <v>100724.59999999999</v>
      </c>
      <c r="G8" s="231">
        <v>86084.9</v>
      </c>
      <c r="H8" s="231">
        <v>14639.7</v>
      </c>
    </row>
    <row r="9" spans="1:8" s="239" customFormat="1" ht="64.5" thickBot="1">
      <c r="A9" s="233">
        <v>2100</v>
      </c>
      <c r="B9" s="234" t="s">
        <v>83</v>
      </c>
      <c r="C9" s="235">
        <v>0</v>
      </c>
      <c r="D9" s="236">
        <v>0</v>
      </c>
      <c r="E9" s="237" t="s">
        <v>832</v>
      </c>
      <c r="F9" s="230">
        <f>G9+H9</f>
        <v>37358.199999999997</v>
      </c>
      <c r="G9" s="238">
        <f>G11+G83+G93+G107+G113+G119+G133+G139</f>
        <v>37358.199999999997</v>
      </c>
      <c r="H9" s="238">
        <f>H11+H83+H93+H107+H113+H119+H133+H139</f>
        <v>0</v>
      </c>
    </row>
    <row r="10" spans="1:8">
      <c r="A10" s="240"/>
      <c r="B10" s="234"/>
      <c r="C10" s="235"/>
      <c r="D10" s="236"/>
      <c r="E10" s="204" t="s">
        <v>2</v>
      </c>
      <c r="F10" s="241"/>
      <c r="G10" s="242"/>
      <c r="H10" s="243"/>
    </row>
    <row r="11" spans="1:8" s="249" customFormat="1" ht="60">
      <c r="A11" s="244">
        <v>2110</v>
      </c>
      <c r="B11" s="234" t="s">
        <v>83</v>
      </c>
      <c r="C11" s="245">
        <v>1</v>
      </c>
      <c r="D11" s="246">
        <v>0</v>
      </c>
      <c r="E11" s="247" t="s">
        <v>833</v>
      </c>
      <c r="F11" s="248">
        <f>G11+H11</f>
        <v>36345</v>
      </c>
      <c r="G11" s="1">
        <f>G13+G75+G79</f>
        <v>36345</v>
      </c>
      <c r="H11" s="1">
        <f>H13+H75+H79</f>
        <v>0</v>
      </c>
    </row>
    <row r="12" spans="1:8" s="249" customFormat="1">
      <c r="A12" s="244"/>
      <c r="B12" s="234"/>
      <c r="C12" s="245"/>
      <c r="D12" s="246"/>
      <c r="E12" s="204" t="s">
        <v>834</v>
      </c>
      <c r="F12" s="248"/>
      <c r="G12" s="250"/>
      <c r="H12" s="250"/>
    </row>
    <row r="13" spans="1:8" ht="24">
      <c r="A13" s="244">
        <v>2111</v>
      </c>
      <c r="B13" s="251" t="s">
        <v>83</v>
      </c>
      <c r="C13" s="252">
        <v>1</v>
      </c>
      <c r="D13" s="253">
        <v>1</v>
      </c>
      <c r="E13" s="204" t="s">
        <v>835</v>
      </c>
      <c r="F13" s="248">
        <f>G13+H13</f>
        <v>36345</v>
      </c>
      <c r="G13" s="1">
        <f>SUM(G14:G74)</f>
        <v>36345</v>
      </c>
      <c r="H13" s="1">
        <f>SUM(H14:H74)</f>
        <v>0</v>
      </c>
    </row>
    <row r="14" spans="1:8" ht="36">
      <c r="A14" s="244"/>
      <c r="B14" s="251"/>
      <c r="C14" s="252"/>
      <c r="D14" s="253"/>
      <c r="E14" s="204" t="s">
        <v>776</v>
      </c>
      <c r="F14" s="248"/>
      <c r="G14" s="4"/>
      <c r="H14" s="4"/>
    </row>
    <row r="15" spans="1:8" ht="24">
      <c r="A15" s="244"/>
      <c r="B15" s="251"/>
      <c r="C15" s="252"/>
      <c r="D15" s="253"/>
      <c r="E15" s="205" t="s">
        <v>777</v>
      </c>
      <c r="F15" s="248">
        <v>28500</v>
      </c>
      <c r="G15" s="4">
        <v>31000</v>
      </c>
      <c r="H15" s="4"/>
    </row>
    <row r="16" spans="1:8" ht="24">
      <c r="A16" s="244"/>
      <c r="B16" s="251"/>
      <c r="C16" s="252"/>
      <c r="D16" s="253"/>
      <c r="E16" s="205" t="s">
        <v>778</v>
      </c>
      <c r="F16" s="248">
        <v>3200</v>
      </c>
      <c r="G16" s="4">
        <v>1200</v>
      </c>
      <c r="H16" s="4"/>
    </row>
    <row r="17" spans="1:8">
      <c r="A17" s="244"/>
      <c r="B17" s="251"/>
      <c r="C17" s="252"/>
      <c r="D17" s="253"/>
      <c r="E17" s="206" t="s">
        <v>779</v>
      </c>
      <c r="F17" s="248"/>
      <c r="G17" s="4"/>
      <c r="H17" s="4"/>
    </row>
    <row r="18" spans="1:8" ht="24">
      <c r="A18" s="244"/>
      <c r="B18" s="251"/>
      <c r="C18" s="252"/>
      <c r="D18" s="253"/>
      <c r="E18" s="205" t="s">
        <v>780</v>
      </c>
      <c r="F18" s="248"/>
      <c r="G18" s="4"/>
      <c r="H18" s="4"/>
    </row>
    <row r="19" spans="1:8">
      <c r="A19" s="244"/>
      <c r="B19" s="251"/>
      <c r="C19" s="252"/>
      <c r="D19" s="253"/>
      <c r="E19" s="206" t="s">
        <v>836</v>
      </c>
      <c r="F19" s="248">
        <v>500</v>
      </c>
      <c r="G19" s="4">
        <v>600</v>
      </c>
      <c r="H19" s="4"/>
    </row>
    <row r="20" spans="1:8">
      <c r="A20" s="244"/>
      <c r="B20" s="251"/>
      <c r="C20" s="252"/>
      <c r="D20" s="253"/>
      <c r="E20" s="205" t="s">
        <v>781</v>
      </c>
      <c r="F20" s="248"/>
      <c r="G20" s="4"/>
      <c r="H20" s="4"/>
    </row>
    <row r="21" spans="1:8">
      <c r="A21" s="244"/>
      <c r="B21" s="251"/>
      <c r="C21" s="252"/>
      <c r="D21" s="253"/>
      <c r="E21" s="205" t="s">
        <v>837</v>
      </c>
      <c r="F21" s="248">
        <v>25</v>
      </c>
      <c r="G21" s="4">
        <v>25</v>
      </c>
      <c r="H21" s="4"/>
    </row>
    <row r="22" spans="1:8">
      <c r="A22" s="244"/>
      <c r="B22" s="251"/>
      <c r="C22" s="252"/>
      <c r="D22" s="253"/>
      <c r="E22" s="205" t="s">
        <v>838</v>
      </c>
      <c r="F22" s="248">
        <v>650</v>
      </c>
      <c r="G22" s="4">
        <v>650</v>
      </c>
      <c r="H22" s="4"/>
    </row>
    <row r="23" spans="1:8" ht="24">
      <c r="A23" s="244"/>
      <c r="B23" s="251"/>
      <c r="C23" s="252"/>
      <c r="D23" s="253"/>
      <c r="E23" s="205" t="s">
        <v>782</v>
      </c>
      <c r="F23" s="248"/>
      <c r="G23" s="4"/>
      <c r="H23" s="4"/>
    </row>
    <row r="24" spans="1:8">
      <c r="A24" s="244"/>
      <c r="B24" s="251"/>
      <c r="C24" s="252"/>
      <c r="D24" s="253"/>
      <c r="E24" s="205" t="s">
        <v>783</v>
      </c>
      <c r="F24" s="248"/>
      <c r="G24" s="4"/>
      <c r="H24" s="4"/>
    </row>
    <row r="25" spans="1:8">
      <c r="A25" s="244"/>
      <c r="B25" s="251"/>
      <c r="C25" s="252"/>
      <c r="D25" s="253"/>
      <c r="E25" s="205" t="s">
        <v>839</v>
      </c>
      <c r="F25" s="248">
        <v>250</v>
      </c>
      <c r="G25" s="4">
        <v>150</v>
      </c>
      <c r="H25" s="4"/>
    </row>
    <row r="26" spans="1:8">
      <c r="A26" s="244"/>
      <c r="B26" s="251"/>
      <c r="C26" s="252"/>
      <c r="D26" s="253"/>
      <c r="E26" s="205" t="s">
        <v>784</v>
      </c>
      <c r="F26" s="248"/>
      <c r="G26" s="4"/>
      <c r="H26" s="4"/>
    </row>
    <row r="27" spans="1:8">
      <c r="A27" s="244"/>
      <c r="B27" s="251"/>
      <c r="C27" s="252"/>
      <c r="D27" s="253"/>
      <c r="E27" s="205" t="s">
        <v>840</v>
      </c>
      <c r="F27" s="248">
        <v>155</v>
      </c>
      <c r="G27" s="4">
        <v>155</v>
      </c>
      <c r="H27" s="4"/>
    </row>
    <row r="28" spans="1:8" ht="24">
      <c r="A28" s="244"/>
      <c r="B28" s="251"/>
      <c r="C28" s="252"/>
      <c r="D28" s="253"/>
      <c r="E28" s="205" t="s">
        <v>841</v>
      </c>
      <c r="F28" s="248"/>
      <c r="G28" s="4"/>
      <c r="H28" s="4"/>
    </row>
    <row r="29" spans="1:8">
      <c r="A29" s="244"/>
      <c r="B29" s="251"/>
      <c r="C29" s="252"/>
      <c r="D29" s="253"/>
      <c r="E29" s="205" t="s">
        <v>842</v>
      </c>
      <c r="F29" s="248">
        <v>150</v>
      </c>
      <c r="G29" s="4">
        <v>150</v>
      </c>
      <c r="H29" s="4"/>
    </row>
    <row r="30" spans="1:8">
      <c r="A30" s="244"/>
      <c r="B30" s="251"/>
      <c r="C30" s="252"/>
      <c r="D30" s="253"/>
      <c r="E30" s="207" t="s">
        <v>785</v>
      </c>
      <c r="F30" s="248"/>
      <c r="G30" s="4"/>
      <c r="H30" s="4"/>
    </row>
    <row r="31" spans="1:8" ht="24">
      <c r="A31" s="244"/>
      <c r="B31" s="251"/>
      <c r="C31" s="252"/>
      <c r="D31" s="253"/>
      <c r="E31" s="205" t="s">
        <v>786</v>
      </c>
      <c r="F31" s="248"/>
      <c r="G31" s="4"/>
      <c r="H31" s="4"/>
    </row>
    <row r="32" spans="1:8">
      <c r="A32" s="244"/>
      <c r="B32" s="251"/>
      <c r="C32" s="252"/>
      <c r="D32" s="253"/>
      <c r="E32" s="205" t="s">
        <v>787</v>
      </c>
      <c r="F32" s="248"/>
      <c r="G32" s="4"/>
      <c r="H32" s="4"/>
    </row>
    <row r="33" spans="1:8">
      <c r="A33" s="244"/>
      <c r="B33" s="251"/>
      <c r="C33" s="252"/>
      <c r="D33" s="253"/>
      <c r="E33" s="205" t="s">
        <v>843</v>
      </c>
      <c r="F33" s="248">
        <v>5</v>
      </c>
      <c r="G33" s="4">
        <v>5</v>
      </c>
      <c r="H33" s="4"/>
    </row>
    <row r="34" spans="1:8">
      <c r="A34" s="244"/>
      <c r="B34" s="251"/>
      <c r="C34" s="252"/>
      <c r="D34" s="253"/>
      <c r="E34" s="205" t="s">
        <v>844</v>
      </c>
      <c r="F34" s="248">
        <v>960</v>
      </c>
      <c r="G34" s="4">
        <v>960</v>
      </c>
      <c r="H34" s="4"/>
    </row>
    <row r="35" spans="1:8" ht="24">
      <c r="A35" s="244"/>
      <c r="B35" s="251"/>
      <c r="C35" s="252"/>
      <c r="D35" s="253"/>
      <c r="E35" s="205" t="s">
        <v>788</v>
      </c>
      <c r="F35" s="248"/>
      <c r="G35" s="4"/>
      <c r="H35" s="4"/>
    </row>
    <row r="36" spans="1:8" ht="24">
      <c r="A36" s="244"/>
      <c r="B36" s="251"/>
      <c r="C36" s="252"/>
      <c r="D36" s="253"/>
      <c r="E36" s="205" t="s">
        <v>845</v>
      </c>
      <c r="F36" s="248">
        <v>150</v>
      </c>
      <c r="G36" s="4">
        <v>150</v>
      </c>
      <c r="H36" s="4"/>
    </row>
    <row r="37" spans="1:8">
      <c r="A37" s="244"/>
      <c r="B37" s="251"/>
      <c r="C37" s="252"/>
      <c r="D37" s="253"/>
      <c r="E37" s="205" t="s">
        <v>846</v>
      </c>
      <c r="F37" s="248">
        <v>300</v>
      </c>
      <c r="G37" s="4">
        <v>300</v>
      </c>
      <c r="H37" s="4"/>
    </row>
    <row r="38" spans="1:8">
      <c r="A38" s="244"/>
      <c r="B38" s="251"/>
      <c r="C38" s="252"/>
      <c r="D38" s="253"/>
      <c r="E38" s="205" t="s">
        <v>789</v>
      </c>
      <c r="F38" s="248"/>
      <c r="G38" s="4"/>
      <c r="H38" s="4"/>
    </row>
    <row r="39" spans="1:8" ht="24">
      <c r="A39" s="244"/>
      <c r="B39" s="251"/>
      <c r="C39" s="252"/>
      <c r="D39" s="253"/>
      <c r="E39" s="205" t="s">
        <v>790</v>
      </c>
      <c r="F39" s="248"/>
      <c r="G39" s="4"/>
      <c r="H39" s="4"/>
    </row>
    <row r="40" spans="1:8">
      <c r="A40" s="244"/>
      <c r="B40" s="251"/>
      <c r="C40" s="252"/>
      <c r="D40" s="253"/>
      <c r="E40" s="208" t="s">
        <v>847</v>
      </c>
      <c r="F40" s="248">
        <v>900</v>
      </c>
      <c r="G40" s="4">
        <v>900</v>
      </c>
      <c r="H40" s="4"/>
    </row>
    <row r="41" spans="1:8" ht="24">
      <c r="A41" s="244"/>
      <c r="B41" s="251"/>
      <c r="C41" s="252"/>
      <c r="D41" s="253"/>
      <c r="E41" s="209" t="s">
        <v>791</v>
      </c>
      <c r="F41" s="248"/>
      <c r="G41" s="4"/>
      <c r="H41" s="4"/>
    </row>
    <row r="42" spans="1:8">
      <c r="A42" s="244"/>
      <c r="B42" s="251"/>
      <c r="C42" s="252"/>
      <c r="D42" s="253"/>
      <c r="E42" s="208" t="s">
        <v>848</v>
      </c>
      <c r="F42" s="248">
        <v>100</v>
      </c>
      <c r="G42" s="4">
        <v>100</v>
      </c>
      <c r="H42" s="4"/>
    </row>
    <row r="43" spans="1:8">
      <c r="A43" s="244"/>
      <c r="B43" s="251"/>
      <c r="C43" s="252"/>
      <c r="D43" s="253"/>
      <c r="E43" s="208" t="s">
        <v>792</v>
      </c>
      <c r="F43" s="248"/>
      <c r="G43" s="4"/>
      <c r="H43" s="4"/>
    </row>
    <row r="44" spans="1:8" ht="24">
      <c r="A44" s="244"/>
      <c r="B44" s="251"/>
      <c r="C44" s="252"/>
      <c r="D44" s="253"/>
      <c r="E44" s="205" t="s">
        <v>793</v>
      </c>
      <c r="F44" s="248"/>
      <c r="G44" s="4"/>
      <c r="H44" s="4"/>
    </row>
    <row r="45" spans="1:8">
      <c r="A45" s="244"/>
      <c r="B45" s="251"/>
      <c r="C45" s="252"/>
      <c r="D45" s="253"/>
      <c r="E45" s="208" t="s">
        <v>794</v>
      </c>
      <c r="F45" s="248"/>
      <c r="G45" s="4"/>
      <c r="H45" s="4"/>
    </row>
    <row r="46" spans="1:8">
      <c r="A46" s="244"/>
      <c r="B46" s="251"/>
      <c r="C46" s="252"/>
      <c r="D46" s="253"/>
      <c r="E46" s="208" t="s">
        <v>795</v>
      </c>
      <c r="F46" s="248"/>
      <c r="G46" s="4"/>
      <c r="H46" s="4"/>
    </row>
    <row r="47" spans="1:8" ht="48">
      <c r="A47" s="244"/>
      <c r="B47" s="251"/>
      <c r="C47" s="252"/>
      <c r="D47" s="253"/>
      <c r="E47" s="205" t="s">
        <v>796</v>
      </c>
      <c r="F47" s="248"/>
      <c r="G47" s="4"/>
      <c r="H47" s="4"/>
    </row>
    <row r="48" spans="1:8" ht="24">
      <c r="A48" s="244"/>
      <c r="B48" s="251"/>
      <c r="C48" s="252"/>
      <c r="D48" s="253"/>
      <c r="E48" s="208" t="s">
        <v>849</v>
      </c>
      <c r="F48" s="248"/>
      <c r="G48" s="4"/>
      <c r="H48" s="4"/>
    </row>
    <row r="49" spans="1:8">
      <c r="A49" s="244"/>
      <c r="B49" s="251"/>
      <c r="C49" s="252"/>
      <c r="D49" s="253"/>
      <c r="E49" s="208" t="s">
        <v>850</v>
      </c>
      <c r="F49" s="248"/>
      <c r="G49" s="4"/>
      <c r="H49" s="4"/>
    </row>
    <row r="50" spans="1:8">
      <c r="A50" s="244"/>
      <c r="B50" s="251"/>
      <c r="C50" s="252"/>
      <c r="D50" s="253"/>
      <c r="E50" s="208" t="s">
        <v>851</v>
      </c>
      <c r="F50" s="248"/>
      <c r="G50" s="4"/>
      <c r="H50" s="4"/>
    </row>
    <row r="51" spans="1:8">
      <c r="A51" s="244"/>
      <c r="B51" s="251"/>
      <c r="C51" s="252"/>
      <c r="D51" s="253"/>
      <c r="E51" s="208" t="s">
        <v>797</v>
      </c>
      <c r="F51" s="248"/>
      <c r="G51" s="4"/>
      <c r="H51" s="4"/>
    </row>
    <row r="52" spans="1:8">
      <c r="A52" s="244"/>
      <c r="B52" s="251"/>
      <c r="C52" s="252"/>
      <c r="D52" s="253"/>
      <c r="E52" s="208" t="s">
        <v>852</v>
      </c>
      <c r="F52" s="248"/>
      <c r="G52" s="4"/>
      <c r="H52" s="4"/>
    </row>
    <row r="53" spans="1:8" ht="24">
      <c r="A53" s="244"/>
      <c r="B53" s="251"/>
      <c r="C53" s="252"/>
      <c r="D53" s="253"/>
      <c r="E53" s="208" t="s">
        <v>853</v>
      </c>
      <c r="F53" s="248"/>
      <c r="G53" s="4"/>
      <c r="H53" s="4"/>
    </row>
    <row r="54" spans="1:8">
      <c r="A54" s="244"/>
      <c r="B54" s="251"/>
      <c r="C54" s="252"/>
      <c r="D54" s="253"/>
      <c r="E54" s="208" t="s">
        <v>798</v>
      </c>
      <c r="F54" s="248"/>
      <c r="G54" s="4"/>
      <c r="H54" s="4"/>
    </row>
    <row r="55" spans="1:8">
      <c r="A55" s="244"/>
      <c r="B55" s="251"/>
      <c r="C55" s="252"/>
      <c r="D55" s="253"/>
      <c r="E55" s="208" t="s">
        <v>854</v>
      </c>
      <c r="F55" s="248"/>
      <c r="G55" s="4"/>
      <c r="H55" s="4"/>
    </row>
    <row r="56" spans="1:8">
      <c r="A56" s="244"/>
      <c r="B56" s="251"/>
      <c r="C56" s="252"/>
      <c r="D56" s="253"/>
      <c r="E56" s="208" t="s">
        <v>799</v>
      </c>
      <c r="F56" s="248"/>
      <c r="G56" s="4"/>
      <c r="H56" s="4"/>
    </row>
    <row r="57" spans="1:8">
      <c r="A57" s="244"/>
      <c r="B57" s="251"/>
      <c r="C57" s="252"/>
      <c r="D57" s="253"/>
      <c r="E57" s="208" t="s">
        <v>800</v>
      </c>
      <c r="F57" s="248"/>
      <c r="G57" s="4"/>
      <c r="H57" s="4"/>
    </row>
    <row r="58" spans="1:8">
      <c r="A58" s="244"/>
      <c r="B58" s="251"/>
      <c r="C58" s="252"/>
      <c r="D58" s="253"/>
      <c r="E58" s="208" t="s">
        <v>801</v>
      </c>
      <c r="F58" s="248"/>
      <c r="G58" s="4"/>
      <c r="H58" s="4"/>
    </row>
    <row r="59" spans="1:8">
      <c r="A59" s="244"/>
      <c r="B59" s="251"/>
      <c r="C59" s="252"/>
      <c r="D59" s="253"/>
      <c r="E59" s="208" t="s">
        <v>802</v>
      </c>
      <c r="F59" s="248"/>
      <c r="G59" s="4"/>
      <c r="H59" s="4"/>
    </row>
    <row r="60" spans="1:8">
      <c r="A60" s="244"/>
      <c r="B60" s="251"/>
      <c r="C60" s="252"/>
      <c r="D60" s="253"/>
      <c r="E60" s="208" t="s">
        <v>803</v>
      </c>
      <c r="F60" s="248"/>
      <c r="G60" s="4"/>
      <c r="H60" s="4"/>
    </row>
    <row r="61" spans="1:8" ht="24">
      <c r="A61" s="244"/>
      <c r="B61" s="251"/>
      <c r="C61" s="252"/>
      <c r="D61" s="253"/>
      <c r="E61" s="208" t="s">
        <v>804</v>
      </c>
      <c r="F61" s="248"/>
      <c r="G61" s="4"/>
      <c r="H61" s="4"/>
    </row>
    <row r="62" spans="1:8">
      <c r="A62" s="244"/>
      <c r="B62" s="251"/>
      <c r="C62" s="252"/>
      <c r="D62" s="253"/>
      <c r="E62" s="208" t="s">
        <v>805</v>
      </c>
      <c r="F62" s="248"/>
      <c r="G62" s="4"/>
      <c r="H62" s="4"/>
    </row>
    <row r="63" spans="1:8">
      <c r="A63" s="244"/>
      <c r="B63" s="251"/>
      <c r="C63" s="252"/>
      <c r="D63" s="253"/>
      <c r="E63" s="210" t="s">
        <v>806</v>
      </c>
      <c r="F63" s="248"/>
      <c r="G63" s="4"/>
      <c r="H63" s="4"/>
    </row>
    <row r="64" spans="1:8" ht="26.25">
      <c r="A64" s="244"/>
      <c r="B64" s="251"/>
      <c r="C64" s="252"/>
      <c r="D64" s="253"/>
      <c r="E64" s="210" t="s">
        <v>807</v>
      </c>
      <c r="F64" s="248"/>
      <c r="G64" s="4"/>
      <c r="H64" s="4"/>
    </row>
    <row r="65" spans="1:8" ht="26.25">
      <c r="A65" s="244"/>
      <c r="B65" s="251"/>
      <c r="C65" s="252"/>
      <c r="D65" s="253"/>
      <c r="E65" s="210" t="s">
        <v>808</v>
      </c>
      <c r="F65" s="248"/>
      <c r="G65" s="4"/>
      <c r="H65" s="4"/>
    </row>
    <row r="66" spans="1:8" ht="26.25">
      <c r="A66" s="244"/>
      <c r="B66" s="251"/>
      <c r="C66" s="252"/>
      <c r="D66" s="253"/>
      <c r="E66" s="210" t="s">
        <v>809</v>
      </c>
      <c r="F66" s="248"/>
      <c r="G66" s="4"/>
      <c r="H66" s="4"/>
    </row>
    <row r="67" spans="1:8" ht="26.25">
      <c r="A67" s="244"/>
      <c r="B67" s="251"/>
      <c r="C67" s="252"/>
      <c r="D67" s="253"/>
      <c r="E67" s="211" t="s">
        <v>810</v>
      </c>
      <c r="F67" s="248"/>
      <c r="G67" s="4"/>
      <c r="H67" s="4"/>
    </row>
    <row r="68" spans="1:8" ht="26.25">
      <c r="A68" s="244"/>
      <c r="B68" s="251"/>
      <c r="C68" s="252"/>
      <c r="D68" s="253"/>
      <c r="E68" s="211" t="s">
        <v>811</v>
      </c>
      <c r="F68" s="248"/>
      <c r="G68" s="4"/>
      <c r="H68" s="4"/>
    </row>
    <row r="69" spans="1:8" ht="26.25">
      <c r="A69" s="244"/>
      <c r="B69" s="251"/>
      <c r="C69" s="252"/>
      <c r="D69" s="253"/>
      <c r="E69" s="212" t="s">
        <v>812</v>
      </c>
      <c r="F69" s="248"/>
      <c r="G69" s="4"/>
      <c r="H69" s="4"/>
    </row>
    <row r="70" spans="1:8" ht="26.25">
      <c r="A70" s="244"/>
      <c r="B70" s="251"/>
      <c r="C70" s="252"/>
      <c r="D70" s="253"/>
      <c r="E70" s="210" t="s">
        <v>813</v>
      </c>
      <c r="F70" s="248"/>
      <c r="G70" s="4"/>
      <c r="H70" s="4"/>
    </row>
    <row r="71" spans="1:8">
      <c r="A71" s="244"/>
      <c r="B71" s="251"/>
      <c r="C71" s="252"/>
      <c r="D71" s="253"/>
      <c r="E71" s="210" t="s">
        <v>814</v>
      </c>
      <c r="F71" s="248"/>
      <c r="G71" s="4"/>
      <c r="H71" s="4"/>
    </row>
    <row r="72" spans="1:8" ht="26.25">
      <c r="A72" s="244"/>
      <c r="B72" s="251"/>
      <c r="C72" s="252"/>
      <c r="D72" s="253"/>
      <c r="E72" s="210" t="s">
        <v>815</v>
      </c>
      <c r="F72" s="248"/>
      <c r="G72" s="4"/>
      <c r="H72" s="4"/>
    </row>
    <row r="73" spans="1:8" ht="39">
      <c r="A73" s="244"/>
      <c r="B73" s="251"/>
      <c r="C73" s="252"/>
      <c r="D73" s="253"/>
      <c r="E73" s="210" t="s">
        <v>816</v>
      </c>
      <c r="F73" s="248"/>
      <c r="G73" s="4"/>
      <c r="H73" s="4"/>
    </row>
    <row r="74" spans="1:8" ht="26.25">
      <c r="A74" s="244"/>
      <c r="B74" s="251"/>
      <c r="C74" s="252"/>
      <c r="D74" s="253"/>
      <c r="E74" s="210" t="s">
        <v>817</v>
      </c>
      <c r="F74" s="248"/>
      <c r="G74" s="4"/>
      <c r="H74" s="4"/>
    </row>
    <row r="75" spans="1:8" ht="24">
      <c r="A75" s="244">
        <v>2112</v>
      </c>
      <c r="B75" s="251" t="s">
        <v>83</v>
      </c>
      <c r="C75" s="252">
        <v>1</v>
      </c>
      <c r="D75" s="253">
        <v>2</v>
      </c>
      <c r="E75" s="204" t="s">
        <v>855</v>
      </c>
      <c r="F75" s="248">
        <f>G75+H75</f>
        <v>0</v>
      </c>
      <c r="G75" s="4">
        <f>G77+G78</f>
        <v>0</v>
      </c>
      <c r="H75" s="4">
        <f>H77+H78</f>
        <v>0</v>
      </c>
    </row>
    <row r="76" spans="1:8" ht="36">
      <c r="A76" s="244"/>
      <c r="B76" s="251"/>
      <c r="C76" s="252"/>
      <c r="D76" s="253"/>
      <c r="E76" s="204" t="s">
        <v>776</v>
      </c>
      <c r="F76" s="248"/>
      <c r="G76" s="4"/>
      <c r="H76" s="4"/>
    </row>
    <row r="77" spans="1:8">
      <c r="A77" s="244"/>
      <c r="B77" s="251"/>
      <c r="C77" s="252"/>
      <c r="D77" s="253"/>
      <c r="E77" s="204" t="s">
        <v>767</v>
      </c>
      <c r="F77" s="248">
        <f>G77+H77</f>
        <v>0</v>
      </c>
      <c r="G77" s="4"/>
      <c r="H77" s="4"/>
    </row>
    <row r="78" spans="1:8">
      <c r="A78" s="244"/>
      <c r="B78" s="251"/>
      <c r="C78" s="252"/>
      <c r="D78" s="253"/>
      <c r="E78" s="204" t="s">
        <v>767</v>
      </c>
      <c r="F78" s="248">
        <f>G78+H78</f>
        <v>0</v>
      </c>
      <c r="G78" s="4"/>
      <c r="H78" s="4"/>
    </row>
    <row r="79" spans="1:8">
      <c r="A79" s="244">
        <v>2113</v>
      </c>
      <c r="B79" s="251" t="s">
        <v>83</v>
      </c>
      <c r="C79" s="252">
        <v>1</v>
      </c>
      <c r="D79" s="253">
        <v>3</v>
      </c>
      <c r="E79" s="204" t="s">
        <v>856</v>
      </c>
      <c r="F79" s="248">
        <f>G79+H79</f>
        <v>0</v>
      </c>
      <c r="G79" s="4">
        <f>G81+G82</f>
        <v>0</v>
      </c>
      <c r="H79" s="4">
        <f>H81+H82</f>
        <v>0</v>
      </c>
    </row>
    <row r="80" spans="1:8" ht="36">
      <c r="A80" s="244"/>
      <c r="B80" s="251"/>
      <c r="C80" s="252"/>
      <c r="D80" s="253"/>
      <c r="E80" s="204" t="s">
        <v>776</v>
      </c>
      <c r="F80" s="248"/>
      <c r="G80" s="4"/>
      <c r="H80" s="4"/>
    </row>
    <row r="81" spans="1:8">
      <c r="A81" s="244"/>
      <c r="B81" s="251"/>
      <c r="C81" s="252"/>
      <c r="D81" s="253"/>
      <c r="E81" s="204" t="s">
        <v>767</v>
      </c>
      <c r="F81" s="248">
        <f>G81+H81</f>
        <v>0</v>
      </c>
      <c r="G81" s="4"/>
      <c r="H81" s="4"/>
    </row>
    <row r="82" spans="1:8">
      <c r="A82" s="244"/>
      <c r="B82" s="251"/>
      <c r="C82" s="252"/>
      <c r="D82" s="253"/>
      <c r="E82" s="204" t="s">
        <v>767</v>
      </c>
      <c r="F82" s="248">
        <f>G82+H82</f>
        <v>0</v>
      </c>
      <c r="G82" s="4"/>
      <c r="H82" s="4"/>
    </row>
    <row r="83" spans="1:8">
      <c r="A83" s="244">
        <v>2120</v>
      </c>
      <c r="B83" s="234" t="s">
        <v>83</v>
      </c>
      <c r="C83" s="245">
        <v>2</v>
      </c>
      <c r="D83" s="246">
        <v>0</v>
      </c>
      <c r="E83" s="247" t="s">
        <v>857</v>
      </c>
      <c r="F83" s="248">
        <f>G83+H83</f>
        <v>0</v>
      </c>
      <c r="G83" s="4">
        <f>G85+G89</f>
        <v>0</v>
      </c>
      <c r="H83" s="4">
        <f>H85+H89</f>
        <v>0</v>
      </c>
    </row>
    <row r="84" spans="1:8" s="249" customFormat="1">
      <c r="A84" s="244"/>
      <c r="B84" s="234"/>
      <c r="C84" s="245"/>
      <c r="D84" s="246"/>
      <c r="E84" s="204" t="s">
        <v>834</v>
      </c>
      <c r="F84" s="248"/>
      <c r="G84" s="250"/>
      <c r="H84" s="250"/>
    </row>
    <row r="85" spans="1:8">
      <c r="A85" s="244">
        <v>2121</v>
      </c>
      <c r="B85" s="251" t="s">
        <v>83</v>
      </c>
      <c r="C85" s="252">
        <v>2</v>
      </c>
      <c r="D85" s="253">
        <v>1</v>
      </c>
      <c r="E85" s="254" t="s">
        <v>858</v>
      </c>
      <c r="F85" s="248">
        <f>G85+H85</f>
        <v>0</v>
      </c>
      <c r="G85" s="4">
        <f>G87+G88</f>
        <v>0</v>
      </c>
      <c r="H85" s="4">
        <f>H87+H88</f>
        <v>0</v>
      </c>
    </row>
    <row r="86" spans="1:8" ht="36">
      <c r="A86" s="244"/>
      <c r="B86" s="251"/>
      <c r="C86" s="252"/>
      <c r="D86" s="253"/>
      <c r="E86" s="204" t="s">
        <v>776</v>
      </c>
      <c r="F86" s="248"/>
      <c r="G86" s="4"/>
      <c r="H86" s="4"/>
    </row>
    <row r="87" spans="1:8">
      <c r="A87" s="244"/>
      <c r="B87" s="251"/>
      <c r="C87" s="252"/>
      <c r="D87" s="253"/>
      <c r="E87" s="204" t="s">
        <v>767</v>
      </c>
      <c r="F87" s="248">
        <f>G87+H87</f>
        <v>0</v>
      </c>
      <c r="G87" s="4"/>
      <c r="H87" s="4"/>
    </row>
    <row r="88" spans="1:8">
      <c r="A88" s="244"/>
      <c r="B88" s="251"/>
      <c r="C88" s="252"/>
      <c r="D88" s="253"/>
      <c r="E88" s="204" t="s">
        <v>767</v>
      </c>
      <c r="F88" s="248">
        <f>G88+H88</f>
        <v>0</v>
      </c>
      <c r="G88" s="4"/>
      <c r="H88" s="4"/>
    </row>
    <row r="89" spans="1:8" ht="36">
      <c r="A89" s="244">
        <v>2122</v>
      </c>
      <c r="B89" s="251" t="s">
        <v>83</v>
      </c>
      <c r="C89" s="252">
        <v>2</v>
      </c>
      <c r="D89" s="253">
        <v>2</v>
      </c>
      <c r="E89" s="204" t="s">
        <v>859</v>
      </c>
      <c r="F89" s="248">
        <f>G89+H89</f>
        <v>0</v>
      </c>
      <c r="G89" s="4">
        <f>G91+G92</f>
        <v>0</v>
      </c>
      <c r="H89" s="4">
        <f>H91+H92</f>
        <v>0</v>
      </c>
    </row>
    <row r="90" spans="1:8" ht="36">
      <c r="A90" s="244"/>
      <c r="B90" s="251"/>
      <c r="C90" s="252"/>
      <c r="D90" s="253"/>
      <c r="E90" s="204" t="s">
        <v>776</v>
      </c>
      <c r="F90" s="248"/>
      <c r="G90" s="4"/>
      <c r="H90" s="4"/>
    </row>
    <row r="91" spans="1:8">
      <c r="A91" s="244"/>
      <c r="B91" s="251"/>
      <c r="C91" s="252"/>
      <c r="D91" s="253"/>
      <c r="E91" s="204" t="s">
        <v>767</v>
      </c>
      <c r="F91" s="248">
        <f>G91+H91</f>
        <v>0</v>
      </c>
      <c r="G91" s="4"/>
      <c r="H91" s="4"/>
    </row>
    <row r="92" spans="1:8">
      <c r="A92" s="244"/>
      <c r="B92" s="251"/>
      <c r="C92" s="252"/>
      <c r="D92" s="253"/>
      <c r="E92" s="204" t="s">
        <v>767</v>
      </c>
      <c r="F92" s="248">
        <f>G92+H92</f>
        <v>0</v>
      </c>
      <c r="G92" s="4"/>
      <c r="H92" s="4"/>
    </row>
    <row r="93" spans="1:8">
      <c r="A93" s="244">
        <v>2130</v>
      </c>
      <c r="B93" s="234" t="s">
        <v>83</v>
      </c>
      <c r="C93" s="245">
        <v>3</v>
      </c>
      <c r="D93" s="246">
        <v>0</v>
      </c>
      <c r="E93" s="247" t="s">
        <v>860</v>
      </c>
      <c r="F93" s="248">
        <f>G93+H93</f>
        <v>103.2</v>
      </c>
      <c r="G93" s="4">
        <f>G95+G99+G103</f>
        <v>103.2</v>
      </c>
      <c r="H93" s="4">
        <f>H95+H99+H103</f>
        <v>0</v>
      </c>
    </row>
    <row r="94" spans="1:8" s="249" customFormat="1">
      <c r="A94" s="244"/>
      <c r="B94" s="234"/>
      <c r="C94" s="245"/>
      <c r="D94" s="246"/>
      <c r="E94" s="204" t="s">
        <v>834</v>
      </c>
      <c r="F94" s="248"/>
      <c r="G94" s="250"/>
      <c r="H94" s="250"/>
    </row>
    <row r="95" spans="1:8" ht="24">
      <c r="A95" s="244">
        <v>2131</v>
      </c>
      <c r="B95" s="251" t="s">
        <v>83</v>
      </c>
      <c r="C95" s="252">
        <v>3</v>
      </c>
      <c r="D95" s="253">
        <v>1</v>
      </c>
      <c r="E95" s="204" t="s">
        <v>861</v>
      </c>
      <c r="F95" s="248">
        <f>G95+H95</f>
        <v>0</v>
      </c>
      <c r="G95" s="4">
        <f>G97+G98</f>
        <v>0</v>
      </c>
      <c r="H95" s="4">
        <f>H97+H98</f>
        <v>0</v>
      </c>
    </row>
    <row r="96" spans="1:8" ht="36">
      <c r="A96" s="244"/>
      <c r="B96" s="251"/>
      <c r="C96" s="252"/>
      <c r="D96" s="253"/>
      <c r="E96" s="204" t="s">
        <v>776</v>
      </c>
      <c r="F96" s="248"/>
      <c r="G96" s="4"/>
      <c r="H96" s="4"/>
    </row>
    <row r="97" spans="1:8">
      <c r="A97" s="244"/>
      <c r="B97" s="251"/>
      <c r="C97" s="252"/>
      <c r="D97" s="253"/>
      <c r="E97" s="204" t="s">
        <v>767</v>
      </c>
      <c r="F97" s="248">
        <f>G97+H97</f>
        <v>0</v>
      </c>
      <c r="G97" s="4"/>
      <c r="H97" s="4"/>
    </row>
    <row r="98" spans="1:8">
      <c r="A98" s="244"/>
      <c r="B98" s="251"/>
      <c r="C98" s="252"/>
      <c r="D98" s="253"/>
      <c r="E98" s="204" t="s">
        <v>767</v>
      </c>
      <c r="F98" s="248">
        <f>G98+H98</f>
        <v>0</v>
      </c>
      <c r="G98" s="4"/>
      <c r="H98" s="4"/>
    </row>
    <row r="99" spans="1:8" ht="24">
      <c r="A99" s="244">
        <v>2132</v>
      </c>
      <c r="B99" s="251" t="s">
        <v>83</v>
      </c>
      <c r="C99" s="252">
        <v>3</v>
      </c>
      <c r="D99" s="253">
        <v>2</v>
      </c>
      <c r="E99" s="204" t="s">
        <v>862</v>
      </c>
      <c r="F99" s="248">
        <f>G99+H99</f>
        <v>0</v>
      </c>
      <c r="G99" s="4">
        <f>G101+G102</f>
        <v>0</v>
      </c>
      <c r="H99" s="4">
        <f>H101+H102</f>
        <v>0</v>
      </c>
    </row>
    <row r="100" spans="1:8" ht="36">
      <c r="A100" s="244"/>
      <c r="B100" s="251"/>
      <c r="C100" s="252"/>
      <c r="D100" s="253"/>
      <c r="E100" s="204" t="s">
        <v>776</v>
      </c>
      <c r="F100" s="248"/>
      <c r="G100" s="4"/>
      <c r="H100" s="4"/>
    </row>
    <row r="101" spans="1:8">
      <c r="A101" s="244"/>
      <c r="B101" s="251"/>
      <c r="C101" s="252"/>
      <c r="D101" s="253"/>
      <c r="E101" s="204" t="s">
        <v>767</v>
      </c>
      <c r="F101" s="248">
        <f t="shared" ref="F101:F107" si="0">G101+H101</f>
        <v>0</v>
      </c>
      <c r="G101" s="4"/>
      <c r="H101" s="4"/>
    </row>
    <row r="102" spans="1:8">
      <c r="A102" s="244"/>
      <c r="B102" s="251"/>
      <c r="C102" s="252"/>
      <c r="D102" s="253"/>
      <c r="E102" s="204" t="s">
        <v>767</v>
      </c>
      <c r="F102" s="248">
        <f t="shared" si="0"/>
        <v>0</v>
      </c>
      <c r="G102" s="4"/>
      <c r="H102" s="4"/>
    </row>
    <row r="103" spans="1:8">
      <c r="A103" s="244">
        <v>2133</v>
      </c>
      <c r="B103" s="251" t="s">
        <v>83</v>
      </c>
      <c r="C103" s="252">
        <v>3</v>
      </c>
      <c r="D103" s="253">
        <v>3</v>
      </c>
      <c r="E103" s="204" t="s">
        <v>863</v>
      </c>
      <c r="F103" s="248">
        <f t="shared" si="0"/>
        <v>103.2</v>
      </c>
      <c r="G103" s="4">
        <f>G105+G106</f>
        <v>103.2</v>
      </c>
      <c r="H103" s="4">
        <f>H105+H106</f>
        <v>0</v>
      </c>
    </row>
    <row r="104" spans="1:8" ht="36">
      <c r="A104" s="244"/>
      <c r="B104" s="251"/>
      <c r="C104" s="252"/>
      <c r="D104" s="253"/>
      <c r="E104" s="204" t="s">
        <v>776</v>
      </c>
      <c r="F104" s="248">
        <f t="shared" si="0"/>
        <v>0</v>
      </c>
      <c r="G104" s="4"/>
      <c r="H104" s="4"/>
    </row>
    <row r="105" spans="1:8">
      <c r="A105" s="244"/>
      <c r="B105" s="251"/>
      <c r="C105" s="252"/>
      <c r="D105" s="253"/>
      <c r="E105" s="204" t="s">
        <v>864</v>
      </c>
      <c r="F105" s="248">
        <f t="shared" si="0"/>
        <v>60</v>
      </c>
      <c r="G105" s="4">
        <v>60</v>
      </c>
      <c r="H105" s="4"/>
    </row>
    <row r="106" spans="1:8">
      <c r="A106" s="244"/>
      <c r="B106" s="251"/>
      <c r="C106" s="252"/>
      <c r="D106" s="253"/>
      <c r="E106" s="204" t="s">
        <v>865</v>
      </c>
      <c r="F106" s="248">
        <f t="shared" si="0"/>
        <v>43.2</v>
      </c>
      <c r="G106" s="4">
        <v>43.2</v>
      </c>
      <c r="H106" s="4"/>
    </row>
    <row r="107" spans="1:8" ht="24">
      <c r="A107" s="244">
        <v>2140</v>
      </c>
      <c r="B107" s="234" t="s">
        <v>83</v>
      </c>
      <c r="C107" s="245">
        <v>4</v>
      </c>
      <c r="D107" s="246">
        <v>0</v>
      </c>
      <c r="E107" s="247" t="s">
        <v>866</v>
      </c>
      <c r="F107" s="248">
        <f t="shared" si="0"/>
        <v>0</v>
      </c>
      <c r="G107" s="4">
        <f>G109</f>
        <v>0</v>
      </c>
      <c r="H107" s="4">
        <f>H109</f>
        <v>0</v>
      </c>
    </row>
    <row r="108" spans="1:8" s="249" customFormat="1">
      <c r="A108" s="244"/>
      <c r="B108" s="234"/>
      <c r="C108" s="245"/>
      <c r="D108" s="246"/>
      <c r="E108" s="204" t="s">
        <v>834</v>
      </c>
      <c r="F108" s="248"/>
      <c r="G108" s="250"/>
      <c r="H108" s="250"/>
    </row>
    <row r="109" spans="1:8" ht="24">
      <c r="A109" s="244">
        <v>2141</v>
      </c>
      <c r="B109" s="251" t="s">
        <v>83</v>
      </c>
      <c r="C109" s="252">
        <v>4</v>
      </c>
      <c r="D109" s="253">
        <v>1</v>
      </c>
      <c r="E109" s="204" t="s">
        <v>867</v>
      </c>
      <c r="F109" s="248">
        <f>G109+H109</f>
        <v>0</v>
      </c>
      <c r="G109" s="4">
        <f>G111+G112</f>
        <v>0</v>
      </c>
      <c r="H109" s="4">
        <f>H111+H112</f>
        <v>0</v>
      </c>
    </row>
    <row r="110" spans="1:8" ht="36">
      <c r="A110" s="244"/>
      <c r="B110" s="251"/>
      <c r="C110" s="252"/>
      <c r="D110" s="253"/>
      <c r="E110" s="204" t="s">
        <v>776</v>
      </c>
      <c r="F110" s="248"/>
      <c r="G110" s="4"/>
      <c r="H110" s="4"/>
    </row>
    <row r="111" spans="1:8">
      <c r="A111" s="244"/>
      <c r="B111" s="251"/>
      <c r="C111" s="252"/>
      <c r="D111" s="253"/>
      <c r="E111" s="204" t="s">
        <v>767</v>
      </c>
      <c r="F111" s="248">
        <f>G111+H111</f>
        <v>0</v>
      </c>
      <c r="G111" s="4"/>
      <c r="H111" s="4"/>
    </row>
    <row r="112" spans="1:8">
      <c r="A112" s="244"/>
      <c r="B112" s="251"/>
      <c r="C112" s="252"/>
      <c r="D112" s="253"/>
      <c r="E112" s="204" t="s">
        <v>767</v>
      </c>
      <c r="F112" s="248">
        <f>G112+H112</f>
        <v>0</v>
      </c>
      <c r="G112" s="4"/>
      <c r="H112" s="4"/>
    </row>
    <row r="113" spans="1:8" ht="48">
      <c r="A113" s="244">
        <v>2150</v>
      </c>
      <c r="B113" s="234" t="s">
        <v>83</v>
      </c>
      <c r="C113" s="245">
        <v>5</v>
      </c>
      <c r="D113" s="246">
        <v>0</v>
      </c>
      <c r="E113" s="247" t="s">
        <v>868</v>
      </c>
      <c r="F113" s="248">
        <f>G113+H113</f>
        <v>0</v>
      </c>
      <c r="G113" s="4">
        <f>G115</f>
        <v>0</v>
      </c>
      <c r="H113" s="4">
        <f>H115</f>
        <v>0</v>
      </c>
    </row>
    <row r="114" spans="1:8" s="249" customFormat="1">
      <c r="A114" s="244"/>
      <c r="B114" s="234"/>
      <c r="C114" s="245"/>
      <c r="D114" s="246"/>
      <c r="E114" s="204" t="s">
        <v>834</v>
      </c>
      <c r="F114" s="248"/>
      <c r="G114" s="250"/>
      <c r="H114" s="250"/>
    </row>
    <row r="115" spans="1:8" ht="36">
      <c r="A115" s="244">
        <v>2151</v>
      </c>
      <c r="B115" s="251" t="s">
        <v>83</v>
      </c>
      <c r="C115" s="252">
        <v>5</v>
      </c>
      <c r="D115" s="253">
        <v>1</v>
      </c>
      <c r="E115" s="204" t="s">
        <v>869</v>
      </c>
      <c r="F115" s="248">
        <f t="shared" ref="F115:F178" si="1">G115+H115</f>
        <v>0</v>
      </c>
      <c r="G115" s="4">
        <f>G117+G118</f>
        <v>0</v>
      </c>
      <c r="H115" s="4">
        <f>H117+H118</f>
        <v>0</v>
      </c>
    </row>
    <row r="116" spans="1:8" ht="36">
      <c r="A116" s="244"/>
      <c r="B116" s="251"/>
      <c r="C116" s="252"/>
      <c r="D116" s="253"/>
      <c r="E116" s="204" t="s">
        <v>776</v>
      </c>
      <c r="F116" s="248"/>
      <c r="G116" s="4"/>
      <c r="H116" s="4"/>
    </row>
    <row r="117" spans="1:8">
      <c r="A117" s="244"/>
      <c r="B117" s="251"/>
      <c r="C117" s="252"/>
      <c r="D117" s="253"/>
      <c r="E117" s="204" t="s">
        <v>767</v>
      </c>
      <c r="F117" s="248">
        <f t="shared" si="1"/>
        <v>0</v>
      </c>
      <c r="G117" s="4"/>
      <c r="H117" s="4"/>
    </row>
    <row r="118" spans="1:8">
      <c r="A118" s="244"/>
      <c r="B118" s="251"/>
      <c r="C118" s="252"/>
      <c r="D118" s="253"/>
      <c r="E118" s="204" t="s">
        <v>767</v>
      </c>
      <c r="F118" s="248">
        <f t="shared" si="1"/>
        <v>0</v>
      </c>
      <c r="G118" s="4"/>
      <c r="H118" s="4"/>
    </row>
    <row r="119" spans="1:8" ht="36">
      <c r="A119" s="244">
        <v>2160</v>
      </c>
      <c r="B119" s="234" t="s">
        <v>83</v>
      </c>
      <c r="C119" s="245">
        <v>6</v>
      </c>
      <c r="D119" s="246">
        <v>0</v>
      </c>
      <c r="E119" s="247" t="s">
        <v>870</v>
      </c>
      <c r="F119" s="248">
        <f t="shared" si="1"/>
        <v>910</v>
      </c>
      <c r="G119" s="4">
        <f>G121</f>
        <v>910</v>
      </c>
      <c r="H119" s="4">
        <f>H121</f>
        <v>0</v>
      </c>
    </row>
    <row r="120" spans="1:8" s="249" customFormat="1">
      <c r="A120" s="244"/>
      <c r="B120" s="234"/>
      <c r="C120" s="245"/>
      <c r="D120" s="246"/>
      <c r="E120" s="204" t="s">
        <v>834</v>
      </c>
      <c r="F120" s="248"/>
      <c r="G120" s="250"/>
      <c r="H120" s="250"/>
    </row>
    <row r="121" spans="1:8" ht="24">
      <c r="A121" s="244">
        <v>2161</v>
      </c>
      <c r="B121" s="251" t="s">
        <v>83</v>
      </c>
      <c r="C121" s="252">
        <v>6</v>
      </c>
      <c r="D121" s="253">
        <v>1</v>
      </c>
      <c r="E121" s="204" t="s">
        <v>871</v>
      </c>
      <c r="F121" s="248">
        <f t="shared" si="1"/>
        <v>910</v>
      </c>
      <c r="G121" s="4">
        <f>SUM(F123:F132)</f>
        <v>910</v>
      </c>
      <c r="H121" s="4"/>
    </row>
    <row r="122" spans="1:8" ht="36">
      <c r="A122" s="244"/>
      <c r="B122" s="251"/>
      <c r="C122" s="252"/>
      <c r="D122" s="253"/>
      <c r="E122" s="204" t="s">
        <v>776</v>
      </c>
      <c r="F122" s="248"/>
      <c r="G122" s="4"/>
      <c r="H122" s="4"/>
    </row>
    <row r="123" spans="1:8">
      <c r="A123" s="244"/>
      <c r="B123" s="251"/>
      <c r="C123" s="252"/>
      <c r="D123" s="253"/>
      <c r="E123" s="204" t="s">
        <v>872</v>
      </c>
      <c r="F123" s="248">
        <f t="shared" si="1"/>
        <v>800</v>
      </c>
      <c r="G123" s="4">
        <v>800</v>
      </c>
      <c r="H123" s="4"/>
    </row>
    <row r="124" spans="1:8">
      <c r="A124" s="244"/>
      <c r="B124" s="251"/>
      <c r="C124" s="252"/>
      <c r="D124" s="253"/>
      <c r="E124" s="204" t="s">
        <v>873</v>
      </c>
      <c r="F124" s="248">
        <f t="shared" si="1"/>
        <v>80</v>
      </c>
      <c r="G124" s="4">
        <v>80</v>
      </c>
      <c r="H124" s="4"/>
    </row>
    <row r="125" spans="1:8">
      <c r="A125" s="244"/>
      <c r="B125" s="251"/>
      <c r="C125" s="252"/>
      <c r="D125" s="253"/>
      <c r="E125" s="204" t="s">
        <v>874</v>
      </c>
      <c r="F125" s="248">
        <f t="shared" si="1"/>
        <v>30</v>
      </c>
      <c r="G125" s="4">
        <v>30</v>
      </c>
      <c r="H125" s="4"/>
    </row>
    <row r="126" spans="1:8">
      <c r="A126" s="244"/>
      <c r="B126" s="251"/>
      <c r="C126" s="252"/>
      <c r="D126" s="253"/>
      <c r="E126" s="204"/>
      <c r="F126" s="248">
        <f t="shared" si="1"/>
        <v>0</v>
      </c>
      <c r="G126" s="4"/>
      <c r="H126" s="4"/>
    </row>
    <row r="127" spans="1:8">
      <c r="A127" s="244"/>
      <c r="B127" s="251"/>
      <c r="C127" s="252"/>
      <c r="D127" s="253"/>
      <c r="E127" s="204"/>
      <c r="F127" s="248">
        <f t="shared" si="1"/>
        <v>0</v>
      </c>
      <c r="G127" s="4"/>
      <c r="H127" s="4"/>
    </row>
    <row r="128" spans="1:8">
      <c r="A128" s="244"/>
      <c r="B128" s="251"/>
      <c r="C128" s="252"/>
      <c r="D128" s="253"/>
      <c r="E128" s="204"/>
      <c r="F128" s="248">
        <f t="shared" si="1"/>
        <v>0</v>
      </c>
      <c r="G128" s="4"/>
      <c r="H128" s="4"/>
    </row>
    <row r="129" spans="1:8">
      <c r="A129" s="244"/>
      <c r="B129" s="251"/>
      <c r="C129" s="252"/>
      <c r="D129" s="253"/>
      <c r="E129" s="204"/>
      <c r="F129" s="248">
        <f t="shared" si="1"/>
        <v>0</v>
      </c>
      <c r="G129" s="4"/>
      <c r="H129" s="4"/>
    </row>
    <row r="130" spans="1:8">
      <c r="A130" s="244"/>
      <c r="B130" s="251"/>
      <c r="C130" s="252"/>
      <c r="D130" s="253"/>
      <c r="E130" s="204"/>
      <c r="F130" s="248">
        <f t="shared" si="1"/>
        <v>0</v>
      </c>
      <c r="G130" s="4"/>
      <c r="H130" s="4"/>
    </row>
    <row r="131" spans="1:8">
      <c r="A131" s="244"/>
      <c r="B131" s="251"/>
      <c r="C131" s="252"/>
      <c r="D131" s="253"/>
      <c r="E131" s="204" t="s">
        <v>767</v>
      </c>
      <c r="F131" s="248">
        <f t="shared" si="1"/>
        <v>0</v>
      </c>
      <c r="G131" s="4"/>
      <c r="H131" s="4"/>
    </row>
    <row r="132" spans="1:8">
      <c r="A132" s="244"/>
      <c r="B132" s="251"/>
      <c r="C132" s="252"/>
      <c r="D132" s="253"/>
      <c r="E132" s="204" t="s">
        <v>767</v>
      </c>
      <c r="F132" s="248">
        <f t="shared" si="1"/>
        <v>0</v>
      </c>
      <c r="G132" s="4"/>
      <c r="H132" s="4"/>
    </row>
    <row r="133" spans="1:8" ht="24">
      <c r="A133" s="244">
        <v>2170</v>
      </c>
      <c r="B133" s="234" t="s">
        <v>83</v>
      </c>
      <c r="C133" s="245">
        <v>7</v>
      </c>
      <c r="D133" s="246">
        <v>0</v>
      </c>
      <c r="E133" s="247" t="s">
        <v>875</v>
      </c>
      <c r="F133" s="248">
        <f t="shared" si="1"/>
        <v>0</v>
      </c>
      <c r="G133" s="4"/>
      <c r="H133" s="4"/>
    </row>
    <row r="134" spans="1:8" s="249" customFormat="1">
      <c r="A134" s="244"/>
      <c r="B134" s="234"/>
      <c r="C134" s="245"/>
      <c r="D134" s="246"/>
      <c r="E134" s="204" t="s">
        <v>834</v>
      </c>
      <c r="F134" s="248">
        <f t="shared" si="1"/>
        <v>0</v>
      </c>
      <c r="G134" s="250"/>
      <c r="H134" s="250"/>
    </row>
    <row r="135" spans="1:8" ht="24">
      <c r="A135" s="244">
        <v>2171</v>
      </c>
      <c r="B135" s="251" t="s">
        <v>83</v>
      </c>
      <c r="C135" s="252">
        <v>7</v>
      </c>
      <c r="D135" s="253">
        <v>1</v>
      </c>
      <c r="E135" s="204" t="s">
        <v>875</v>
      </c>
      <c r="F135" s="248">
        <f t="shared" si="1"/>
        <v>0</v>
      </c>
      <c r="G135" s="4"/>
      <c r="H135" s="4"/>
    </row>
    <row r="136" spans="1:8" ht="36">
      <c r="A136" s="244"/>
      <c r="B136" s="251"/>
      <c r="C136" s="252"/>
      <c r="D136" s="253"/>
      <c r="E136" s="204" t="s">
        <v>776</v>
      </c>
      <c r="F136" s="248">
        <f t="shared" si="1"/>
        <v>0</v>
      </c>
      <c r="G136" s="4"/>
      <c r="H136" s="4"/>
    </row>
    <row r="137" spans="1:8">
      <c r="A137" s="244"/>
      <c r="B137" s="251"/>
      <c r="C137" s="252"/>
      <c r="D137" s="253"/>
      <c r="E137" s="204" t="s">
        <v>767</v>
      </c>
      <c r="F137" s="248">
        <f t="shared" si="1"/>
        <v>0</v>
      </c>
      <c r="G137" s="4"/>
      <c r="H137" s="4"/>
    </row>
    <row r="138" spans="1:8">
      <c r="A138" s="244"/>
      <c r="B138" s="251"/>
      <c r="C138" s="252"/>
      <c r="D138" s="253"/>
      <c r="E138" s="204" t="s">
        <v>767</v>
      </c>
      <c r="F138" s="248">
        <f t="shared" si="1"/>
        <v>0</v>
      </c>
      <c r="G138" s="4"/>
      <c r="H138" s="4"/>
    </row>
    <row r="139" spans="1:8" ht="36">
      <c r="A139" s="244">
        <v>2180</v>
      </c>
      <c r="B139" s="234" t="s">
        <v>83</v>
      </c>
      <c r="C139" s="245">
        <v>8</v>
      </c>
      <c r="D139" s="246">
        <v>0</v>
      </c>
      <c r="E139" s="247" t="s">
        <v>876</v>
      </c>
      <c r="F139" s="248">
        <f t="shared" si="1"/>
        <v>0</v>
      </c>
      <c r="G139" s="4"/>
      <c r="H139" s="4"/>
    </row>
    <row r="140" spans="1:8" s="249" customFormat="1">
      <c r="A140" s="244"/>
      <c r="B140" s="234"/>
      <c r="C140" s="245"/>
      <c r="D140" s="246"/>
      <c r="E140" s="204" t="s">
        <v>834</v>
      </c>
      <c r="F140" s="248">
        <f t="shared" si="1"/>
        <v>0</v>
      </c>
      <c r="G140" s="250"/>
      <c r="H140" s="250"/>
    </row>
    <row r="141" spans="1:8" ht="36">
      <c r="A141" s="244">
        <v>2181</v>
      </c>
      <c r="B141" s="251" t="s">
        <v>83</v>
      </c>
      <c r="C141" s="252">
        <v>8</v>
      </c>
      <c r="D141" s="253">
        <v>1</v>
      </c>
      <c r="E141" s="204" t="s">
        <v>876</v>
      </c>
      <c r="F141" s="248">
        <f t="shared" si="1"/>
        <v>0</v>
      </c>
      <c r="G141" s="4"/>
      <c r="H141" s="4"/>
    </row>
    <row r="142" spans="1:8">
      <c r="A142" s="244"/>
      <c r="B142" s="251"/>
      <c r="C142" s="252"/>
      <c r="D142" s="253"/>
      <c r="E142" s="255" t="s">
        <v>834</v>
      </c>
      <c r="F142" s="248">
        <f t="shared" si="1"/>
        <v>0</v>
      </c>
      <c r="G142" s="4"/>
      <c r="H142" s="4"/>
    </row>
    <row r="143" spans="1:8">
      <c r="A143" s="244">
        <v>2182</v>
      </c>
      <c r="B143" s="251" t="s">
        <v>83</v>
      </c>
      <c r="C143" s="252">
        <v>8</v>
      </c>
      <c r="D143" s="253">
        <v>1</v>
      </c>
      <c r="E143" s="255" t="s">
        <v>877</v>
      </c>
      <c r="F143" s="248">
        <f t="shared" si="1"/>
        <v>0</v>
      </c>
      <c r="G143" s="4"/>
      <c r="H143" s="4"/>
    </row>
    <row r="144" spans="1:8" ht="24">
      <c r="A144" s="244">
        <v>2183</v>
      </c>
      <c r="B144" s="251" t="s">
        <v>83</v>
      </c>
      <c r="C144" s="252">
        <v>8</v>
      </c>
      <c r="D144" s="253">
        <v>1</v>
      </c>
      <c r="E144" s="255" t="s">
        <v>878</v>
      </c>
      <c r="F144" s="248">
        <f t="shared" si="1"/>
        <v>0</v>
      </c>
      <c r="G144" s="4"/>
      <c r="H144" s="4"/>
    </row>
    <row r="145" spans="1:8" ht="24">
      <c r="A145" s="244">
        <v>2184</v>
      </c>
      <c r="B145" s="251" t="s">
        <v>83</v>
      </c>
      <c r="C145" s="252">
        <v>8</v>
      </c>
      <c r="D145" s="253">
        <v>1</v>
      </c>
      <c r="E145" s="255" t="s">
        <v>879</v>
      </c>
      <c r="F145" s="248">
        <f t="shared" si="1"/>
        <v>0</v>
      </c>
      <c r="G145" s="4"/>
      <c r="H145" s="4"/>
    </row>
    <row r="146" spans="1:8" ht="36">
      <c r="A146" s="244"/>
      <c r="B146" s="251"/>
      <c r="C146" s="252"/>
      <c r="D146" s="253"/>
      <c r="E146" s="204" t="s">
        <v>776</v>
      </c>
      <c r="F146" s="248">
        <f t="shared" si="1"/>
        <v>0</v>
      </c>
      <c r="G146" s="4"/>
      <c r="H146" s="4"/>
    </row>
    <row r="147" spans="1:8">
      <c r="A147" s="244"/>
      <c r="B147" s="251"/>
      <c r="C147" s="252"/>
      <c r="D147" s="253"/>
      <c r="E147" s="204" t="s">
        <v>767</v>
      </c>
      <c r="F147" s="248">
        <f t="shared" si="1"/>
        <v>0</v>
      </c>
      <c r="G147" s="4"/>
      <c r="H147" s="4"/>
    </row>
    <row r="148" spans="1:8">
      <c r="A148" s="244"/>
      <c r="B148" s="251"/>
      <c r="C148" s="252"/>
      <c r="D148" s="253"/>
      <c r="E148" s="204" t="s">
        <v>767</v>
      </c>
      <c r="F148" s="248">
        <f t="shared" si="1"/>
        <v>0</v>
      </c>
      <c r="G148" s="4"/>
      <c r="H148" s="4"/>
    </row>
    <row r="149" spans="1:8">
      <c r="A149" s="244">
        <v>2185</v>
      </c>
      <c r="B149" s="251" t="s">
        <v>92</v>
      </c>
      <c r="C149" s="252">
        <v>8</v>
      </c>
      <c r="D149" s="253">
        <v>1</v>
      </c>
      <c r="E149" s="255"/>
      <c r="F149" s="248">
        <f t="shared" si="1"/>
        <v>0</v>
      </c>
      <c r="G149" s="4"/>
      <c r="H149" s="4"/>
    </row>
    <row r="150" spans="1:8" s="239" customFormat="1" ht="24.75">
      <c r="A150" s="256">
        <v>2200</v>
      </c>
      <c r="B150" s="234" t="s">
        <v>88</v>
      </c>
      <c r="C150" s="245">
        <v>0</v>
      </c>
      <c r="D150" s="246">
        <v>0</v>
      </c>
      <c r="E150" s="237" t="s">
        <v>880</v>
      </c>
      <c r="F150" s="248">
        <f t="shared" si="1"/>
        <v>0</v>
      </c>
      <c r="G150" s="1"/>
      <c r="H150" s="1"/>
    </row>
    <row r="151" spans="1:8">
      <c r="A151" s="240"/>
      <c r="B151" s="234"/>
      <c r="C151" s="235"/>
      <c r="D151" s="236"/>
      <c r="E151" s="204" t="s">
        <v>2</v>
      </c>
      <c r="F151" s="248">
        <f t="shared" si="1"/>
        <v>0</v>
      </c>
      <c r="G151" s="4"/>
      <c r="H151" s="4"/>
    </row>
    <row r="152" spans="1:8">
      <c r="A152" s="244">
        <v>2210</v>
      </c>
      <c r="B152" s="234" t="s">
        <v>88</v>
      </c>
      <c r="C152" s="252">
        <v>1</v>
      </c>
      <c r="D152" s="253">
        <v>0</v>
      </c>
      <c r="E152" s="247" t="s">
        <v>881</v>
      </c>
      <c r="F152" s="248">
        <f t="shared" si="1"/>
        <v>0</v>
      </c>
      <c r="G152" s="4"/>
      <c r="H152" s="4"/>
    </row>
    <row r="153" spans="1:8" s="249" customFormat="1">
      <c r="A153" s="244"/>
      <c r="B153" s="234"/>
      <c r="C153" s="245"/>
      <c r="D153" s="246"/>
      <c r="E153" s="204" t="s">
        <v>834</v>
      </c>
      <c r="F153" s="248">
        <f t="shared" si="1"/>
        <v>0</v>
      </c>
      <c r="G153" s="250"/>
      <c r="H153" s="250"/>
    </row>
    <row r="154" spans="1:8">
      <c r="A154" s="244">
        <v>2211</v>
      </c>
      <c r="B154" s="251" t="s">
        <v>88</v>
      </c>
      <c r="C154" s="252">
        <v>1</v>
      </c>
      <c r="D154" s="253">
        <v>1</v>
      </c>
      <c r="E154" s="204" t="s">
        <v>882</v>
      </c>
      <c r="F154" s="248">
        <f t="shared" si="1"/>
        <v>0</v>
      </c>
      <c r="G154" s="4"/>
      <c r="H154" s="4"/>
    </row>
    <row r="155" spans="1:8" ht="36">
      <c r="A155" s="244"/>
      <c r="B155" s="251"/>
      <c r="C155" s="252"/>
      <c r="D155" s="253"/>
      <c r="E155" s="204" t="s">
        <v>776</v>
      </c>
      <c r="F155" s="248">
        <f t="shared" si="1"/>
        <v>0</v>
      </c>
      <c r="G155" s="4"/>
      <c r="H155" s="4"/>
    </row>
    <row r="156" spans="1:8">
      <c r="A156" s="244"/>
      <c r="B156" s="251"/>
      <c r="C156" s="252"/>
      <c r="D156" s="253"/>
      <c r="E156" s="204" t="s">
        <v>767</v>
      </c>
      <c r="F156" s="248">
        <f t="shared" si="1"/>
        <v>0</v>
      </c>
      <c r="G156" s="4"/>
      <c r="H156" s="4"/>
    </row>
    <row r="157" spans="1:8">
      <c r="A157" s="244"/>
      <c r="B157" s="251"/>
      <c r="C157" s="252"/>
      <c r="D157" s="253"/>
      <c r="E157" s="204" t="s">
        <v>767</v>
      </c>
      <c r="F157" s="248">
        <f t="shared" si="1"/>
        <v>0</v>
      </c>
      <c r="G157" s="4"/>
      <c r="H157" s="4"/>
    </row>
    <row r="158" spans="1:8">
      <c r="A158" s="244">
        <v>2220</v>
      </c>
      <c r="B158" s="234" t="s">
        <v>88</v>
      </c>
      <c r="C158" s="245">
        <v>2</v>
      </c>
      <c r="D158" s="246">
        <v>0</v>
      </c>
      <c r="E158" s="247" t="s">
        <v>883</v>
      </c>
      <c r="F158" s="248">
        <f t="shared" si="1"/>
        <v>0</v>
      </c>
      <c r="G158" s="4"/>
      <c r="H158" s="4"/>
    </row>
    <row r="159" spans="1:8" s="249" customFormat="1">
      <c r="A159" s="244"/>
      <c r="B159" s="234"/>
      <c r="C159" s="245"/>
      <c r="D159" s="246"/>
      <c r="E159" s="204" t="s">
        <v>834</v>
      </c>
      <c r="F159" s="248">
        <f t="shared" si="1"/>
        <v>0</v>
      </c>
      <c r="G159" s="250"/>
      <c r="H159" s="250"/>
    </row>
    <row r="160" spans="1:8">
      <c r="A160" s="244">
        <v>2221</v>
      </c>
      <c r="B160" s="251" t="s">
        <v>88</v>
      </c>
      <c r="C160" s="252">
        <v>2</v>
      </c>
      <c r="D160" s="253">
        <v>1</v>
      </c>
      <c r="E160" s="204" t="s">
        <v>884</v>
      </c>
      <c r="F160" s="248">
        <f t="shared" si="1"/>
        <v>0</v>
      </c>
      <c r="G160" s="4"/>
      <c r="H160" s="4"/>
    </row>
    <row r="161" spans="1:8" ht="36">
      <c r="A161" s="244"/>
      <c r="B161" s="251"/>
      <c r="C161" s="252"/>
      <c r="D161" s="253"/>
      <c r="E161" s="204" t="s">
        <v>776</v>
      </c>
      <c r="F161" s="248">
        <f t="shared" si="1"/>
        <v>0</v>
      </c>
      <c r="G161" s="4"/>
      <c r="H161" s="4"/>
    </row>
    <row r="162" spans="1:8">
      <c r="A162" s="244"/>
      <c r="B162" s="251"/>
      <c r="C162" s="252"/>
      <c r="D162" s="253"/>
      <c r="E162" s="204" t="s">
        <v>767</v>
      </c>
      <c r="F162" s="248">
        <f t="shared" si="1"/>
        <v>0</v>
      </c>
      <c r="G162" s="4"/>
      <c r="H162" s="4"/>
    </row>
    <row r="163" spans="1:8">
      <c r="A163" s="244"/>
      <c r="B163" s="251"/>
      <c r="C163" s="252"/>
      <c r="D163" s="253"/>
      <c r="E163" s="204" t="s">
        <v>767</v>
      </c>
      <c r="F163" s="248">
        <f t="shared" si="1"/>
        <v>0</v>
      </c>
      <c r="G163" s="4"/>
      <c r="H163" s="4"/>
    </row>
    <row r="164" spans="1:8">
      <c r="A164" s="244">
        <v>2230</v>
      </c>
      <c r="B164" s="234" t="s">
        <v>88</v>
      </c>
      <c r="C164" s="252">
        <v>3</v>
      </c>
      <c r="D164" s="253">
        <v>0</v>
      </c>
      <c r="E164" s="247" t="s">
        <v>885</v>
      </c>
      <c r="F164" s="248">
        <f t="shared" si="1"/>
        <v>0</v>
      </c>
      <c r="G164" s="4"/>
      <c r="H164" s="4"/>
    </row>
    <row r="165" spans="1:8" s="249" customFormat="1">
      <c r="A165" s="244"/>
      <c r="B165" s="234"/>
      <c r="C165" s="245"/>
      <c r="D165" s="246"/>
      <c r="E165" s="204" t="s">
        <v>834</v>
      </c>
      <c r="F165" s="248">
        <f t="shared" si="1"/>
        <v>0</v>
      </c>
      <c r="G165" s="250"/>
      <c r="H165" s="250"/>
    </row>
    <row r="166" spans="1:8">
      <c r="A166" s="244">
        <v>2231</v>
      </c>
      <c r="B166" s="251" t="s">
        <v>88</v>
      </c>
      <c r="C166" s="252">
        <v>3</v>
      </c>
      <c r="D166" s="253">
        <v>1</v>
      </c>
      <c r="E166" s="204" t="s">
        <v>886</v>
      </c>
      <c r="F166" s="248">
        <f t="shared" si="1"/>
        <v>0</v>
      </c>
      <c r="G166" s="4"/>
      <c r="H166" s="4"/>
    </row>
    <row r="167" spans="1:8" ht="36">
      <c r="A167" s="244"/>
      <c r="B167" s="251"/>
      <c r="C167" s="252"/>
      <c r="D167" s="253"/>
      <c r="E167" s="204" t="s">
        <v>776</v>
      </c>
      <c r="F167" s="248">
        <f t="shared" si="1"/>
        <v>0</v>
      </c>
      <c r="G167" s="4"/>
      <c r="H167" s="4"/>
    </row>
    <row r="168" spans="1:8">
      <c r="A168" s="244"/>
      <c r="B168" s="251"/>
      <c r="C168" s="252"/>
      <c r="D168" s="253"/>
      <c r="E168" s="204" t="s">
        <v>767</v>
      </c>
      <c r="F168" s="248">
        <f t="shared" si="1"/>
        <v>0</v>
      </c>
      <c r="G168" s="4"/>
      <c r="H168" s="4"/>
    </row>
    <row r="169" spans="1:8">
      <c r="A169" s="244"/>
      <c r="B169" s="251"/>
      <c r="C169" s="252"/>
      <c r="D169" s="253"/>
      <c r="E169" s="204" t="s">
        <v>767</v>
      </c>
      <c r="F169" s="248">
        <f t="shared" si="1"/>
        <v>0</v>
      </c>
      <c r="G169" s="4"/>
      <c r="H169" s="4"/>
    </row>
    <row r="170" spans="1:8" ht="36">
      <c r="A170" s="244">
        <v>2240</v>
      </c>
      <c r="B170" s="234" t="s">
        <v>88</v>
      </c>
      <c r="C170" s="245">
        <v>4</v>
      </c>
      <c r="D170" s="246">
        <v>0</v>
      </c>
      <c r="E170" s="247" t="s">
        <v>887</v>
      </c>
      <c r="F170" s="248">
        <f t="shared" si="1"/>
        <v>0</v>
      </c>
      <c r="G170" s="4"/>
      <c r="H170" s="4"/>
    </row>
    <row r="171" spans="1:8" s="249" customFormat="1">
      <c r="A171" s="244"/>
      <c r="B171" s="234"/>
      <c r="C171" s="245"/>
      <c r="D171" s="246"/>
      <c r="E171" s="204" t="s">
        <v>834</v>
      </c>
      <c r="F171" s="248">
        <f t="shared" si="1"/>
        <v>0</v>
      </c>
      <c r="G171" s="250"/>
      <c r="H171" s="250"/>
    </row>
    <row r="172" spans="1:8" ht="24">
      <c r="A172" s="244">
        <v>2241</v>
      </c>
      <c r="B172" s="251" t="s">
        <v>88</v>
      </c>
      <c r="C172" s="252">
        <v>4</v>
      </c>
      <c r="D172" s="253">
        <v>1</v>
      </c>
      <c r="E172" s="204" t="s">
        <v>887</v>
      </c>
      <c r="F172" s="248">
        <f t="shared" si="1"/>
        <v>0</v>
      </c>
      <c r="G172" s="4"/>
      <c r="H172" s="4"/>
    </row>
    <row r="173" spans="1:8" s="249" customFormat="1">
      <c r="A173" s="244"/>
      <c r="B173" s="234"/>
      <c r="C173" s="245"/>
      <c r="D173" s="246"/>
      <c r="E173" s="204" t="s">
        <v>834</v>
      </c>
      <c r="F173" s="248">
        <f t="shared" si="1"/>
        <v>0</v>
      </c>
      <c r="G173" s="250"/>
      <c r="H173" s="250"/>
    </row>
    <row r="174" spans="1:8" ht="24">
      <c r="A174" s="244">
        <v>2250</v>
      </c>
      <c r="B174" s="234" t="s">
        <v>88</v>
      </c>
      <c r="C174" s="245">
        <v>5</v>
      </c>
      <c r="D174" s="246">
        <v>0</v>
      </c>
      <c r="E174" s="247" t="s">
        <v>888</v>
      </c>
      <c r="F174" s="248">
        <f t="shared" si="1"/>
        <v>0</v>
      </c>
      <c r="G174" s="4"/>
      <c r="H174" s="4"/>
    </row>
    <row r="175" spans="1:8" s="249" customFormat="1">
      <c r="A175" s="244"/>
      <c r="B175" s="234"/>
      <c r="C175" s="245"/>
      <c r="D175" s="246"/>
      <c r="E175" s="204" t="s">
        <v>834</v>
      </c>
      <c r="F175" s="248">
        <f t="shared" si="1"/>
        <v>0</v>
      </c>
      <c r="G175" s="250"/>
      <c r="H175" s="250"/>
    </row>
    <row r="176" spans="1:8">
      <c r="A176" s="244">
        <v>2251</v>
      </c>
      <c r="B176" s="251" t="s">
        <v>88</v>
      </c>
      <c r="C176" s="252">
        <v>5</v>
      </c>
      <c r="D176" s="253">
        <v>1</v>
      </c>
      <c r="E176" s="204" t="s">
        <v>888</v>
      </c>
      <c r="F176" s="248">
        <f t="shared" si="1"/>
        <v>0</v>
      </c>
      <c r="G176" s="4"/>
      <c r="H176" s="4"/>
    </row>
    <row r="177" spans="1:8" ht="36">
      <c r="A177" s="244"/>
      <c r="B177" s="251"/>
      <c r="C177" s="252"/>
      <c r="D177" s="253"/>
      <c r="E177" s="204" t="s">
        <v>776</v>
      </c>
      <c r="F177" s="248">
        <f t="shared" si="1"/>
        <v>0</v>
      </c>
      <c r="G177" s="4"/>
      <c r="H177" s="4"/>
    </row>
    <row r="178" spans="1:8">
      <c r="A178" s="244"/>
      <c r="B178" s="251"/>
      <c r="C178" s="252"/>
      <c r="D178" s="253"/>
      <c r="E178" s="204" t="s">
        <v>767</v>
      </c>
      <c r="F178" s="248">
        <f t="shared" si="1"/>
        <v>0</v>
      </c>
      <c r="G178" s="4"/>
      <c r="H178" s="4"/>
    </row>
    <row r="179" spans="1:8">
      <c r="A179" s="244"/>
      <c r="B179" s="251"/>
      <c r="C179" s="252"/>
      <c r="D179" s="253"/>
      <c r="E179" s="204" t="s">
        <v>767</v>
      </c>
      <c r="F179" s="248">
        <f t="shared" ref="F179:F242" si="2">G179+H179</f>
        <v>0</v>
      </c>
      <c r="G179" s="4"/>
      <c r="H179" s="4"/>
    </row>
    <row r="180" spans="1:8" s="239" customFormat="1" ht="57">
      <c r="A180" s="256">
        <v>2300</v>
      </c>
      <c r="B180" s="257" t="s">
        <v>89</v>
      </c>
      <c r="C180" s="245">
        <v>0</v>
      </c>
      <c r="D180" s="246">
        <v>0</v>
      </c>
      <c r="E180" s="258" t="s">
        <v>889</v>
      </c>
      <c r="F180" s="248">
        <f t="shared" si="2"/>
        <v>0</v>
      </c>
      <c r="G180" s="1">
        <v>0</v>
      </c>
      <c r="H180" s="1">
        <f>H248+H272+H286+H300+H321+H327+H345+H363</f>
        <v>0</v>
      </c>
    </row>
    <row r="181" spans="1:8">
      <c r="A181" s="240"/>
      <c r="B181" s="234"/>
      <c r="C181" s="235"/>
      <c r="D181" s="236"/>
      <c r="E181" s="204" t="s">
        <v>2</v>
      </c>
      <c r="F181" s="248">
        <f t="shared" si="2"/>
        <v>0</v>
      </c>
      <c r="G181" s="4"/>
      <c r="H181" s="4"/>
    </row>
    <row r="182" spans="1:8" ht="24">
      <c r="A182" s="244">
        <v>2310</v>
      </c>
      <c r="B182" s="257" t="s">
        <v>89</v>
      </c>
      <c r="C182" s="245">
        <v>1</v>
      </c>
      <c r="D182" s="246">
        <v>0</v>
      </c>
      <c r="E182" s="247" t="s">
        <v>890</v>
      </c>
      <c r="F182" s="248">
        <f t="shared" si="2"/>
        <v>0</v>
      </c>
      <c r="G182" s="4"/>
      <c r="H182" s="4"/>
    </row>
    <row r="183" spans="1:8" s="249" customFormat="1">
      <c r="A183" s="244"/>
      <c r="B183" s="234"/>
      <c r="C183" s="245"/>
      <c r="D183" s="246"/>
      <c r="E183" s="204" t="s">
        <v>834</v>
      </c>
      <c r="F183" s="248">
        <f t="shared" si="2"/>
        <v>0</v>
      </c>
      <c r="G183" s="250"/>
      <c r="H183" s="250"/>
    </row>
    <row r="184" spans="1:8">
      <c r="A184" s="244">
        <v>2311</v>
      </c>
      <c r="B184" s="259" t="s">
        <v>89</v>
      </c>
      <c r="C184" s="252">
        <v>1</v>
      </c>
      <c r="D184" s="253">
        <v>1</v>
      </c>
      <c r="E184" s="204" t="s">
        <v>891</v>
      </c>
      <c r="F184" s="248">
        <f t="shared" si="2"/>
        <v>0</v>
      </c>
      <c r="G184" s="4"/>
      <c r="H184" s="4"/>
    </row>
    <row r="185" spans="1:8" ht="36">
      <c r="A185" s="244"/>
      <c r="B185" s="251"/>
      <c r="C185" s="252"/>
      <c r="D185" s="253"/>
      <c r="E185" s="204" t="s">
        <v>776</v>
      </c>
      <c r="F185" s="248">
        <f t="shared" si="2"/>
        <v>0</v>
      </c>
      <c r="G185" s="4"/>
      <c r="H185" s="4"/>
    </row>
    <row r="186" spans="1:8">
      <c r="A186" s="244"/>
      <c r="B186" s="251"/>
      <c r="C186" s="252"/>
      <c r="D186" s="253"/>
      <c r="E186" s="204" t="s">
        <v>767</v>
      </c>
      <c r="F186" s="248">
        <f t="shared" si="2"/>
        <v>0</v>
      </c>
      <c r="G186" s="4"/>
      <c r="H186" s="4"/>
    </row>
    <row r="187" spans="1:8">
      <c r="A187" s="244"/>
      <c r="B187" s="251"/>
      <c r="C187" s="252"/>
      <c r="D187" s="253"/>
      <c r="E187" s="204" t="s">
        <v>767</v>
      </c>
      <c r="F187" s="248">
        <f t="shared" si="2"/>
        <v>0</v>
      </c>
      <c r="G187" s="4"/>
      <c r="H187" s="4"/>
    </row>
    <row r="188" spans="1:8">
      <c r="A188" s="244">
        <v>2312</v>
      </c>
      <c r="B188" s="259" t="s">
        <v>89</v>
      </c>
      <c r="C188" s="252">
        <v>1</v>
      </c>
      <c r="D188" s="253">
        <v>2</v>
      </c>
      <c r="E188" s="204" t="s">
        <v>892</v>
      </c>
      <c r="F188" s="248">
        <f t="shared" si="2"/>
        <v>0</v>
      </c>
      <c r="G188" s="4"/>
      <c r="H188" s="4"/>
    </row>
    <row r="189" spans="1:8" ht="36">
      <c r="A189" s="244"/>
      <c r="B189" s="251"/>
      <c r="C189" s="252"/>
      <c r="D189" s="253"/>
      <c r="E189" s="204" t="s">
        <v>776</v>
      </c>
      <c r="F189" s="248">
        <f t="shared" si="2"/>
        <v>0</v>
      </c>
      <c r="G189" s="4"/>
      <c r="H189" s="4"/>
    </row>
    <row r="190" spans="1:8">
      <c r="A190" s="244"/>
      <c r="B190" s="251"/>
      <c r="C190" s="252"/>
      <c r="D190" s="253"/>
      <c r="E190" s="204" t="s">
        <v>767</v>
      </c>
      <c r="F190" s="248">
        <f t="shared" si="2"/>
        <v>0</v>
      </c>
      <c r="G190" s="4"/>
      <c r="H190" s="4"/>
    </row>
    <row r="191" spans="1:8">
      <c r="A191" s="244"/>
      <c r="B191" s="251"/>
      <c r="C191" s="252"/>
      <c r="D191" s="253"/>
      <c r="E191" s="204" t="s">
        <v>767</v>
      </c>
      <c r="F191" s="248">
        <f t="shared" si="2"/>
        <v>0</v>
      </c>
      <c r="G191" s="4"/>
      <c r="H191" s="4"/>
    </row>
    <row r="192" spans="1:8">
      <c r="A192" s="244">
        <v>2313</v>
      </c>
      <c r="B192" s="259" t="s">
        <v>89</v>
      </c>
      <c r="C192" s="252">
        <v>1</v>
      </c>
      <c r="D192" s="253">
        <v>3</v>
      </c>
      <c r="E192" s="204" t="s">
        <v>893</v>
      </c>
      <c r="F192" s="248">
        <f t="shared" si="2"/>
        <v>0</v>
      </c>
      <c r="G192" s="4"/>
      <c r="H192" s="4"/>
    </row>
    <row r="193" spans="1:8" ht="36">
      <c r="A193" s="244"/>
      <c r="B193" s="251"/>
      <c r="C193" s="252"/>
      <c r="D193" s="253"/>
      <c r="E193" s="204" t="s">
        <v>776</v>
      </c>
      <c r="F193" s="248">
        <f t="shared" si="2"/>
        <v>0</v>
      </c>
      <c r="G193" s="4"/>
      <c r="H193" s="4"/>
    </row>
    <row r="194" spans="1:8">
      <c r="A194" s="244"/>
      <c r="B194" s="251"/>
      <c r="C194" s="252"/>
      <c r="D194" s="253"/>
      <c r="E194" s="204" t="s">
        <v>767</v>
      </c>
      <c r="F194" s="248">
        <f t="shared" si="2"/>
        <v>0</v>
      </c>
      <c r="G194" s="4"/>
      <c r="H194" s="4"/>
    </row>
    <row r="195" spans="1:8">
      <c r="A195" s="244"/>
      <c r="B195" s="251"/>
      <c r="C195" s="252"/>
      <c r="D195" s="253"/>
      <c r="E195" s="204" t="s">
        <v>767</v>
      </c>
      <c r="F195" s="248">
        <f t="shared" si="2"/>
        <v>0</v>
      </c>
      <c r="G195" s="4"/>
      <c r="H195" s="4"/>
    </row>
    <row r="196" spans="1:8">
      <c r="A196" s="244">
        <v>2320</v>
      </c>
      <c r="B196" s="257" t="s">
        <v>89</v>
      </c>
      <c r="C196" s="245">
        <v>2</v>
      </c>
      <c r="D196" s="246">
        <v>0</v>
      </c>
      <c r="E196" s="247" t="s">
        <v>894</v>
      </c>
      <c r="F196" s="248">
        <f t="shared" si="2"/>
        <v>0</v>
      </c>
      <c r="G196" s="4"/>
      <c r="H196" s="4"/>
    </row>
    <row r="197" spans="1:8" s="249" customFormat="1">
      <c r="A197" s="244"/>
      <c r="B197" s="234"/>
      <c r="C197" s="245"/>
      <c r="D197" s="246"/>
      <c r="E197" s="204" t="s">
        <v>834</v>
      </c>
      <c r="F197" s="248">
        <f t="shared" si="2"/>
        <v>0</v>
      </c>
      <c r="G197" s="250"/>
      <c r="H197" s="250"/>
    </row>
    <row r="198" spans="1:8">
      <c r="A198" s="244">
        <v>2321</v>
      </c>
      <c r="B198" s="259" t="s">
        <v>89</v>
      </c>
      <c r="C198" s="252">
        <v>2</v>
      </c>
      <c r="D198" s="253">
        <v>1</v>
      </c>
      <c r="E198" s="204" t="s">
        <v>895</v>
      </c>
      <c r="F198" s="248">
        <f t="shared" si="2"/>
        <v>0</v>
      </c>
      <c r="G198" s="4"/>
      <c r="H198" s="4"/>
    </row>
    <row r="199" spans="1:8" ht="36">
      <c r="A199" s="244"/>
      <c r="B199" s="251"/>
      <c r="C199" s="252"/>
      <c r="D199" s="253"/>
      <c r="E199" s="204" t="s">
        <v>776</v>
      </c>
      <c r="F199" s="248">
        <f t="shared" si="2"/>
        <v>0</v>
      </c>
      <c r="G199" s="4"/>
      <c r="H199" s="4"/>
    </row>
    <row r="200" spans="1:8">
      <c r="A200" s="244"/>
      <c r="B200" s="251"/>
      <c r="C200" s="252"/>
      <c r="D200" s="253"/>
      <c r="E200" s="204" t="s">
        <v>767</v>
      </c>
      <c r="F200" s="248">
        <f t="shared" si="2"/>
        <v>0</v>
      </c>
      <c r="G200" s="4"/>
      <c r="H200" s="4"/>
    </row>
    <row r="201" spans="1:8">
      <c r="A201" s="244"/>
      <c r="B201" s="251"/>
      <c r="C201" s="252"/>
      <c r="D201" s="253"/>
      <c r="E201" s="204" t="s">
        <v>767</v>
      </c>
      <c r="F201" s="248">
        <f t="shared" si="2"/>
        <v>0</v>
      </c>
      <c r="G201" s="4"/>
      <c r="H201" s="4"/>
    </row>
    <row r="202" spans="1:8" ht="24">
      <c r="A202" s="244">
        <v>2330</v>
      </c>
      <c r="B202" s="257" t="s">
        <v>89</v>
      </c>
      <c r="C202" s="245">
        <v>3</v>
      </c>
      <c r="D202" s="246">
        <v>0</v>
      </c>
      <c r="E202" s="247" t="s">
        <v>896</v>
      </c>
      <c r="F202" s="248">
        <f t="shared" si="2"/>
        <v>0</v>
      </c>
      <c r="G202" s="4"/>
      <c r="H202" s="4"/>
    </row>
    <row r="203" spans="1:8" s="249" customFormat="1">
      <c r="A203" s="244"/>
      <c r="B203" s="234"/>
      <c r="C203" s="245"/>
      <c r="D203" s="246"/>
      <c r="E203" s="204" t="s">
        <v>834</v>
      </c>
      <c r="F203" s="248">
        <f t="shared" si="2"/>
        <v>0</v>
      </c>
      <c r="G203" s="250"/>
      <c r="H203" s="250"/>
    </row>
    <row r="204" spans="1:8">
      <c r="A204" s="244">
        <v>2331</v>
      </c>
      <c r="B204" s="259" t="s">
        <v>89</v>
      </c>
      <c r="C204" s="252">
        <v>3</v>
      </c>
      <c r="D204" s="253">
        <v>1</v>
      </c>
      <c r="E204" s="204" t="s">
        <v>897</v>
      </c>
      <c r="F204" s="248">
        <f t="shared" si="2"/>
        <v>0</v>
      </c>
      <c r="G204" s="4"/>
      <c r="H204" s="4"/>
    </row>
    <row r="205" spans="1:8" ht="36">
      <c r="A205" s="244"/>
      <c r="B205" s="251"/>
      <c r="C205" s="252"/>
      <c r="D205" s="253"/>
      <c r="E205" s="204" t="s">
        <v>776</v>
      </c>
      <c r="F205" s="248">
        <f t="shared" si="2"/>
        <v>0</v>
      </c>
      <c r="G205" s="4"/>
      <c r="H205" s="4"/>
    </row>
    <row r="206" spans="1:8">
      <c r="A206" s="244"/>
      <c r="B206" s="251"/>
      <c r="C206" s="252"/>
      <c r="D206" s="253"/>
      <c r="E206" s="204" t="s">
        <v>767</v>
      </c>
      <c r="F206" s="248">
        <f t="shared" si="2"/>
        <v>0</v>
      </c>
      <c r="G206" s="4"/>
      <c r="H206" s="4"/>
    </row>
    <row r="207" spans="1:8">
      <c r="A207" s="244"/>
      <c r="B207" s="251"/>
      <c r="C207" s="252"/>
      <c r="D207" s="253"/>
      <c r="E207" s="204" t="s">
        <v>767</v>
      </c>
      <c r="F207" s="248">
        <f t="shared" si="2"/>
        <v>0</v>
      </c>
      <c r="G207" s="4"/>
      <c r="H207" s="4"/>
    </row>
    <row r="208" spans="1:8">
      <c r="A208" s="244">
        <v>2332</v>
      </c>
      <c r="B208" s="259" t="s">
        <v>89</v>
      </c>
      <c r="C208" s="252">
        <v>3</v>
      </c>
      <c r="D208" s="253">
        <v>2</v>
      </c>
      <c r="E208" s="204" t="s">
        <v>898</v>
      </c>
      <c r="F208" s="248">
        <f t="shared" si="2"/>
        <v>0</v>
      </c>
      <c r="G208" s="4"/>
      <c r="H208" s="4"/>
    </row>
    <row r="209" spans="1:8" ht="36">
      <c r="A209" s="244"/>
      <c r="B209" s="251"/>
      <c r="C209" s="252"/>
      <c r="D209" s="253"/>
      <c r="E209" s="204" t="s">
        <v>776</v>
      </c>
      <c r="F209" s="248">
        <f t="shared" si="2"/>
        <v>0</v>
      </c>
      <c r="G209" s="4"/>
      <c r="H209" s="4"/>
    </row>
    <row r="210" spans="1:8">
      <c r="A210" s="244"/>
      <c r="B210" s="251"/>
      <c r="C210" s="252"/>
      <c r="D210" s="253"/>
      <c r="E210" s="204" t="s">
        <v>767</v>
      </c>
      <c r="F210" s="248">
        <f t="shared" si="2"/>
        <v>0</v>
      </c>
      <c r="G210" s="4"/>
      <c r="H210" s="4"/>
    </row>
    <row r="211" spans="1:8">
      <c r="A211" s="244"/>
      <c r="B211" s="251"/>
      <c r="C211" s="252"/>
      <c r="D211" s="253"/>
      <c r="E211" s="204" t="s">
        <v>767</v>
      </c>
      <c r="F211" s="248">
        <f t="shared" si="2"/>
        <v>0</v>
      </c>
      <c r="G211" s="4"/>
      <c r="H211" s="4"/>
    </row>
    <row r="212" spans="1:8">
      <c r="A212" s="244">
        <v>2340</v>
      </c>
      <c r="B212" s="257" t="s">
        <v>89</v>
      </c>
      <c r="C212" s="245">
        <v>4</v>
      </c>
      <c r="D212" s="246">
        <v>0</v>
      </c>
      <c r="E212" s="247" t="s">
        <v>899</v>
      </c>
      <c r="F212" s="248">
        <f t="shared" si="2"/>
        <v>0</v>
      </c>
      <c r="G212" s="4"/>
      <c r="H212" s="4"/>
    </row>
    <row r="213" spans="1:8" s="249" customFormat="1">
      <c r="A213" s="244"/>
      <c r="B213" s="234"/>
      <c r="C213" s="245"/>
      <c r="D213" s="246"/>
      <c r="E213" s="204" t="s">
        <v>834</v>
      </c>
      <c r="F213" s="248">
        <f t="shared" si="2"/>
        <v>0</v>
      </c>
      <c r="G213" s="250"/>
      <c r="H213" s="250"/>
    </row>
    <row r="214" spans="1:8">
      <c r="A214" s="244">
        <v>2341</v>
      </c>
      <c r="B214" s="259" t="s">
        <v>89</v>
      </c>
      <c r="C214" s="252">
        <v>4</v>
      </c>
      <c r="D214" s="253">
        <v>1</v>
      </c>
      <c r="E214" s="204" t="s">
        <v>899</v>
      </c>
      <c r="F214" s="248">
        <f t="shared" si="2"/>
        <v>0</v>
      </c>
      <c r="G214" s="4"/>
      <c r="H214" s="4"/>
    </row>
    <row r="215" spans="1:8" ht="36">
      <c r="A215" s="244"/>
      <c r="B215" s="251"/>
      <c r="C215" s="252"/>
      <c r="D215" s="253"/>
      <c r="E215" s="204" t="s">
        <v>776</v>
      </c>
      <c r="F215" s="248">
        <f t="shared" si="2"/>
        <v>0</v>
      </c>
      <c r="G215" s="4"/>
      <c r="H215" s="4"/>
    </row>
    <row r="216" spans="1:8">
      <c r="A216" s="244"/>
      <c r="B216" s="251"/>
      <c r="C216" s="252"/>
      <c r="D216" s="253"/>
      <c r="E216" s="204" t="s">
        <v>767</v>
      </c>
      <c r="F216" s="248">
        <f t="shared" si="2"/>
        <v>0</v>
      </c>
      <c r="G216" s="4"/>
      <c r="H216" s="4"/>
    </row>
    <row r="217" spans="1:8">
      <c r="A217" s="244"/>
      <c r="B217" s="251"/>
      <c r="C217" s="252"/>
      <c r="D217" s="253"/>
      <c r="E217" s="204" t="s">
        <v>767</v>
      </c>
      <c r="F217" s="248">
        <f t="shared" si="2"/>
        <v>0</v>
      </c>
      <c r="G217" s="4"/>
      <c r="H217" s="4"/>
    </row>
    <row r="218" spans="1:8">
      <c r="A218" s="244">
        <v>2350</v>
      </c>
      <c r="B218" s="257" t="s">
        <v>89</v>
      </c>
      <c r="C218" s="245">
        <v>5</v>
      </c>
      <c r="D218" s="246">
        <v>0</v>
      </c>
      <c r="E218" s="247" t="s">
        <v>900</v>
      </c>
      <c r="F218" s="248">
        <f t="shared" si="2"/>
        <v>0</v>
      </c>
      <c r="G218" s="4"/>
      <c r="H218" s="4"/>
    </row>
    <row r="219" spans="1:8" s="249" customFormat="1">
      <c r="A219" s="244"/>
      <c r="B219" s="234"/>
      <c r="C219" s="245"/>
      <c r="D219" s="246"/>
      <c r="E219" s="204" t="s">
        <v>834</v>
      </c>
      <c r="F219" s="248">
        <f t="shared" si="2"/>
        <v>0</v>
      </c>
      <c r="G219" s="250"/>
      <c r="H219" s="250"/>
    </row>
    <row r="220" spans="1:8">
      <c r="A220" s="244">
        <v>2351</v>
      </c>
      <c r="B220" s="259" t="s">
        <v>89</v>
      </c>
      <c r="C220" s="252">
        <v>5</v>
      </c>
      <c r="D220" s="253">
        <v>1</v>
      </c>
      <c r="E220" s="204" t="s">
        <v>901</v>
      </c>
      <c r="F220" s="248">
        <f t="shared" si="2"/>
        <v>0</v>
      </c>
      <c r="G220" s="4"/>
      <c r="H220" s="4"/>
    </row>
    <row r="221" spans="1:8" ht="36">
      <c r="A221" s="244"/>
      <c r="B221" s="251"/>
      <c r="C221" s="252"/>
      <c r="D221" s="253"/>
      <c r="E221" s="204" t="s">
        <v>776</v>
      </c>
      <c r="F221" s="248">
        <f t="shared" si="2"/>
        <v>0</v>
      </c>
      <c r="G221" s="4"/>
      <c r="H221" s="4"/>
    </row>
    <row r="222" spans="1:8">
      <c r="A222" s="244"/>
      <c r="B222" s="251"/>
      <c r="C222" s="252"/>
      <c r="D222" s="253"/>
      <c r="E222" s="204" t="s">
        <v>767</v>
      </c>
      <c r="F222" s="248">
        <f t="shared" si="2"/>
        <v>0</v>
      </c>
      <c r="G222" s="4"/>
      <c r="H222" s="4"/>
    </row>
    <row r="223" spans="1:8">
      <c r="A223" s="244"/>
      <c r="B223" s="251"/>
      <c r="C223" s="252"/>
      <c r="D223" s="253"/>
      <c r="E223" s="204" t="s">
        <v>767</v>
      </c>
      <c r="F223" s="248">
        <f t="shared" si="2"/>
        <v>0</v>
      </c>
      <c r="G223" s="4"/>
      <c r="H223" s="4"/>
    </row>
    <row r="224" spans="1:8" ht="36">
      <c r="A224" s="244">
        <v>2360</v>
      </c>
      <c r="B224" s="257" t="s">
        <v>89</v>
      </c>
      <c r="C224" s="245">
        <v>6</v>
      </c>
      <c r="D224" s="246">
        <v>0</v>
      </c>
      <c r="E224" s="247" t="s">
        <v>902</v>
      </c>
      <c r="F224" s="248">
        <f t="shared" si="2"/>
        <v>0</v>
      </c>
      <c r="G224" s="4"/>
      <c r="H224" s="4"/>
    </row>
    <row r="225" spans="1:8" s="249" customFormat="1">
      <c r="A225" s="244"/>
      <c r="B225" s="234"/>
      <c r="C225" s="245"/>
      <c r="D225" s="246"/>
      <c r="E225" s="204" t="s">
        <v>834</v>
      </c>
      <c r="F225" s="248">
        <f t="shared" si="2"/>
        <v>0</v>
      </c>
      <c r="G225" s="250"/>
      <c r="H225" s="250"/>
    </row>
    <row r="226" spans="1:8" ht="36">
      <c r="A226" s="244">
        <v>2361</v>
      </c>
      <c r="B226" s="259" t="s">
        <v>89</v>
      </c>
      <c r="C226" s="252">
        <v>6</v>
      </c>
      <c r="D226" s="253">
        <v>1</v>
      </c>
      <c r="E226" s="204" t="s">
        <v>902</v>
      </c>
      <c r="F226" s="248">
        <f t="shared" si="2"/>
        <v>0</v>
      </c>
      <c r="G226" s="4"/>
      <c r="H226" s="4"/>
    </row>
    <row r="227" spans="1:8" ht="36">
      <c r="A227" s="244"/>
      <c r="B227" s="251"/>
      <c r="C227" s="252"/>
      <c r="D227" s="253"/>
      <c r="E227" s="204" t="s">
        <v>776</v>
      </c>
      <c r="F227" s="248">
        <f t="shared" si="2"/>
        <v>0</v>
      </c>
      <c r="G227" s="4"/>
      <c r="H227" s="4"/>
    </row>
    <row r="228" spans="1:8">
      <c r="A228" s="244"/>
      <c r="B228" s="251"/>
      <c r="C228" s="252"/>
      <c r="D228" s="253"/>
      <c r="E228" s="204" t="s">
        <v>767</v>
      </c>
      <c r="F228" s="248">
        <f t="shared" si="2"/>
        <v>0</v>
      </c>
      <c r="G228" s="4"/>
      <c r="H228" s="4"/>
    </row>
    <row r="229" spans="1:8">
      <c r="A229" s="244"/>
      <c r="B229" s="251"/>
      <c r="C229" s="252"/>
      <c r="D229" s="253"/>
      <c r="E229" s="204" t="s">
        <v>767</v>
      </c>
      <c r="F229" s="248">
        <f t="shared" si="2"/>
        <v>0</v>
      </c>
      <c r="G229" s="4"/>
      <c r="H229" s="4"/>
    </row>
    <row r="230" spans="1:8" ht="36">
      <c r="A230" s="244">
        <v>2370</v>
      </c>
      <c r="B230" s="257" t="s">
        <v>89</v>
      </c>
      <c r="C230" s="245">
        <v>7</v>
      </c>
      <c r="D230" s="246">
        <v>0</v>
      </c>
      <c r="E230" s="247" t="s">
        <v>903</v>
      </c>
      <c r="F230" s="248">
        <f t="shared" si="2"/>
        <v>0</v>
      </c>
      <c r="G230" s="4"/>
      <c r="H230" s="4"/>
    </row>
    <row r="231" spans="1:8" s="249" customFormat="1">
      <c r="A231" s="244"/>
      <c r="B231" s="234"/>
      <c r="C231" s="245"/>
      <c r="D231" s="246"/>
      <c r="E231" s="204" t="s">
        <v>834</v>
      </c>
      <c r="F231" s="248">
        <f t="shared" si="2"/>
        <v>0</v>
      </c>
      <c r="G231" s="250"/>
      <c r="H231" s="250"/>
    </row>
    <row r="232" spans="1:8" ht="24">
      <c r="A232" s="244">
        <v>2371</v>
      </c>
      <c r="B232" s="259" t="s">
        <v>89</v>
      </c>
      <c r="C232" s="252">
        <v>7</v>
      </c>
      <c r="D232" s="253">
        <v>1</v>
      </c>
      <c r="E232" s="204" t="s">
        <v>903</v>
      </c>
      <c r="F232" s="248">
        <f t="shared" si="2"/>
        <v>0</v>
      </c>
      <c r="G232" s="4"/>
      <c r="H232" s="4"/>
    </row>
    <row r="233" spans="1:8" ht="36">
      <c r="A233" s="244"/>
      <c r="B233" s="251"/>
      <c r="C233" s="252"/>
      <c r="D233" s="253"/>
      <c r="E233" s="204" t="s">
        <v>776</v>
      </c>
      <c r="F233" s="248">
        <f t="shared" si="2"/>
        <v>0</v>
      </c>
      <c r="G233" s="4"/>
      <c r="H233" s="4"/>
    </row>
    <row r="234" spans="1:8">
      <c r="A234" s="244"/>
      <c r="B234" s="251"/>
      <c r="C234" s="252"/>
      <c r="D234" s="253"/>
      <c r="E234" s="204" t="s">
        <v>767</v>
      </c>
      <c r="F234" s="248">
        <f t="shared" si="2"/>
        <v>0</v>
      </c>
      <c r="G234" s="4"/>
      <c r="H234" s="4"/>
    </row>
    <row r="235" spans="1:8">
      <c r="A235" s="244"/>
      <c r="B235" s="251"/>
      <c r="C235" s="252"/>
      <c r="D235" s="253"/>
      <c r="E235" s="204" t="s">
        <v>767</v>
      </c>
      <c r="F235" s="248">
        <f t="shared" si="2"/>
        <v>0</v>
      </c>
      <c r="G235" s="4"/>
      <c r="H235" s="4"/>
    </row>
    <row r="236" spans="1:8" s="239" customFormat="1" ht="42" customHeight="1">
      <c r="A236" s="256">
        <v>2400</v>
      </c>
      <c r="B236" s="257" t="s">
        <v>90</v>
      </c>
      <c r="C236" s="245">
        <v>0</v>
      </c>
      <c r="D236" s="246">
        <v>0</v>
      </c>
      <c r="E236" s="258" t="s">
        <v>904</v>
      </c>
      <c r="F236" s="248">
        <f t="shared" si="2"/>
        <v>340</v>
      </c>
      <c r="G236" s="1">
        <v>340</v>
      </c>
      <c r="H236" s="1"/>
    </row>
    <row r="237" spans="1:8">
      <c r="A237" s="240"/>
      <c r="B237" s="234"/>
      <c r="C237" s="235"/>
      <c r="D237" s="236"/>
      <c r="E237" s="204" t="s">
        <v>2</v>
      </c>
      <c r="F237" s="248">
        <f t="shared" si="2"/>
        <v>0</v>
      </c>
      <c r="G237" s="4"/>
      <c r="H237" s="4"/>
    </row>
    <row r="238" spans="1:8" ht="36">
      <c r="A238" s="244">
        <v>2410</v>
      </c>
      <c r="B238" s="257" t="s">
        <v>90</v>
      </c>
      <c r="C238" s="245">
        <v>1</v>
      </c>
      <c r="D238" s="246">
        <v>0</v>
      </c>
      <c r="E238" s="247" t="s">
        <v>905</v>
      </c>
      <c r="F238" s="248">
        <f t="shared" si="2"/>
        <v>0</v>
      </c>
      <c r="G238" s="4"/>
      <c r="H238" s="4"/>
    </row>
    <row r="239" spans="1:8" s="249" customFormat="1">
      <c r="A239" s="244"/>
      <c r="B239" s="234"/>
      <c r="C239" s="245"/>
      <c r="D239" s="246"/>
      <c r="E239" s="204" t="s">
        <v>834</v>
      </c>
      <c r="F239" s="248">
        <f t="shared" si="2"/>
        <v>0</v>
      </c>
      <c r="G239" s="250"/>
      <c r="H239" s="250"/>
    </row>
    <row r="240" spans="1:8" ht="24">
      <c r="A240" s="244">
        <v>2411</v>
      </c>
      <c r="B240" s="259" t="s">
        <v>90</v>
      </c>
      <c r="C240" s="252">
        <v>1</v>
      </c>
      <c r="D240" s="253">
        <v>1</v>
      </c>
      <c r="E240" s="204" t="s">
        <v>906</v>
      </c>
      <c r="F240" s="248">
        <f t="shared" si="2"/>
        <v>0</v>
      </c>
      <c r="G240" s="4"/>
      <c r="H240" s="4"/>
    </row>
    <row r="241" spans="1:8" ht="36">
      <c r="A241" s="244"/>
      <c r="B241" s="251"/>
      <c r="C241" s="252"/>
      <c r="D241" s="253"/>
      <c r="E241" s="204" t="s">
        <v>776</v>
      </c>
      <c r="F241" s="248">
        <f t="shared" si="2"/>
        <v>0</v>
      </c>
      <c r="G241" s="4"/>
      <c r="H241" s="4"/>
    </row>
    <row r="242" spans="1:8">
      <c r="A242" s="244"/>
      <c r="B242" s="251"/>
      <c r="C242" s="252"/>
      <c r="D242" s="253"/>
      <c r="E242" s="204" t="s">
        <v>767</v>
      </c>
      <c r="F242" s="248">
        <f t="shared" si="2"/>
        <v>0</v>
      </c>
      <c r="G242" s="4"/>
      <c r="H242" s="4"/>
    </row>
    <row r="243" spans="1:8">
      <c r="A243" s="244"/>
      <c r="B243" s="251"/>
      <c r="C243" s="252"/>
      <c r="D243" s="253"/>
      <c r="E243" s="204" t="s">
        <v>767</v>
      </c>
      <c r="F243" s="248">
        <f t="shared" ref="F243:F305" si="3">G243+H243</f>
        <v>0</v>
      </c>
      <c r="G243" s="4"/>
      <c r="H243" s="4"/>
    </row>
    <row r="244" spans="1:8" ht="24">
      <c r="A244" s="244">
        <v>2412</v>
      </c>
      <c r="B244" s="259" t="s">
        <v>90</v>
      </c>
      <c r="C244" s="252">
        <v>1</v>
      </c>
      <c r="D244" s="253">
        <v>2</v>
      </c>
      <c r="E244" s="204" t="s">
        <v>907</v>
      </c>
      <c r="F244" s="248">
        <f t="shared" si="3"/>
        <v>0</v>
      </c>
      <c r="G244" s="4"/>
      <c r="H244" s="4"/>
    </row>
    <row r="245" spans="1:8" ht="36">
      <c r="A245" s="244"/>
      <c r="B245" s="251"/>
      <c r="C245" s="252"/>
      <c r="D245" s="253"/>
      <c r="E245" s="204" t="s">
        <v>776</v>
      </c>
      <c r="F245" s="248">
        <f t="shared" si="3"/>
        <v>0</v>
      </c>
      <c r="G245" s="4"/>
      <c r="H245" s="4"/>
    </row>
    <row r="246" spans="1:8">
      <c r="A246" s="244"/>
      <c r="B246" s="251"/>
      <c r="C246" s="252"/>
      <c r="D246" s="253"/>
      <c r="E246" s="204" t="s">
        <v>767</v>
      </c>
      <c r="F246" s="248">
        <f t="shared" si="3"/>
        <v>0</v>
      </c>
      <c r="G246" s="4"/>
      <c r="H246" s="4"/>
    </row>
    <row r="247" spans="1:8">
      <c r="A247" s="244"/>
      <c r="B247" s="251"/>
      <c r="C247" s="252"/>
      <c r="D247" s="253"/>
      <c r="E247" s="204" t="s">
        <v>767</v>
      </c>
      <c r="F247" s="248">
        <f t="shared" si="3"/>
        <v>0</v>
      </c>
      <c r="G247" s="4"/>
      <c r="H247" s="4"/>
    </row>
    <row r="248" spans="1:8" ht="36">
      <c r="A248" s="244">
        <v>2420</v>
      </c>
      <c r="B248" s="257" t="s">
        <v>90</v>
      </c>
      <c r="C248" s="245">
        <v>2</v>
      </c>
      <c r="D248" s="246">
        <v>0</v>
      </c>
      <c r="E248" s="247" t="s">
        <v>908</v>
      </c>
      <c r="F248" s="248">
        <f t="shared" si="3"/>
        <v>40</v>
      </c>
      <c r="G248" s="4">
        <f>G250+G255+G264+G268</f>
        <v>40</v>
      </c>
      <c r="H248" s="4">
        <f>H250+H255+H264+H268</f>
        <v>0</v>
      </c>
    </row>
    <row r="249" spans="1:8" s="249" customFormat="1">
      <c r="A249" s="244"/>
      <c r="B249" s="234"/>
      <c r="C249" s="245"/>
      <c r="D249" s="246"/>
      <c r="E249" s="204" t="s">
        <v>834</v>
      </c>
      <c r="F249" s="248"/>
      <c r="G249" s="250"/>
      <c r="H249" s="250"/>
    </row>
    <row r="250" spans="1:8">
      <c r="A250" s="244">
        <v>2421</v>
      </c>
      <c r="B250" s="259" t="s">
        <v>90</v>
      </c>
      <c r="C250" s="252">
        <v>2</v>
      </c>
      <c r="D250" s="253">
        <v>1</v>
      </c>
      <c r="E250" s="204" t="s">
        <v>909</v>
      </c>
      <c r="F250" s="248">
        <f t="shared" si="3"/>
        <v>40</v>
      </c>
      <c r="G250" s="4">
        <f>G252+G253+G254</f>
        <v>40</v>
      </c>
      <c r="H250" s="4">
        <f>H252+H253+H254</f>
        <v>0</v>
      </c>
    </row>
    <row r="251" spans="1:8" ht="36">
      <c r="A251" s="244"/>
      <c r="B251" s="251"/>
      <c r="C251" s="252"/>
      <c r="D251" s="253"/>
      <c r="E251" s="204" t="s">
        <v>776</v>
      </c>
      <c r="F251" s="248"/>
      <c r="G251" s="4"/>
      <c r="H251" s="4"/>
    </row>
    <row r="252" spans="1:8" ht="24">
      <c r="A252" s="244"/>
      <c r="B252" s="251"/>
      <c r="C252" s="252"/>
      <c r="D252" s="253"/>
      <c r="E252" s="205" t="s">
        <v>777</v>
      </c>
      <c r="F252" s="248"/>
      <c r="G252" s="4"/>
      <c r="H252" s="4"/>
    </row>
    <row r="253" spans="1:8">
      <c r="A253" s="244"/>
      <c r="B253" s="251"/>
      <c r="C253" s="252"/>
      <c r="D253" s="253"/>
      <c r="E253" s="206" t="s">
        <v>910</v>
      </c>
      <c r="F253" s="248">
        <v>40</v>
      </c>
      <c r="G253" s="4">
        <v>40</v>
      </c>
      <c r="H253" s="4"/>
    </row>
    <row r="254" spans="1:8">
      <c r="A254" s="244"/>
      <c r="B254" s="251"/>
      <c r="C254" s="252"/>
      <c r="D254" s="253"/>
      <c r="E254" s="205" t="s">
        <v>844</v>
      </c>
      <c r="F254" s="248"/>
      <c r="G254" s="4"/>
      <c r="H254" s="4"/>
    </row>
    <row r="255" spans="1:8">
      <c r="A255" s="244">
        <v>2422</v>
      </c>
      <c r="B255" s="259" t="s">
        <v>90</v>
      </c>
      <c r="C255" s="252">
        <v>2</v>
      </c>
      <c r="D255" s="253">
        <v>2</v>
      </c>
      <c r="E255" s="204" t="s">
        <v>911</v>
      </c>
      <c r="F255" s="248">
        <f t="shared" si="3"/>
        <v>0</v>
      </c>
      <c r="G255" s="4">
        <f>SUM(G257:G263)</f>
        <v>0</v>
      </c>
      <c r="H255" s="4">
        <f>SUM(H257:H263)</f>
        <v>0</v>
      </c>
    </row>
    <row r="256" spans="1:8" ht="36">
      <c r="A256" s="244"/>
      <c r="B256" s="251"/>
      <c r="C256" s="252"/>
      <c r="D256" s="253"/>
      <c r="E256" s="204" t="s">
        <v>776</v>
      </c>
      <c r="F256" s="248"/>
      <c r="G256" s="4"/>
      <c r="H256" s="4"/>
    </row>
    <row r="257" spans="1:8">
      <c r="A257" s="244"/>
      <c r="B257" s="251"/>
      <c r="C257" s="252"/>
      <c r="D257" s="253"/>
      <c r="E257" s="204"/>
      <c r="F257" s="248">
        <f t="shared" si="3"/>
        <v>0</v>
      </c>
      <c r="G257" s="4"/>
      <c r="H257" s="4"/>
    </row>
    <row r="258" spans="1:8">
      <c r="A258" s="244"/>
      <c r="B258" s="251"/>
      <c r="C258" s="252"/>
      <c r="D258" s="253"/>
      <c r="E258" s="204"/>
      <c r="F258" s="248">
        <f t="shared" si="3"/>
        <v>0</v>
      </c>
      <c r="G258" s="4"/>
      <c r="H258" s="4"/>
    </row>
    <row r="259" spans="1:8">
      <c r="A259" s="244"/>
      <c r="B259" s="251"/>
      <c r="C259" s="252"/>
      <c r="D259" s="253"/>
      <c r="E259" s="204"/>
      <c r="F259" s="248">
        <f t="shared" si="3"/>
        <v>0</v>
      </c>
      <c r="G259" s="4"/>
      <c r="H259" s="4"/>
    </row>
    <row r="260" spans="1:8">
      <c r="A260" s="244"/>
      <c r="B260" s="251"/>
      <c r="C260" s="252"/>
      <c r="D260" s="253"/>
      <c r="E260" s="204"/>
      <c r="F260" s="248">
        <f t="shared" si="3"/>
        <v>0</v>
      </c>
      <c r="G260" s="4"/>
      <c r="H260" s="4"/>
    </row>
    <row r="261" spans="1:8">
      <c r="A261" s="244"/>
      <c r="B261" s="251"/>
      <c r="C261" s="252"/>
      <c r="D261" s="253"/>
      <c r="E261" s="204"/>
      <c r="F261" s="248">
        <f t="shared" si="3"/>
        <v>0</v>
      </c>
      <c r="G261" s="4"/>
      <c r="H261" s="4"/>
    </row>
    <row r="262" spans="1:8">
      <c r="A262" s="244"/>
      <c r="B262" s="251"/>
      <c r="C262" s="252"/>
      <c r="D262" s="253"/>
      <c r="E262" s="204"/>
      <c r="F262" s="248">
        <f t="shared" si="3"/>
        <v>0</v>
      </c>
      <c r="G262" s="4"/>
      <c r="H262" s="4"/>
    </row>
    <row r="263" spans="1:8">
      <c r="A263" s="244"/>
      <c r="B263" s="251"/>
      <c r="C263" s="252"/>
      <c r="D263" s="253"/>
      <c r="E263" s="204"/>
      <c r="F263" s="248">
        <f t="shared" si="3"/>
        <v>0</v>
      </c>
      <c r="G263" s="4"/>
      <c r="H263" s="4"/>
    </row>
    <row r="264" spans="1:8">
      <c r="A264" s="244">
        <v>2423</v>
      </c>
      <c r="B264" s="259" t="s">
        <v>90</v>
      </c>
      <c r="C264" s="252">
        <v>2</v>
      </c>
      <c r="D264" s="253">
        <v>3</v>
      </c>
      <c r="E264" s="204" t="s">
        <v>912</v>
      </c>
      <c r="F264" s="248">
        <f t="shared" si="3"/>
        <v>0</v>
      </c>
      <c r="G264" s="4"/>
      <c r="H264" s="4"/>
    </row>
    <row r="265" spans="1:8" ht="36">
      <c r="A265" s="244"/>
      <c r="B265" s="251"/>
      <c r="C265" s="252"/>
      <c r="D265" s="253"/>
      <c r="E265" s="204" t="s">
        <v>776</v>
      </c>
      <c r="F265" s="248">
        <f t="shared" si="3"/>
        <v>0</v>
      </c>
      <c r="G265" s="4"/>
      <c r="H265" s="4"/>
    </row>
    <row r="266" spans="1:8">
      <c r="A266" s="244"/>
      <c r="B266" s="251"/>
      <c r="C266" s="252"/>
      <c r="D266" s="253"/>
      <c r="E266" s="204" t="s">
        <v>767</v>
      </c>
      <c r="F266" s="248">
        <f t="shared" si="3"/>
        <v>0</v>
      </c>
      <c r="G266" s="4"/>
      <c r="H266" s="4"/>
    </row>
    <row r="267" spans="1:8">
      <c r="A267" s="244"/>
      <c r="B267" s="251"/>
      <c r="C267" s="252"/>
      <c r="D267" s="253"/>
      <c r="E267" s="204" t="s">
        <v>767</v>
      </c>
      <c r="F267" s="248">
        <f t="shared" si="3"/>
        <v>0</v>
      </c>
      <c r="G267" s="4"/>
      <c r="H267" s="4"/>
    </row>
    <row r="268" spans="1:8">
      <c r="A268" s="244">
        <v>2424</v>
      </c>
      <c r="B268" s="259" t="s">
        <v>90</v>
      </c>
      <c r="C268" s="252">
        <v>2</v>
      </c>
      <c r="D268" s="253">
        <v>4</v>
      </c>
      <c r="E268" s="204" t="s">
        <v>913</v>
      </c>
      <c r="F268" s="248">
        <f t="shared" si="3"/>
        <v>0</v>
      </c>
      <c r="G268" s="4">
        <f>G270+G271</f>
        <v>0</v>
      </c>
      <c r="H268" s="4">
        <f>H270+H271</f>
        <v>0</v>
      </c>
    </row>
    <row r="269" spans="1:8" ht="36">
      <c r="A269" s="244"/>
      <c r="B269" s="251"/>
      <c r="C269" s="252"/>
      <c r="D269" s="253"/>
      <c r="E269" s="204" t="s">
        <v>776</v>
      </c>
      <c r="F269" s="248"/>
      <c r="G269" s="4"/>
      <c r="H269" s="4"/>
    </row>
    <row r="270" spans="1:8">
      <c r="A270" s="244"/>
      <c r="B270" s="251"/>
      <c r="C270" s="252"/>
      <c r="D270" s="253"/>
      <c r="E270" s="204" t="s">
        <v>767</v>
      </c>
      <c r="F270" s="248">
        <f t="shared" si="3"/>
        <v>0</v>
      </c>
      <c r="G270" s="4"/>
      <c r="H270" s="4"/>
    </row>
    <row r="271" spans="1:8">
      <c r="A271" s="244"/>
      <c r="B271" s="251"/>
      <c r="C271" s="252"/>
      <c r="D271" s="253"/>
      <c r="E271" s="204" t="s">
        <v>767</v>
      </c>
      <c r="F271" s="248">
        <f t="shared" si="3"/>
        <v>0</v>
      </c>
      <c r="G271" s="4"/>
      <c r="H271" s="4"/>
    </row>
    <row r="272" spans="1:8">
      <c r="A272" s="244">
        <v>2430</v>
      </c>
      <c r="B272" s="257" t="s">
        <v>90</v>
      </c>
      <c r="C272" s="245">
        <v>3</v>
      </c>
      <c r="D272" s="246">
        <v>0</v>
      </c>
      <c r="E272" s="247" t="s">
        <v>914</v>
      </c>
      <c r="F272" s="248">
        <f t="shared" si="3"/>
        <v>0</v>
      </c>
      <c r="G272" s="4"/>
      <c r="H272" s="4"/>
    </row>
    <row r="273" spans="1:8" s="249" customFormat="1">
      <c r="A273" s="244"/>
      <c r="B273" s="234"/>
      <c r="C273" s="245"/>
      <c r="D273" s="246"/>
      <c r="E273" s="204" t="s">
        <v>834</v>
      </c>
      <c r="F273" s="248">
        <f t="shared" si="3"/>
        <v>0</v>
      </c>
      <c r="G273" s="250"/>
      <c r="H273" s="250"/>
    </row>
    <row r="274" spans="1:8">
      <c r="A274" s="244">
        <v>2431</v>
      </c>
      <c r="B274" s="259" t="s">
        <v>90</v>
      </c>
      <c r="C274" s="252">
        <v>3</v>
      </c>
      <c r="D274" s="253">
        <v>1</v>
      </c>
      <c r="E274" s="204" t="s">
        <v>915</v>
      </c>
      <c r="F274" s="248">
        <f t="shared" si="3"/>
        <v>0</v>
      </c>
      <c r="G274" s="4"/>
      <c r="H274" s="4"/>
    </row>
    <row r="275" spans="1:8" ht="36">
      <c r="A275" s="244"/>
      <c r="B275" s="251"/>
      <c r="C275" s="252"/>
      <c r="D275" s="253"/>
      <c r="E275" s="204" t="s">
        <v>776</v>
      </c>
      <c r="F275" s="248">
        <f t="shared" si="3"/>
        <v>0</v>
      </c>
      <c r="G275" s="4"/>
      <c r="H275" s="4"/>
    </row>
    <row r="276" spans="1:8">
      <c r="A276" s="244"/>
      <c r="B276" s="251"/>
      <c r="C276" s="252"/>
      <c r="D276" s="253"/>
      <c r="E276" s="204" t="s">
        <v>767</v>
      </c>
      <c r="F276" s="248">
        <f t="shared" si="3"/>
        <v>0</v>
      </c>
      <c r="G276" s="4"/>
      <c r="H276" s="4"/>
    </row>
    <row r="277" spans="1:8">
      <c r="A277" s="244"/>
      <c r="B277" s="251"/>
      <c r="C277" s="252"/>
      <c r="D277" s="253"/>
      <c r="E277" s="204" t="s">
        <v>767</v>
      </c>
      <c r="F277" s="248">
        <f t="shared" si="3"/>
        <v>0</v>
      </c>
      <c r="G277" s="4"/>
      <c r="H277" s="4"/>
    </row>
    <row r="278" spans="1:8">
      <c r="A278" s="244">
        <v>2432</v>
      </c>
      <c r="B278" s="259" t="s">
        <v>90</v>
      </c>
      <c r="C278" s="252">
        <v>3</v>
      </c>
      <c r="D278" s="253">
        <v>2</v>
      </c>
      <c r="E278" s="204" t="s">
        <v>916</v>
      </c>
      <c r="F278" s="248">
        <f t="shared" si="3"/>
        <v>0</v>
      </c>
      <c r="G278" s="4"/>
      <c r="H278" s="4"/>
    </row>
    <row r="279" spans="1:8" ht="36">
      <c r="A279" s="244"/>
      <c r="B279" s="251"/>
      <c r="C279" s="252"/>
      <c r="D279" s="253"/>
      <c r="E279" s="204" t="s">
        <v>776</v>
      </c>
      <c r="F279" s="248">
        <f t="shared" si="3"/>
        <v>0</v>
      </c>
      <c r="G279" s="4"/>
      <c r="H279" s="4"/>
    </row>
    <row r="280" spans="1:8">
      <c r="A280" s="244"/>
      <c r="B280" s="251"/>
      <c r="C280" s="252"/>
      <c r="D280" s="253"/>
      <c r="E280" s="204" t="s">
        <v>767</v>
      </c>
      <c r="F280" s="248">
        <f t="shared" si="3"/>
        <v>0</v>
      </c>
      <c r="G280" s="4"/>
      <c r="H280" s="4"/>
    </row>
    <row r="281" spans="1:8">
      <c r="A281" s="244"/>
      <c r="B281" s="251"/>
      <c r="C281" s="252"/>
      <c r="D281" s="253"/>
      <c r="E281" s="204" t="s">
        <v>767</v>
      </c>
      <c r="F281" s="248">
        <f t="shared" si="3"/>
        <v>0</v>
      </c>
      <c r="G281" s="4"/>
      <c r="H281" s="4"/>
    </row>
    <row r="282" spans="1:8">
      <c r="A282" s="244">
        <v>2433</v>
      </c>
      <c r="B282" s="259" t="s">
        <v>90</v>
      </c>
      <c r="C282" s="252">
        <v>3</v>
      </c>
      <c r="D282" s="253">
        <v>3</v>
      </c>
      <c r="E282" s="204" t="s">
        <v>917</v>
      </c>
      <c r="F282" s="248">
        <f t="shared" si="3"/>
        <v>0</v>
      </c>
      <c r="G282" s="4"/>
      <c r="H282" s="4"/>
    </row>
    <row r="283" spans="1:8" ht="36">
      <c r="A283" s="244"/>
      <c r="B283" s="251"/>
      <c r="C283" s="252"/>
      <c r="D283" s="253"/>
      <c r="E283" s="204" t="s">
        <v>776</v>
      </c>
      <c r="F283" s="248">
        <f t="shared" si="3"/>
        <v>0</v>
      </c>
      <c r="G283" s="4"/>
      <c r="H283" s="4"/>
    </row>
    <row r="284" spans="1:8">
      <c r="A284" s="244"/>
      <c r="B284" s="251"/>
      <c r="C284" s="252"/>
      <c r="D284" s="253"/>
      <c r="E284" s="204" t="s">
        <v>767</v>
      </c>
      <c r="F284" s="248">
        <f t="shared" si="3"/>
        <v>0</v>
      </c>
      <c r="G284" s="4"/>
      <c r="H284" s="4"/>
    </row>
    <row r="285" spans="1:8">
      <c r="A285" s="244"/>
      <c r="B285" s="251"/>
      <c r="C285" s="252"/>
      <c r="D285" s="253"/>
      <c r="E285" s="204" t="s">
        <v>767</v>
      </c>
      <c r="F285" s="248">
        <f t="shared" si="3"/>
        <v>0</v>
      </c>
      <c r="G285" s="4"/>
      <c r="H285" s="4"/>
    </row>
    <row r="286" spans="1:8" ht="24">
      <c r="A286" s="244">
        <v>2440</v>
      </c>
      <c r="B286" s="257" t="s">
        <v>90</v>
      </c>
      <c r="C286" s="245">
        <v>4</v>
      </c>
      <c r="D286" s="246">
        <v>0</v>
      </c>
      <c r="E286" s="247" t="s">
        <v>918</v>
      </c>
      <c r="F286" s="248">
        <f t="shared" si="3"/>
        <v>0</v>
      </c>
      <c r="G286" s="4"/>
      <c r="H286" s="4"/>
    </row>
    <row r="287" spans="1:8" s="249" customFormat="1">
      <c r="A287" s="244"/>
      <c r="B287" s="234"/>
      <c r="C287" s="245"/>
      <c r="D287" s="246"/>
      <c r="E287" s="204" t="s">
        <v>834</v>
      </c>
      <c r="F287" s="248">
        <f t="shared" si="3"/>
        <v>0</v>
      </c>
      <c r="G287" s="250"/>
      <c r="H287" s="250"/>
    </row>
    <row r="288" spans="1:8" ht="24">
      <c r="A288" s="244">
        <v>2441</v>
      </c>
      <c r="B288" s="259" t="s">
        <v>90</v>
      </c>
      <c r="C288" s="252">
        <v>4</v>
      </c>
      <c r="D288" s="253">
        <v>1</v>
      </c>
      <c r="E288" s="204" t="s">
        <v>919</v>
      </c>
      <c r="F288" s="248">
        <f t="shared" si="3"/>
        <v>0</v>
      </c>
      <c r="G288" s="4"/>
      <c r="H288" s="4"/>
    </row>
    <row r="289" spans="1:8" ht="36">
      <c r="A289" s="244"/>
      <c r="B289" s="251"/>
      <c r="C289" s="252"/>
      <c r="D289" s="253"/>
      <c r="E289" s="204" t="s">
        <v>776</v>
      </c>
      <c r="F289" s="248">
        <f t="shared" si="3"/>
        <v>0</v>
      </c>
      <c r="G289" s="4"/>
      <c r="H289" s="4"/>
    </row>
    <row r="290" spans="1:8">
      <c r="A290" s="244"/>
      <c r="B290" s="251"/>
      <c r="C290" s="252"/>
      <c r="D290" s="253"/>
      <c r="E290" s="204" t="s">
        <v>767</v>
      </c>
      <c r="F290" s="248">
        <f t="shared" si="3"/>
        <v>0</v>
      </c>
      <c r="G290" s="4"/>
      <c r="H290" s="4"/>
    </row>
    <row r="291" spans="1:8">
      <c r="A291" s="244"/>
      <c r="B291" s="251"/>
      <c r="C291" s="252"/>
      <c r="D291" s="253"/>
      <c r="E291" s="204" t="s">
        <v>767</v>
      </c>
      <c r="F291" s="248">
        <f t="shared" si="3"/>
        <v>0</v>
      </c>
      <c r="G291" s="4"/>
      <c r="H291" s="4"/>
    </row>
    <row r="292" spans="1:8">
      <c r="A292" s="244">
        <v>2442</v>
      </c>
      <c r="B292" s="259" t="s">
        <v>90</v>
      </c>
      <c r="C292" s="252">
        <v>4</v>
      </c>
      <c r="D292" s="253">
        <v>2</v>
      </c>
      <c r="E292" s="204" t="s">
        <v>920</v>
      </c>
      <c r="F292" s="248">
        <f t="shared" si="3"/>
        <v>0</v>
      </c>
      <c r="G292" s="4"/>
      <c r="H292" s="4"/>
    </row>
    <row r="293" spans="1:8" ht="36">
      <c r="A293" s="244"/>
      <c r="B293" s="251"/>
      <c r="C293" s="252"/>
      <c r="D293" s="253"/>
      <c r="E293" s="204" t="s">
        <v>776</v>
      </c>
      <c r="F293" s="248">
        <f t="shared" si="3"/>
        <v>0</v>
      </c>
      <c r="G293" s="4"/>
      <c r="H293" s="4"/>
    </row>
    <row r="294" spans="1:8">
      <c r="A294" s="244"/>
      <c r="B294" s="251"/>
      <c r="C294" s="252"/>
      <c r="D294" s="253"/>
      <c r="E294" s="204" t="s">
        <v>767</v>
      </c>
      <c r="F294" s="248">
        <f t="shared" si="3"/>
        <v>0</v>
      </c>
      <c r="G294" s="4"/>
      <c r="H294" s="4"/>
    </row>
    <row r="295" spans="1:8">
      <c r="A295" s="244"/>
      <c r="B295" s="251"/>
      <c r="C295" s="252"/>
      <c r="D295" s="253"/>
      <c r="E295" s="204" t="s">
        <v>767</v>
      </c>
      <c r="F295" s="248">
        <f t="shared" si="3"/>
        <v>0</v>
      </c>
      <c r="G295" s="4"/>
      <c r="H295" s="4"/>
    </row>
    <row r="296" spans="1:8">
      <c r="A296" s="244">
        <v>2443</v>
      </c>
      <c r="B296" s="259" t="s">
        <v>90</v>
      </c>
      <c r="C296" s="252">
        <v>4</v>
      </c>
      <c r="D296" s="253">
        <v>3</v>
      </c>
      <c r="E296" s="204" t="s">
        <v>921</v>
      </c>
      <c r="F296" s="248">
        <f t="shared" si="3"/>
        <v>0</v>
      </c>
      <c r="G296" s="4"/>
      <c r="H296" s="4"/>
    </row>
    <row r="297" spans="1:8" ht="36">
      <c r="A297" s="244"/>
      <c r="B297" s="251"/>
      <c r="C297" s="252"/>
      <c r="D297" s="253"/>
      <c r="E297" s="204" t="s">
        <v>776</v>
      </c>
      <c r="F297" s="248">
        <f t="shared" si="3"/>
        <v>0</v>
      </c>
      <c r="G297" s="4"/>
      <c r="H297" s="4"/>
    </row>
    <row r="298" spans="1:8">
      <c r="A298" s="244"/>
      <c r="B298" s="251"/>
      <c r="C298" s="252"/>
      <c r="D298" s="253"/>
      <c r="E298" s="204" t="s">
        <v>767</v>
      </c>
      <c r="F298" s="248">
        <f t="shared" si="3"/>
        <v>0</v>
      </c>
      <c r="G298" s="4"/>
      <c r="H298" s="4"/>
    </row>
    <row r="299" spans="1:8">
      <c r="A299" s="244"/>
      <c r="B299" s="251"/>
      <c r="C299" s="252"/>
      <c r="D299" s="253"/>
      <c r="E299" s="204" t="s">
        <v>767</v>
      </c>
      <c r="F299" s="248">
        <f t="shared" si="3"/>
        <v>0</v>
      </c>
      <c r="G299" s="4"/>
      <c r="H299" s="4"/>
    </row>
    <row r="300" spans="1:8">
      <c r="A300" s="244">
        <v>2450</v>
      </c>
      <c r="B300" s="257" t="s">
        <v>90</v>
      </c>
      <c r="C300" s="245">
        <v>5</v>
      </c>
      <c r="D300" s="246">
        <v>0</v>
      </c>
      <c r="E300" s="247" t="s">
        <v>922</v>
      </c>
      <c r="F300" s="248">
        <f t="shared" si="3"/>
        <v>300</v>
      </c>
      <c r="G300" s="4">
        <f>G302++G305+G309+G313+G317</f>
        <v>300</v>
      </c>
      <c r="H300" s="4">
        <f>H302++H305+H309+H313+H317</f>
        <v>0</v>
      </c>
    </row>
    <row r="301" spans="1:8" s="249" customFormat="1">
      <c r="A301" s="244"/>
      <c r="B301" s="234"/>
      <c r="C301" s="245"/>
      <c r="D301" s="246"/>
      <c r="E301" s="204" t="s">
        <v>834</v>
      </c>
      <c r="F301" s="248"/>
      <c r="G301" s="250"/>
      <c r="H301" s="250"/>
    </row>
    <row r="302" spans="1:8">
      <c r="A302" s="244">
        <v>2451</v>
      </c>
      <c r="B302" s="259" t="s">
        <v>90</v>
      </c>
      <c r="C302" s="252">
        <v>5</v>
      </c>
      <c r="D302" s="253">
        <v>1</v>
      </c>
      <c r="E302" s="204" t="s">
        <v>923</v>
      </c>
      <c r="F302" s="248">
        <f t="shared" si="3"/>
        <v>300</v>
      </c>
      <c r="G302" s="4">
        <f>G304+G305+G306</f>
        <v>300</v>
      </c>
      <c r="H302" s="4">
        <f>H304+H305+H306</f>
        <v>0</v>
      </c>
    </row>
    <row r="303" spans="1:8" ht="36">
      <c r="A303" s="244"/>
      <c r="B303" s="251"/>
      <c r="C303" s="252"/>
      <c r="D303" s="253"/>
      <c r="E303" s="204" t="s">
        <v>776</v>
      </c>
      <c r="F303" s="248"/>
      <c r="G303" s="4"/>
      <c r="H303" s="4"/>
    </row>
    <row r="304" spans="1:8" ht="24">
      <c r="A304" s="244"/>
      <c r="B304" s="251"/>
      <c r="C304" s="252"/>
      <c r="D304" s="253"/>
      <c r="E304" s="205" t="s">
        <v>788</v>
      </c>
      <c r="F304" s="248">
        <f t="shared" si="3"/>
        <v>300</v>
      </c>
      <c r="G304" s="4">
        <v>300</v>
      </c>
      <c r="H304" s="4"/>
    </row>
    <row r="305" spans="1:8">
      <c r="A305" s="244"/>
      <c r="B305" s="259"/>
      <c r="C305" s="252"/>
      <c r="D305" s="253"/>
      <c r="E305" s="208" t="s">
        <v>852</v>
      </c>
      <c r="F305" s="248">
        <f t="shared" si="3"/>
        <v>0</v>
      </c>
      <c r="G305" s="4">
        <f>G307+G308</f>
        <v>0</v>
      </c>
      <c r="H305" s="4">
        <f>H307+H308</f>
        <v>0</v>
      </c>
    </row>
    <row r="306" spans="1:8" ht="24">
      <c r="A306" s="244"/>
      <c r="B306" s="251"/>
      <c r="C306" s="252"/>
      <c r="D306" s="253"/>
      <c r="E306" s="208" t="s">
        <v>853</v>
      </c>
      <c r="F306" s="248"/>
      <c r="G306" s="4"/>
      <c r="H306" s="4"/>
    </row>
    <row r="307" spans="1:8">
      <c r="A307" s="244">
        <v>2452</v>
      </c>
      <c r="B307" s="259" t="s">
        <v>90</v>
      </c>
      <c r="C307" s="252">
        <v>5</v>
      </c>
      <c r="D307" s="253">
        <v>2</v>
      </c>
      <c r="E307" s="204" t="s">
        <v>924</v>
      </c>
      <c r="F307" s="248">
        <f t="shared" ref="F307:F370" si="4">G307+H307</f>
        <v>0</v>
      </c>
      <c r="G307" s="4"/>
      <c r="H307" s="4"/>
    </row>
    <row r="308" spans="1:8" ht="36">
      <c r="A308" s="244"/>
      <c r="B308" s="251"/>
      <c r="C308" s="252"/>
      <c r="D308" s="253"/>
      <c r="E308" s="204" t="s">
        <v>776</v>
      </c>
      <c r="F308" s="248">
        <f t="shared" si="4"/>
        <v>0</v>
      </c>
      <c r="G308" s="4"/>
      <c r="H308" s="4"/>
    </row>
    <row r="309" spans="1:8">
      <c r="A309" s="244">
        <v>2453</v>
      </c>
      <c r="B309" s="259" t="s">
        <v>90</v>
      </c>
      <c r="C309" s="252">
        <v>5</v>
      </c>
      <c r="D309" s="253">
        <v>3</v>
      </c>
      <c r="E309" s="204" t="s">
        <v>767</v>
      </c>
      <c r="F309" s="248">
        <f t="shared" si="4"/>
        <v>0</v>
      </c>
      <c r="G309" s="4"/>
      <c r="H309" s="4"/>
    </row>
    <row r="310" spans="1:8">
      <c r="A310" s="244"/>
      <c r="B310" s="251"/>
      <c r="C310" s="252"/>
      <c r="D310" s="253"/>
      <c r="E310" s="204" t="s">
        <v>767</v>
      </c>
      <c r="F310" s="248">
        <f t="shared" si="4"/>
        <v>0</v>
      </c>
      <c r="G310" s="4"/>
      <c r="H310" s="4"/>
    </row>
    <row r="311" spans="1:8">
      <c r="A311" s="244"/>
      <c r="B311" s="251"/>
      <c r="C311" s="252"/>
      <c r="D311" s="253"/>
      <c r="E311" s="204" t="s">
        <v>925</v>
      </c>
      <c r="F311" s="248">
        <f t="shared" si="4"/>
        <v>0</v>
      </c>
      <c r="G311" s="4"/>
      <c r="H311" s="4"/>
    </row>
    <row r="312" spans="1:8" ht="36">
      <c r="A312" s="244"/>
      <c r="B312" s="251"/>
      <c r="C312" s="252"/>
      <c r="D312" s="253"/>
      <c r="E312" s="204" t="s">
        <v>776</v>
      </c>
      <c r="F312" s="248">
        <f t="shared" si="4"/>
        <v>0</v>
      </c>
      <c r="G312" s="4"/>
      <c r="H312" s="4"/>
    </row>
    <row r="313" spans="1:8">
      <c r="A313" s="244">
        <v>2454</v>
      </c>
      <c r="B313" s="259" t="s">
        <v>90</v>
      </c>
      <c r="C313" s="252">
        <v>5</v>
      </c>
      <c r="D313" s="253">
        <v>4</v>
      </c>
      <c r="E313" s="204" t="s">
        <v>767</v>
      </c>
      <c r="F313" s="248">
        <f t="shared" si="4"/>
        <v>0</v>
      </c>
      <c r="G313" s="4"/>
      <c r="H313" s="4"/>
    </row>
    <row r="314" spans="1:8">
      <c r="A314" s="244"/>
      <c r="B314" s="251"/>
      <c r="C314" s="252"/>
      <c r="D314" s="253"/>
      <c r="E314" s="204" t="s">
        <v>767</v>
      </c>
      <c r="F314" s="248">
        <f t="shared" si="4"/>
        <v>0</v>
      </c>
      <c r="G314" s="4"/>
      <c r="H314" s="4"/>
    </row>
    <row r="315" spans="1:8">
      <c r="A315" s="244"/>
      <c r="B315" s="251"/>
      <c r="C315" s="252"/>
      <c r="D315" s="253"/>
      <c r="E315" s="204" t="s">
        <v>926</v>
      </c>
      <c r="F315" s="248">
        <f t="shared" si="4"/>
        <v>0</v>
      </c>
      <c r="G315" s="4"/>
      <c r="H315" s="4"/>
    </row>
    <row r="316" spans="1:8" ht="36">
      <c r="A316" s="244"/>
      <c r="B316" s="251"/>
      <c r="C316" s="252"/>
      <c r="D316" s="253"/>
      <c r="E316" s="204" t="s">
        <v>776</v>
      </c>
      <c r="F316" s="248">
        <f t="shared" si="4"/>
        <v>0</v>
      </c>
      <c r="G316" s="4"/>
      <c r="H316" s="4"/>
    </row>
    <row r="317" spans="1:8">
      <c r="A317" s="244">
        <v>2455</v>
      </c>
      <c r="B317" s="259" t="s">
        <v>90</v>
      </c>
      <c r="C317" s="252">
        <v>5</v>
      </c>
      <c r="D317" s="253">
        <v>5</v>
      </c>
      <c r="E317" s="204" t="s">
        <v>767</v>
      </c>
      <c r="F317" s="248">
        <f t="shared" si="4"/>
        <v>0</v>
      </c>
      <c r="G317" s="4"/>
      <c r="H317" s="4"/>
    </row>
    <row r="318" spans="1:8">
      <c r="A318" s="244"/>
      <c r="B318" s="251"/>
      <c r="C318" s="252"/>
      <c r="D318" s="253"/>
      <c r="E318" s="204" t="s">
        <v>767</v>
      </c>
      <c r="F318" s="248"/>
      <c r="G318" s="4"/>
      <c r="H318" s="4"/>
    </row>
    <row r="319" spans="1:8">
      <c r="A319" s="244"/>
      <c r="B319" s="251"/>
      <c r="C319" s="252"/>
      <c r="D319" s="253"/>
      <c r="E319" s="204" t="s">
        <v>927</v>
      </c>
      <c r="F319" s="248">
        <f t="shared" si="4"/>
        <v>0</v>
      </c>
      <c r="G319" s="4"/>
      <c r="H319" s="4"/>
    </row>
    <row r="320" spans="1:8" ht="36">
      <c r="A320" s="244"/>
      <c r="B320" s="251"/>
      <c r="C320" s="252"/>
      <c r="D320" s="253"/>
      <c r="E320" s="204" t="s">
        <v>776</v>
      </c>
      <c r="F320" s="248">
        <f t="shared" si="4"/>
        <v>0</v>
      </c>
      <c r="G320" s="4"/>
      <c r="H320" s="4"/>
    </row>
    <row r="321" spans="1:8">
      <c r="A321" s="244">
        <v>2460</v>
      </c>
      <c r="B321" s="257" t="s">
        <v>90</v>
      </c>
      <c r="C321" s="245">
        <v>6</v>
      </c>
      <c r="D321" s="246">
        <v>0</v>
      </c>
      <c r="E321" s="204" t="s">
        <v>767</v>
      </c>
      <c r="F321" s="248">
        <f t="shared" si="4"/>
        <v>0</v>
      </c>
      <c r="G321" s="4"/>
      <c r="H321" s="4"/>
    </row>
    <row r="322" spans="1:8" s="249" customFormat="1">
      <c r="A322" s="244"/>
      <c r="B322" s="234"/>
      <c r="C322" s="245"/>
      <c r="D322" s="246"/>
      <c r="E322" s="204" t="s">
        <v>767</v>
      </c>
      <c r="F322" s="248">
        <f t="shared" si="4"/>
        <v>0</v>
      </c>
      <c r="G322" s="250"/>
      <c r="H322" s="250"/>
    </row>
    <row r="323" spans="1:8">
      <c r="A323" s="244">
        <v>2461</v>
      </c>
      <c r="B323" s="259" t="s">
        <v>90</v>
      </c>
      <c r="C323" s="252">
        <v>6</v>
      </c>
      <c r="D323" s="253">
        <v>1</v>
      </c>
      <c r="E323" s="247" t="s">
        <v>928</v>
      </c>
      <c r="F323" s="248">
        <f t="shared" si="4"/>
        <v>0</v>
      </c>
      <c r="G323" s="4"/>
      <c r="H323" s="4"/>
    </row>
    <row r="324" spans="1:8">
      <c r="A324" s="244"/>
      <c r="B324" s="251"/>
      <c r="C324" s="252"/>
      <c r="D324" s="253"/>
      <c r="E324" s="204" t="s">
        <v>834</v>
      </c>
      <c r="F324" s="248">
        <f t="shared" si="4"/>
        <v>0</v>
      </c>
      <c r="G324" s="4"/>
      <c r="H324" s="4"/>
    </row>
    <row r="325" spans="1:8">
      <c r="A325" s="244"/>
      <c r="B325" s="251"/>
      <c r="C325" s="252"/>
      <c r="D325" s="253"/>
      <c r="E325" s="204" t="s">
        <v>929</v>
      </c>
      <c r="F325" s="248">
        <f t="shared" si="4"/>
        <v>0</v>
      </c>
      <c r="G325" s="4"/>
      <c r="H325" s="4"/>
    </row>
    <row r="326" spans="1:8" ht="36">
      <c r="A326" s="244"/>
      <c r="B326" s="251"/>
      <c r="C326" s="252"/>
      <c r="D326" s="253"/>
      <c r="E326" s="204" t="s">
        <v>776</v>
      </c>
      <c r="F326" s="248">
        <f t="shared" si="4"/>
        <v>0</v>
      </c>
      <c r="G326" s="4"/>
      <c r="H326" s="4"/>
    </row>
    <row r="327" spans="1:8">
      <c r="A327" s="244">
        <v>2470</v>
      </c>
      <c r="B327" s="257" t="s">
        <v>90</v>
      </c>
      <c r="C327" s="245">
        <v>7</v>
      </c>
      <c r="D327" s="246">
        <v>0</v>
      </c>
      <c r="E327" s="204" t="s">
        <v>767</v>
      </c>
      <c r="F327" s="248">
        <f t="shared" si="4"/>
        <v>0</v>
      </c>
      <c r="G327" s="4"/>
      <c r="H327" s="4"/>
    </row>
    <row r="328" spans="1:8" s="249" customFormat="1">
      <c r="A328" s="244"/>
      <c r="B328" s="234"/>
      <c r="C328" s="245"/>
      <c r="D328" s="246"/>
      <c r="E328" s="204" t="s">
        <v>767</v>
      </c>
      <c r="F328" s="248">
        <f t="shared" si="4"/>
        <v>0</v>
      </c>
      <c r="G328" s="250"/>
      <c r="H328" s="250"/>
    </row>
    <row r="329" spans="1:8">
      <c r="A329" s="244">
        <v>2471</v>
      </c>
      <c r="B329" s="259" t="s">
        <v>90</v>
      </c>
      <c r="C329" s="252">
        <v>7</v>
      </c>
      <c r="D329" s="253">
        <v>1</v>
      </c>
      <c r="E329" s="247" t="s">
        <v>930</v>
      </c>
      <c r="F329" s="248">
        <f t="shared" si="4"/>
        <v>0</v>
      </c>
      <c r="G329" s="4"/>
      <c r="H329" s="4"/>
    </row>
    <row r="330" spans="1:8">
      <c r="A330" s="244"/>
      <c r="B330" s="251"/>
      <c r="C330" s="252"/>
      <c r="D330" s="253"/>
      <c r="E330" s="204" t="s">
        <v>834</v>
      </c>
      <c r="F330" s="248">
        <f t="shared" si="4"/>
        <v>0</v>
      </c>
      <c r="G330" s="4"/>
      <c r="H330" s="4"/>
    </row>
    <row r="331" spans="1:8" ht="36">
      <c r="A331" s="244"/>
      <c r="B331" s="251"/>
      <c r="C331" s="252"/>
      <c r="D331" s="253"/>
      <c r="E331" s="204" t="s">
        <v>931</v>
      </c>
      <c r="F331" s="248">
        <f t="shared" si="4"/>
        <v>0</v>
      </c>
      <c r="G331" s="4"/>
      <c r="H331" s="4"/>
    </row>
    <row r="332" spans="1:8" ht="36">
      <c r="A332" s="244"/>
      <c r="B332" s="251"/>
      <c r="C332" s="252"/>
      <c r="D332" s="253"/>
      <c r="E332" s="204" t="s">
        <v>776</v>
      </c>
      <c r="F332" s="248">
        <f t="shared" si="4"/>
        <v>0</v>
      </c>
      <c r="G332" s="4"/>
      <c r="H332" s="4"/>
    </row>
    <row r="333" spans="1:8">
      <c r="A333" s="244">
        <v>2472</v>
      </c>
      <c r="B333" s="259" t="s">
        <v>90</v>
      </c>
      <c r="C333" s="252">
        <v>7</v>
      </c>
      <c r="D333" s="253">
        <v>2</v>
      </c>
      <c r="E333" s="204" t="s">
        <v>767</v>
      </c>
      <c r="F333" s="248">
        <f t="shared" si="4"/>
        <v>0</v>
      </c>
      <c r="G333" s="4"/>
      <c r="H333" s="4"/>
    </row>
    <row r="334" spans="1:8">
      <c r="A334" s="244"/>
      <c r="B334" s="251"/>
      <c r="C334" s="252"/>
      <c r="D334" s="253"/>
      <c r="E334" s="204" t="s">
        <v>767</v>
      </c>
      <c r="F334" s="248">
        <f t="shared" si="4"/>
        <v>0</v>
      </c>
      <c r="G334" s="4"/>
      <c r="H334" s="4"/>
    </row>
    <row r="335" spans="1:8" ht="24">
      <c r="A335" s="244"/>
      <c r="B335" s="251"/>
      <c r="C335" s="252"/>
      <c r="D335" s="253"/>
      <c r="E335" s="204" t="s">
        <v>932</v>
      </c>
      <c r="F335" s="248">
        <f t="shared" si="4"/>
        <v>0</v>
      </c>
      <c r="G335" s="4"/>
      <c r="H335" s="4"/>
    </row>
    <row r="336" spans="1:8" ht="36">
      <c r="A336" s="244"/>
      <c r="B336" s="251"/>
      <c r="C336" s="252"/>
      <c r="D336" s="253"/>
      <c r="E336" s="204" t="s">
        <v>776</v>
      </c>
      <c r="F336" s="248">
        <f t="shared" si="4"/>
        <v>0</v>
      </c>
      <c r="G336" s="4"/>
      <c r="H336" s="4"/>
    </row>
    <row r="337" spans="1:8">
      <c r="A337" s="244">
        <v>2473</v>
      </c>
      <c r="B337" s="259" t="s">
        <v>90</v>
      </c>
      <c r="C337" s="252">
        <v>7</v>
      </c>
      <c r="D337" s="253">
        <v>3</v>
      </c>
      <c r="E337" s="204" t="s">
        <v>767</v>
      </c>
      <c r="F337" s="248">
        <f t="shared" si="4"/>
        <v>0</v>
      </c>
      <c r="G337" s="4"/>
      <c r="H337" s="4"/>
    </row>
    <row r="338" spans="1:8">
      <c r="A338" s="244"/>
      <c r="B338" s="251"/>
      <c r="C338" s="252"/>
      <c r="D338" s="253"/>
      <c r="E338" s="204" t="s">
        <v>767</v>
      </c>
      <c r="F338" s="248">
        <f t="shared" si="4"/>
        <v>0</v>
      </c>
      <c r="G338" s="4"/>
      <c r="H338" s="4"/>
    </row>
    <row r="339" spans="1:8">
      <c r="A339" s="244"/>
      <c r="B339" s="251"/>
      <c r="C339" s="252"/>
      <c r="D339" s="253"/>
      <c r="E339" s="204" t="s">
        <v>933</v>
      </c>
      <c r="F339" s="248">
        <f t="shared" si="4"/>
        <v>0</v>
      </c>
      <c r="G339" s="4"/>
      <c r="H339" s="4"/>
    </row>
    <row r="340" spans="1:8" ht="36">
      <c r="A340" s="244"/>
      <c r="B340" s="251"/>
      <c r="C340" s="252"/>
      <c r="D340" s="253"/>
      <c r="E340" s="204" t="s">
        <v>776</v>
      </c>
      <c r="F340" s="248">
        <f t="shared" si="4"/>
        <v>0</v>
      </c>
      <c r="G340" s="4"/>
      <c r="H340" s="4"/>
    </row>
    <row r="341" spans="1:8">
      <c r="A341" s="244">
        <v>2474</v>
      </c>
      <c r="B341" s="259" t="s">
        <v>90</v>
      </c>
      <c r="C341" s="252">
        <v>7</v>
      </c>
      <c r="D341" s="253">
        <v>4</v>
      </c>
      <c r="E341" s="204" t="s">
        <v>767</v>
      </c>
      <c r="F341" s="248">
        <f t="shared" si="4"/>
        <v>0</v>
      </c>
      <c r="G341" s="4"/>
      <c r="H341" s="4"/>
    </row>
    <row r="342" spans="1:8">
      <c r="A342" s="244"/>
      <c r="B342" s="251"/>
      <c r="C342" s="252"/>
      <c r="D342" s="253"/>
      <c r="E342" s="204" t="s">
        <v>767</v>
      </c>
      <c r="F342" s="248">
        <f t="shared" si="4"/>
        <v>0</v>
      </c>
      <c r="G342" s="4"/>
      <c r="H342" s="4"/>
    </row>
    <row r="343" spans="1:8">
      <c r="A343" s="244"/>
      <c r="B343" s="251"/>
      <c r="C343" s="252"/>
      <c r="D343" s="253"/>
      <c r="E343" s="204" t="s">
        <v>934</v>
      </c>
      <c r="F343" s="248">
        <f t="shared" si="4"/>
        <v>0</v>
      </c>
      <c r="G343" s="4"/>
      <c r="H343" s="4"/>
    </row>
    <row r="344" spans="1:8" ht="36">
      <c r="A344" s="244"/>
      <c r="B344" s="251"/>
      <c r="C344" s="252"/>
      <c r="D344" s="253"/>
      <c r="E344" s="204" t="s">
        <v>776</v>
      </c>
      <c r="F344" s="248">
        <f t="shared" si="4"/>
        <v>0</v>
      </c>
      <c r="G344" s="4"/>
      <c r="H344" s="4"/>
    </row>
    <row r="345" spans="1:8">
      <c r="A345" s="244">
        <v>2480</v>
      </c>
      <c r="B345" s="257" t="s">
        <v>90</v>
      </c>
      <c r="C345" s="245">
        <v>8</v>
      </c>
      <c r="D345" s="246">
        <v>0</v>
      </c>
      <c r="E345" s="204" t="s">
        <v>767</v>
      </c>
      <c r="F345" s="248">
        <f t="shared" si="4"/>
        <v>0</v>
      </c>
      <c r="G345" s="4"/>
      <c r="H345" s="4"/>
    </row>
    <row r="346" spans="1:8" s="249" customFormat="1">
      <c r="A346" s="244"/>
      <c r="B346" s="234"/>
      <c r="C346" s="245"/>
      <c r="D346" s="246"/>
      <c r="E346" s="204" t="s">
        <v>767</v>
      </c>
      <c r="F346" s="248">
        <f t="shared" si="4"/>
        <v>0</v>
      </c>
      <c r="G346" s="250"/>
      <c r="H346" s="250"/>
    </row>
    <row r="347" spans="1:8" ht="36">
      <c r="A347" s="244">
        <v>2481</v>
      </c>
      <c r="B347" s="259" t="s">
        <v>90</v>
      </c>
      <c r="C347" s="252">
        <v>8</v>
      </c>
      <c r="D347" s="253">
        <v>1</v>
      </c>
      <c r="E347" s="247" t="s">
        <v>935</v>
      </c>
      <c r="F347" s="248">
        <f t="shared" si="4"/>
        <v>0</v>
      </c>
      <c r="G347" s="4"/>
      <c r="H347" s="4"/>
    </row>
    <row r="348" spans="1:8">
      <c r="A348" s="244"/>
      <c r="B348" s="251"/>
      <c r="C348" s="252"/>
      <c r="D348" s="253"/>
      <c r="E348" s="204" t="s">
        <v>834</v>
      </c>
      <c r="F348" s="248">
        <f t="shared" si="4"/>
        <v>0</v>
      </c>
      <c r="G348" s="4"/>
      <c r="H348" s="4"/>
    </row>
    <row r="349" spans="1:8" ht="48">
      <c r="A349" s="244"/>
      <c r="B349" s="251"/>
      <c r="C349" s="252"/>
      <c r="D349" s="253"/>
      <c r="E349" s="204" t="s">
        <v>936</v>
      </c>
      <c r="F349" s="248">
        <f t="shared" si="4"/>
        <v>0</v>
      </c>
      <c r="G349" s="4"/>
      <c r="H349" s="4"/>
    </row>
    <row r="350" spans="1:8" ht="36">
      <c r="A350" s="244"/>
      <c r="B350" s="251"/>
      <c r="C350" s="252"/>
      <c r="D350" s="253"/>
      <c r="E350" s="204" t="s">
        <v>776</v>
      </c>
      <c r="F350" s="248">
        <f t="shared" si="4"/>
        <v>0</v>
      </c>
      <c r="G350" s="4"/>
      <c r="H350" s="4"/>
    </row>
    <row r="351" spans="1:8">
      <c r="A351" s="244">
        <v>2482</v>
      </c>
      <c r="B351" s="259" t="s">
        <v>90</v>
      </c>
      <c r="C351" s="252">
        <v>8</v>
      </c>
      <c r="D351" s="253">
        <v>2</v>
      </c>
      <c r="E351" s="204" t="s">
        <v>767</v>
      </c>
      <c r="F351" s="248">
        <f t="shared" si="4"/>
        <v>0</v>
      </c>
      <c r="G351" s="4"/>
      <c r="H351" s="4"/>
    </row>
    <row r="352" spans="1:8">
      <c r="A352" s="244"/>
      <c r="B352" s="251"/>
      <c r="C352" s="252"/>
      <c r="D352" s="253"/>
      <c r="E352" s="204" t="s">
        <v>767</v>
      </c>
      <c r="F352" s="248">
        <f t="shared" si="4"/>
        <v>0</v>
      </c>
      <c r="G352" s="4"/>
      <c r="H352" s="4"/>
    </row>
    <row r="353" spans="1:8" ht="48">
      <c r="A353" s="244"/>
      <c r="B353" s="251"/>
      <c r="C353" s="252"/>
      <c r="D353" s="253"/>
      <c r="E353" s="204" t="s">
        <v>937</v>
      </c>
      <c r="F353" s="248">
        <f t="shared" si="4"/>
        <v>0</v>
      </c>
      <c r="G353" s="4"/>
      <c r="H353" s="4"/>
    </row>
    <row r="354" spans="1:8" ht="36">
      <c r="A354" s="244"/>
      <c r="B354" s="251"/>
      <c r="C354" s="252"/>
      <c r="D354" s="253"/>
      <c r="E354" s="204" t="s">
        <v>776</v>
      </c>
      <c r="F354" s="248">
        <f t="shared" si="4"/>
        <v>0</v>
      </c>
      <c r="G354" s="4"/>
      <c r="H354" s="4"/>
    </row>
    <row r="355" spans="1:8">
      <c r="A355" s="244">
        <v>2483</v>
      </c>
      <c r="B355" s="259" t="s">
        <v>90</v>
      </c>
      <c r="C355" s="252">
        <v>8</v>
      </c>
      <c r="D355" s="253">
        <v>3</v>
      </c>
      <c r="E355" s="204" t="s">
        <v>767</v>
      </c>
      <c r="F355" s="248">
        <f t="shared" si="4"/>
        <v>0</v>
      </c>
      <c r="G355" s="4"/>
      <c r="H355" s="4"/>
    </row>
    <row r="356" spans="1:8">
      <c r="A356" s="244"/>
      <c r="B356" s="251"/>
      <c r="C356" s="252"/>
      <c r="D356" s="253"/>
      <c r="E356" s="204" t="s">
        <v>767</v>
      </c>
      <c r="F356" s="248">
        <f t="shared" si="4"/>
        <v>0</v>
      </c>
      <c r="G356" s="4"/>
      <c r="H356" s="4"/>
    </row>
    <row r="357" spans="1:8" ht="36">
      <c r="A357" s="244"/>
      <c r="B357" s="251"/>
      <c r="C357" s="252"/>
      <c r="D357" s="253"/>
      <c r="E357" s="204" t="s">
        <v>938</v>
      </c>
      <c r="F357" s="248">
        <f t="shared" si="4"/>
        <v>0</v>
      </c>
      <c r="G357" s="4"/>
      <c r="H357" s="4"/>
    </row>
    <row r="358" spans="1:8" ht="36">
      <c r="A358" s="244"/>
      <c r="B358" s="251"/>
      <c r="C358" s="252"/>
      <c r="D358" s="253"/>
      <c r="E358" s="204" t="s">
        <v>776</v>
      </c>
      <c r="F358" s="248">
        <f t="shared" si="4"/>
        <v>0</v>
      </c>
      <c r="G358" s="4"/>
      <c r="H358" s="4"/>
    </row>
    <row r="359" spans="1:8">
      <c r="A359" s="244">
        <v>2484</v>
      </c>
      <c r="B359" s="259" t="s">
        <v>90</v>
      </c>
      <c r="C359" s="252">
        <v>8</v>
      </c>
      <c r="D359" s="253">
        <v>4</v>
      </c>
      <c r="E359" s="204" t="s">
        <v>767</v>
      </c>
      <c r="F359" s="248">
        <f t="shared" si="4"/>
        <v>0</v>
      </c>
      <c r="G359" s="4"/>
      <c r="H359" s="4"/>
    </row>
    <row r="360" spans="1:8">
      <c r="A360" s="244"/>
      <c r="B360" s="251"/>
      <c r="C360" s="252"/>
      <c r="D360" s="253"/>
      <c r="E360" s="204" t="s">
        <v>767</v>
      </c>
      <c r="F360" s="248">
        <f t="shared" si="4"/>
        <v>0</v>
      </c>
      <c r="G360" s="4"/>
      <c r="H360" s="4"/>
    </row>
    <row r="361" spans="1:8" ht="36">
      <c r="A361" s="244"/>
      <c r="B361" s="251"/>
      <c r="C361" s="252"/>
      <c r="D361" s="253"/>
      <c r="E361" s="204" t="s">
        <v>939</v>
      </c>
      <c r="F361" s="248">
        <f t="shared" si="4"/>
        <v>0</v>
      </c>
      <c r="G361" s="4"/>
      <c r="H361" s="4"/>
    </row>
    <row r="362" spans="1:8" ht="36">
      <c r="A362" s="244"/>
      <c r="B362" s="251"/>
      <c r="C362" s="252"/>
      <c r="D362" s="253"/>
      <c r="E362" s="204" t="s">
        <v>776</v>
      </c>
      <c r="F362" s="248">
        <f t="shared" si="4"/>
        <v>0</v>
      </c>
      <c r="G362" s="4"/>
      <c r="H362" s="4"/>
    </row>
    <row r="363" spans="1:8">
      <c r="A363" s="244">
        <v>2490</v>
      </c>
      <c r="B363" s="257" t="s">
        <v>90</v>
      </c>
      <c r="C363" s="245">
        <v>9</v>
      </c>
      <c r="D363" s="246">
        <v>0</v>
      </c>
      <c r="E363" s="204" t="s">
        <v>767</v>
      </c>
      <c r="F363" s="248">
        <f t="shared" si="4"/>
        <v>0</v>
      </c>
      <c r="G363" s="4"/>
      <c r="H363" s="4"/>
    </row>
    <row r="364" spans="1:8" s="249" customFormat="1">
      <c r="A364" s="244"/>
      <c r="B364" s="234"/>
      <c r="C364" s="245"/>
      <c r="D364" s="246"/>
      <c r="E364" s="204" t="s">
        <v>767</v>
      </c>
      <c r="F364" s="248">
        <f t="shared" si="4"/>
        <v>0</v>
      </c>
      <c r="G364" s="250"/>
      <c r="H364" s="250"/>
    </row>
    <row r="365" spans="1:8" ht="24">
      <c r="A365" s="244">
        <v>2491</v>
      </c>
      <c r="B365" s="259" t="s">
        <v>90</v>
      </c>
      <c r="C365" s="252">
        <v>9</v>
      </c>
      <c r="D365" s="253">
        <v>1</v>
      </c>
      <c r="E365" s="247" t="s">
        <v>940</v>
      </c>
      <c r="F365" s="248">
        <f t="shared" si="4"/>
        <v>0</v>
      </c>
      <c r="G365" s="4"/>
      <c r="H365" s="4"/>
    </row>
    <row r="366" spans="1:8">
      <c r="A366" s="244"/>
      <c r="B366" s="251"/>
      <c r="C366" s="252"/>
      <c r="D366" s="253"/>
      <c r="E366" s="204" t="s">
        <v>834</v>
      </c>
      <c r="F366" s="248">
        <f t="shared" si="4"/>
        <v>0</v>
      </c>
      <c r="G366" s="4"/>
      <c r="H366" s="4"/>
    </row>
    <row r="367" spans="1:8" ht="24">
      <c r="A367" s="244"/>
      <c r="B367" s="251"/>
      <c r="C367" s="252"/>
      <c r="D367" s="253"/>
      <c r="E367" s="204" t="s">
        <v>940</v>
      </c>
      <c r="F367" s="248">
        <f t="shared" si="4"/>
        <v>0</v>
      </c>
      <c r="G367" s="4"/>
      <c r="H367" s="4"/>
    </row>
    <row r="368" spans="1:8" ht="36">
      <c r="A368" s="244"/>
      <c r="B368" s="251"/>
      <c r="C368" s="252"/>
      <c r="D368" s="253"/>
      <c r="E368" s="204" t="s">
        <v>776</v>
      </c>
      <c r="F368" s="248">
        <f t="shared" si="4"/>
        <v>0</v>
      </c>
      <c r="G368" s="4"/>
      <c r="H368" s="4"/>
    </row>
    <row r="369" spans="1:8" s="239" customFormat="1">
      <c r="A369" s="256">
        <v>2500</v>
      </c>
      <c r="B369" s="257" t="s">
        <v>91</v>
      </c>
      <c r="C369" s="245">
        <v>0</v>
      </c>
      <c r="D369" s="246">
        <v>0</v>
      </c>
      <c r="E369" s="204" t="s">
        <v>767</v>
      </c>
      <c r="F369" s="248">
        <f t="shared" si="4"/>
        <v>0</v>
      </c>
      <c r="G369" s="1">
        <f>G371+G377+G383+G389+G395+G401</f>
        <v>0</v>
      </c>
      <c r="H369" s="1">
        <f>H371+H377+H383+H389+H395+H401</f>
        <v>0</v>
      </c>
    </row>
    <row r="370" spans="1:8">
      <c r="A370" s="240"/>
      <c r="B370" s="234"/>
      <c r="C370" s="235"/>
      <c r="D370" s="236"/>
      <c r="E370" s="204" t="s">
        <v>767</v>
      </c>
      <c r="F370" s="248">
        <f t="shared" si="4"/>
        <v>0</v>
      </c>
      <c r="G370" s="4"/>
      <c r="H370" s="4"/>
    </row>
    <row r="371" spans="1:8" ht="45">
      <c r="A371" s="244">
        <v>2510</v>
      </c>
      <c r="B371" s="257" t="s">
        <v>91</v>
      </c>
      <c r="C371" s="245">
        <v>1</v>
      </c>
      <c r="D371" s="246">
        <v>0</v>
      </c>
      <c r="E371" s="258" t="s">
        <v>941</v>
      </c>
      <c r="F371" s="248">
        <f t="shared" ref="F371:F440" si="5">G371+H371</f>
        <v>0</v>
      </c>
      <c r="G371" s="4">
        <f>G373</f>
        <v>0</v>
      </c>
      <c r="H371" s="4">
        <f>H373</f>
        <v>0</v>
      </c>
    </row>
    <row r="372" spans="1:8" s="249" customFormat="1">
      <c r="A372" s="244"/>
      <c r="B372" s="234"/>
      <c r="C372" s="245"/>
      <c r="D372" s="246"/>
      <c r="E372" s="204" t="s">
        <v>2</v>
      </c>
      <c r="F372" s="248"/>
      <c r="G372" s="250"/>
      <c r="H372" s="250"/>
    </row>
    <row r="373" spans="1:8">
      <c r="A373" s="244">
        <v>2511</v>
      </c>
      <c r="B373" s="259" t="s">
        <v>91</v>
      </c>
      <c r="C373" s="252">
        <v>1</v>
      </c>
      <c r="D373" s="253">
        <v>1</v>
      </c>
      <c r="E373" s="247" t="s">
        <v>942</v>
      </c>
      <c r="F373" s="248">
        <f t="shared" si="5"/>
        <v>0</v>
      </c>
      <c r="G373" s="4">
        <f>G375+G376</f>
        <v>0</v>
      </c>
      <c r="H373" s="4">
        <f>H375+H376</f>
        <v>0</v>
      </c>
    </row>
    <row r="374" spans="1:8">
      <c r="A374" s="244"/>
      <c r="B374" s="251"/>
      <c r="C374" s="252"/>
      <c r="D374" s="253"/>
      <c r="E374" s="204" t="s">
        <v>834</v>
      </c>
      <c r="F374" s="248"/>
      <c r="G374" s="4"/>
      <c r="H374" s="4"/>
    </row>
    <row r="375" spans="1:8">
      <c r="A375" s="244"/>
      <c r="B375" s="251"/>
      <c r="C375" s="252"/>
      <c r="D375" s="253"/>
      <c r="E375" s="204" t="s">
        <v>942</v>
      </c>
      <c r="F375" s="248">
        <f t="shared" si="5"/>
        <v>0</v>
      </c>
      <c r="G375" s="4"/>
      <c r="H375" s="4"/>
    </row>
    <row r="376" spans="1:8" ht="36">
      <c r="A376" s="244"/>
      <c r="B376" s="251"/>
      <c r="C376" s="252"/>
      <c r="D376" s="253"/>
      <c r="E376" s="204" t="s">
        <v>776</v>
      </c>
      <c r="F376" s="248">
        <f t="shared" si="5"/>
        <v>0</v>
      </c>
      <c r="G376" s="4"/>
      <c r="H376" s="4"/>
    </row>
    <row r="377" spans="1:8">
      <c r="A377" s="244">
        <v>2520</v>
      </c>
      <c r="B377" s="257" t="s">
        <v>91</v>
      </c>
      <c r="C377" s="245">
        <v>2</v>
      </c>
      <c r="D377" s="246">
        <v>0</v>
      </c>
      <c r="E377" s="204" t="s">
        <v>767</v>
      </c>
      <c r="F377" s="248">
        <f t="shared" si="5"/>
        <v>0</v>
      </c>
      <c r="G377" s="4">
        <f>G379</f>
        <v>0</v>
      </c>
      <c r="H377" s="4">
        <f>H379</f>
        <v>0</v>
      </c>
    </row>
    <row r="378" spans="1:8" s="249" customFormat="1">
      <c r="A378" s="244"/>
      <c r="B378" s="234"/>
      <c r="C378" s="245"/>
      <c r="D378" s="246"/>
      <c r="E378" s="204" t="s">
        <v>767</v>
      </c>
      <c r="F378" s="248"/>
      <c r="G378" s="250"/>
      <c r="H378" s="250"/>
    </row>
    <row r="379" spans="1:8">
      <c r="A379" s="244">
        <v>2521</v>
      </c>
      <c r="B379" s="259" t="s">
        <v>91</v>
      </c>
      <c r="C379" s="252">
        <v>2</v>
      </c>
      <c r="D379" s="253">
        <v>1</v>
      </c>
      <c r="E379" s="247" t="s">
        <v>943</v>
      </c>
      <c r="F379" s="248">
        <f t="shared" si="5"/>
        <v>0</v>
      </c>
      <c r="G379" s="4">
        <f>G381+G382</f>
        <v>0</v>
      </c>
      <c r="H379" s="4">
        <f>H381+H382</f>
        <v>0</v>
      </c>
    </row>
    <row r="380" spans="1:8">
      <c r="A380" s="244"/>
      <c r="B380" s="251"/>
      <c r="C380" s="252"/>
      <c r="D380" s="253"/>
      <c r="E380" s="204" t="s">
        <v>834</v>
      </c>
      <c r="F380" s="248"/>
      <c r="G380" s="4"/>
      <c r="H380" s="4"/>
    </row>
    <row r="381" spans="1:8">
      <c r="A381" s="244"/>
      <c r="B381" s="251"/>
      <c r="C381" s="252"/>
      <c r="D381" s="253"/>
      <c r="E381" s="204" t="s">
        <v>944</v>
      </c>
      <c r="F381" s="248">
        <f t="shared" si="5"/>
        <v>0</v>
      </c>
      <c r="G381" s="4"/>
      <c r="H381" s="4"/>
    </row>
    <row r="382" spans="1:8" ht="36">
      <c r="A382" s="244"/>
      <c r="B382" s="251"/>
      <c r="C382" s="252"/>
      <c r="D382" s="253"/>
      <c r="E382" s="204" t="s">
        <v>776</v>
      </c>
      <c r="F382" s="248">
        <f t="shared" si="5"/>
        <v>0</v>
      </c>
      <c r="G382" s="4"/>
      <c r="H382" s="4"/>
    </row>
    <row r="383" spans="1:8">
      <c r="A383" s="244">
        <v>2530</v>
      </c>
      <c r="B383" s="257" t="s">
        <v>91</v>
      </c>
      <c r="C383" s="245">
        <v>3</v>
      </c>
      <c r="D383" s="246">
        <v>0</v>
      </c>
      <c r="E383" s="204" t="s">
        <v>767</v>
      </c>
      <c r="F383" s="248">
        <f t="shared" si="5"/>
        <v>0</v>
      </c>
      <c r="G383" s="4"/>
      <c r="H383" s="4"/>
    </row>
    <row r="384" spans="1:8" s="249" customFormat="1">
      <c r="A384" s="244"/>
      <c r="B384" s="234"/>
      <c r="C384" s="245"/>
      <c r="D384" s="246"/>
      <c r="E384" s="204" t="s">
        <v>767</v>
      </c>
      <c r="F384" s="248">
        <f t="shared" si="5"/>
        <v>0</v>
      </c>
      <c r="G384" s="250"/>
      <c r="H384" s="250"/>
    </row>
    <row r="385" spans="1:8" ht="24">
      <c r="A385" s="244">
        <v>3531</v>
      </c>
      <c r="B385" s="259" t="s">
        <v>91</v>
      </c>
      <c r="C385" s="252">
        <v>3</v>
      </c>
      <c r="D385" s="253">
        <v>1</v>
      </c>
      <c r="E385" s="247" t="s">
        <v>945</v>
      </c>
      <c r="F385" s="248">
        <f t="shared" si="5"/>
        <v>0</v>
      </c>
      <c r="G385" s="4"/>
      <c r="H385" s="4"/>
    </row>
    <row r="386" spans="1:8">
      <c r="A386" s="244"/>
      <c r="B386" s="251"/>
      <c r="C386" s="252"/>
      <c r="D386" s="253"/>
      <c r="E386" s="204" t="s">
        <v>834</v>
      </c>
      <c r="F386" s="248">
        <f t="shared" si="5"/>
        <v>0</v>
      </c>
      <c r="G386" s="4"/>
      <c r="H386" s="4"/>
    </row>
    <row r="387" spans="1:8">
      <c r="A387" s="244"/>
      <c r="B387" s="251"/>
      <c r="C387" s="252"/>
      <c r="D387" s="253"/>
      <c r="E387" s="204" t="s">
        <v>945</v>
      </c>
      <c r="F387" s="248">
        <f t="shared" si="5"/>
        <v>0</v>
      </c>
      <c r="G387" s="4"/>
      <c r="H387" s="4"/>
    </row>
    <row r="388" spans="1:8" ht="36">
      <c r="A388" s="244"/>
      <c r="B388" s="251"/>
      <c r="C388" s="252"/>
      <c r="D388" s="253"/>
      <c r="E388" s="204" t="s">
        <v>776</v>
      </c>
      <c r="F388" s="248">
        <f t="shared" si="5"/>
        <v>0</v>
      </c>
      <c r="G388" s="4"/>
      <c r="H388" s="4"/>
    </row>
    <row r="389" spans="1:8">
      <c r="A389" s="244">
        <v>2540</v>
      </c>
      <c r="B389" s="257" t="s">
        <v>91</v>
      </c>
      <c r="C389" s="245">
        <v>4</v>
      </c>
      <c r="D389" s="246">
        <v>0</v>
      </c>
      <c r="E389" s="204" t="s">
        <v>767</v>
      </c>
      <c r="F389" s="248">
        <f t="shared" si="5"/>
        <v>0</v>
      </c>
      <c r="G389" s="4"/>
      <c r="H389" s="4"/>
    </row>
    <row r="390" spans="1:8" s="249" customFormat="1">
      <c r="A390" s="244"/>
      <c r="B390" s="234"/>
      <c r="C390" s="245"/>
      <c r="D390" s="246"/>
      <c r="E390" s="204" t="s">
        <v>767</v>
      </c>
      <c r="F390" s="248">
        <f t="shared" si="5"/>
        <v>0</v>
      </c>
      <c r="G390" s="250"/>
      <c r="H390" s="250"/>
    </row>
    <row r="391" spans="1:8" ht="24">
      <c r="A391" s="244">
        <v>2541</v>
      </c>
      <c r="B391" s="259" t="s">
        <v>91</v>
      </c>
      <c r="C391" s="252">
        <v>4</v>
      </c>
      <c r="D391" s="253">
        <v>1</v>
      </c>
      <c r="E391" s="247" t="s">
        <v>946</v>
      </c>
      <c r="F391" s="248">
        <f t="shared" si="5"/>
        <v>0</v>
      </c>
      <c r="G391" s="4"/>
      <c r="H391" s="4"/>
    </row>
    <row r="392" spans="1:8">
      <c r="A392" s="244"/>
      <c r="B392" s="251"/>
      <c r="C392" s="252"/>
      <c r="D392" s="253"/>
      <c r="E392" s="204" t="s">
        <v>834</v>
      </c>
      <c r="F392" s="248">
        <f t="shared" si="5"/>
        <v>0</v>
      </c>
      <c r="G392" s="4"/>
      <c r="H392" s="4"/>
    </row>
    <row r="393" spans="1:8" ht="24">
      <c r="A393" s="244"/>
      <c r="B393" s="251"/>
      <c r="C393" s="252"/>
      <c r="D393" s="253"/>
      <c r="E393" s="204" t="s">
        <v>946</v>
      </c>
      <c r="F393" s="248">
        <f t="shared" si="5"/>
        <v>0</v>
      </c>
      <c r="G393" s="4"/>
      <c r="H393" s="4"/>
    </row>
    <row r="394" spans="1:8" ht="36">
      <c r="A394" s="244"/>
      <c r="B394" s="251"/>
      <c r="C394" s="252"/>
      <c r="D394" s="253"/>
      <c r="E394" s="204" t="s">
        <v>776</v>
      </c>
      <c r="F394" s="248">
        <f t="shared" si="5"/>
        <v>0</v>
      </c>
      <c r="G394" s="4"/>
      <c r="H394" s="4"/>
    </row>
    <row r="395" spans="1:8">
      <c r="A395" s="244">
        <v>2550</v>
      </c>
      <c r="B395" s="257" t="s">
        <v>91</v>
      </c>
      <c r="C395" s="245">
        <v>5</v>
      </c>
      <c r="D395" s="246">
        <v>0</v>
      </c>
      <c r="E395" s="204" t="s">
        <v>767</v>
      </c>
      <c r="F395" s="248">
        <f t="shared" si="5"/>
        <v>0</v>
      </c>
      <c r="G395" s="4"/>
      <c r="H395" s="4"/>
    </row>
    <row r="396" spans="1:8" s="249" customFormat="1">
      <c r="A396" s="244"/>
      <c r="B396" s="234"/>
      <c r="C396" s="245"/>
      <c r="D396" s="246"/>
      <c r="E396" s="204" t="s">
        <v>767</v>
      </c>
      <c r="F396" s="248">
        <f t="shared" si="5"/>
        <v>0</v>
      </c>
      <c r="G396" s="250"/>
      <c r="H396" s="250"/>
    </row>
    <row r="397" spans="1:8" ht="36">
      <c r="A397" s="244">
        <v>2551</v>
      </c>
      <c r="B397" s="259" t="s">
        <v>91</v>
      </c>
      <c r="C397" s="252">
        <v>5</v>
      </c>
      <c r="D397" s="253">
        <v>1</v>
      </c>
      <c r="E397" s="247" t="s">
        <v>947</v>
      </c>
      <c r="F397" s="248">
        <f t="shared" si="5"/>
        <v>0</v>
      </c>
      <c r="G397" s="4"/>
      <c r="H397" s="4"/>
    </row>
    <row r="398" spans="1:8">
      <c r="A398" s="244"/>
      <c r="B398" s="251"/>
      <c r="C398" s="252"/>
      <c r="D398" s="253"/>
      <c r="E398" s="204" t="s">
        <v>834</v>
      </c>
      <c r="F398" s="248">
        <f t="shared" si="5"/>
        <v>0</v>
      </c>
      <c r="G398" s="4"/>
      <c r="H398" s="4"/>
    </row>
    <row r="399" spans="1:8" ht="36">
      <c r="A399" s="244"/>
      <c r="B399" s="251"/>
      <c r="C399" s="252"/>
      <c r="D399" s="253"/>
      <c r="E399" s="204" t="s">
        <v>947</v>
      </c>
      <c r="F399" s="248">
        <f t="shared" si="5"/>
        <v>0</v>
      </c>
      <c r="G399" s="4"/>
      <c r="H399" s="4"/>
    </row>
    <row r="400" spans="1:8" ht="36">
      <c r="A400" s="244"/>
      <c r="B400" s="251"/>
      <c r="C400" s="252"/>
      <c r="D400" s="253"/>
      <c r="E400" s="204" t="s">
        <v>776</v>
      </c>
      <c r="F400" s="248">
        <f t="shared" si="5"/>
        <v>0</v>
      </c>
      <c r="G400" s="4"/>
      <c r="H400" s="4"/>
    </row>
    <row r="401" spans="1:8">
      <c r="A401" s="244">
        <v>2560</v>
      </c>
      <c r="B401" s="257" t="s">
        <v>91</v>
      </c>
      <c r="C401" s="245">
        <v>6</v>
      </c>
      <c r="D401" s="246">
        <v>0</v>
      </c>
      <c r="E401" s="204" t="s">
        <v>767</v>
      </c>
      <c r="F401" s="248">
        <f t="shared" si="5"/>
        <v>0</v>
      </c>
      <c r="G401" s="4"/>
      <c r="H401" s="4"/>
    </row>
    <row r="402" spans="1:8" s="249" customFormat="1">
      <c r="A402" s="244"/>
      <c r="B402" s="234"/>
      <c r="C402" s="245"/>
      <c r="D402" s="246"/>
      <c r="E402" s="204" t="s">
        <v>767</v>
      </c>
      <c r="F402" s="248">
        <f t="shared" si="5"/>
        <v>0</v>
      </c>
      <c r="G402" s="250"/>
      <c r="H402" s="250"/>
    </row>
    <row r="403" spans="1:8" ht="24">
      <c r="A403" s="244">
        <v>2561</v>
      </c>
      <c r="B403" s="259" t="s">
        <v>91</v>
      </c>
      <c r="C403" s="252">
        <v>6</v>
      </c>
      <c r="D403" s="253">
        <v>1</v>
      </c>
      <c r="E403" s="247" t="s">
        <v>948</v>
      </c>
      <c r="F403" s="248">
        <f t="shared" si="5"/>
        <v>0</v>
      </c>
      <c r="G403" s="4"/>
      <c r="H403" s="4"/>
    </row>
    <row r="404" spans="1:8">
      <c r="A404" s="244"/>
      <c r="B404" s="251"/>
      <c r="C404" s="252"/>
      <c r="D404" s="253"/>
      <c r="E404" s="204" t="s">
        <v>834</v>
      </c>
      <c r="F404" s="248">
        <f t="shared" si="5"/>
        <v>0</v>
      </c>
      <c r="G404" s="4"/>
      <c r="H404" s="4"/>
    </row>
    <row r="405" spans="1:8" ht="24">
      <c r="A405" s="244"/>
      <c r="B405" s="251"/>
      <c r="C405" s="252"/>
      <c r="D405" s="253"/>
      <c r="E405" s="204" t="s">
        <v>948</v>
      </c>
      <c r="F405" s="248">
        <f t="shared" si="5"/>
        <v>0</v>
      </c>
      <c r="G405" s="4"/>
      <c r="H405" s="4"/>
    </row>
    <row r="406" spans="1:8" ht="36">
      <c r="A406" s="244"/>
      <c r="B406" s="251"/>
      <c r="C406" s="252"/>
      <c r="D406" s="253"/>
      <c r="E406" s="204" t="s">
        <v>776</v>
      </c>
      <c r="F406" s="248">
        <f t="shared" si="5"/>
        <v>0</v>
      </c>
      <c r="G406" s="4"/>
      <c r="H406" s="4"/>
    </row>
    <row r="407" spans="1:8" s="239" customFormat="1">
      <c r="A407" s="256">
        <v>2600</v>
      </c>
      <c r="B407" s="257" t="s">
        <v>92</v>
      </c>
      <c r="C407" s="245">
        <v>0</v>
      </c>
      <c r="D407" s="246">
        <v>0</v>
      </c>
      <c r="E407" s="204" t="s">
        <v>767</v>
      </c>
      <c r="F407" s="248">
        <f t="shared" si="5"/>
        <v>14639.7</v>
      </c>
      <c r="G407" s="1"/>
      <c r="H407" s="1">
        <f>H409+H415+H421+H432+H440+H446</f>
        <v>14639.7</v>
      </c>
    </row>
    <row r="408" spans="1:8">
      <c r="A408" s="240"/>
      <c r="B408" s="234"/>
      <c r="C408" s="235"/>
      <c r="D408" s="236"/>
      <c r="E408" s="204" t="s">
        <v>767</v>
      </c>
      <c r="F408" s="248"/>
      <c r="G408" s="4"/>
      <c r="H408" s="4"/>
    </row>
    <row r="409" spans="1:8" ht="45">
      <c r="A409" s="244">
        <v>2610</v>
      </c>
      <c r="B409" s="257" t="s">
        <v>92</v>
      </c>
      <c r="C409" s="245">
        <v>1</v>
      </c>
      <c r="D409" s="246">
        <v>0</v>
      </c>
      <c r="E409" s="258" t="s">
        <v>949</v>
      </c>
      <c r="F409" s="248">
        <f t="shared" si="5"/>
        <v>3084</v>
      </c>
      <c r="G409" s="4">
        <v>3084</v>
      </c>
      <c r="H409" s="4">
        <f>H411</f>
        <v>0</v>
      </c>
    </row>
    <row r="410" spans="1:8" s="249" customFormat="1">
      <c r="A410" s="244"/>
      <c r="B410" s="234"/>
      <c r="C410" s="245"/>
      <c r="D410" s="246"/>
      <c r="E410" s="204" t="s">
        <v>2</v>
      </c>
      <c r="F410" s="248"/>
      <c r="G410" s="250"/>
      <c r="H410" s="250"/>
    </row>
    <row r="411" spans="1:8">
      <c r="A411" s="244">
        <v>2611</v>
      </c>
      <c r="B411" s="259" t="s">
        <v>92</v>
      </c>
      <c r="C411" s="252">
        <v>1</v>
      </c>
      <c r="D411" s="253">
        <v>1</v>
      </c>
      <c r="E411" s="247" t="s">
        <v>950</v>
      </c>
      <c r="F411" s="248">
        <f t="shared" si="5"/>
        <v>0</v>
      </c>
      <c r="G411" s="4">
        <f>G413+G414</f>
        <v>0</v>
      </c>
      <c r="H411" s="4">
        <f>H413+H414</f>
        <v>0</v>
      </c>
    </row>
    <row r="412" spans="1:8">
      <c r="A412" s="244"/>
      <c r="B412" s="251"/>
      <c r="C412" s="252"/>
      <c r="D412" s="253"/>
      <c r="E412" s="204" t="s">
        <v>834</v>
      </c>
      <c r="F412" s="248"/>
      <c r="G412" s="4"/>
      <c r="H412" s="4"/>
    </row>
    <row r="413" spans="1:8">
      <c r="A413" s="244"/>
      <c r="B413" s="251"/>
      <c r="C413" s="252"/>
      <c r="D413" s="253"/>
      <c r="E413" s="204" t="s">
        <v>951</v>
      </c>
      <c r="F413" s="248">
        <f t="shared" si="5"/>
        <v>0</v>
      </c>
      <c r="G413" s="4"/>
      <c r="H413" s="4"/>
    </row>
    <row r="414" spans="1:8" ht="36">
      <c r="A414" s="244"/>
      <c r="B414" s="251"/>
      <c r="C414" s="252"/>
      <c r="D414" s="253"/>
      <c r="E414" s="204" t="s">
        <v>776</v>
      </c>
      <c r="F414" s="248">
        <f t="shared" si="5"/>
        <v>0</v>
      </c>
      <c r="G414" s="4"/>
      <c r="H414" s="4"/>
    </row>
    <row r="415" spans="1:8">
      <c r="A415" s="244">
        <v>2620</v>
      </c>
      <c r="B415" s="257" t="s">
        <v>92</v>
      </c>
      <c r="C415" s="245">
        <v>2</v>
      </c>
      <c r="D415" s="246">
        <v>0</v>
      </c>
      <c r="E415" s="204" t="s">
        <v>767</v>
      </c>
      <c r="F415" s="248">
        <f t="shared" si="5"/>
        <v>0</v>
      </c>
      <c r="G415" s="4">
        <f>G417</f>
        <v>0</v>
      </c>
      <c r="H415" s="4">
        <f>H417</f>
        <v>0</v>
      </c>
    </row>
    <row r="416" spans="1:8" s="249" customFormat="1">
      <c r="A416" s="244"/>
      <c r="B416" s="234"/>
      <c r="C416" s="245"/>
      <c r="D416" s="246"/>
      <c r="E416" s="204" t="s">
        <v>767</v>
      </c>
      <c r="F416" s="248"/>
      <c r="G416" s="250"/>
      <c r="H416" s="250"/>
    </row>
    <row r="417" spans="1:8">
      <c r="A417" s="244">
        <v>2621</v>
      </c>
      <c r="B417" s="259" t="s">
        <v>92</v>
      </c>
      <c r="C417" s="252">
        <v>2</v>
      </c>
      <c r="D417" s="253">
        <v>1</v>
      </c>
      <c r="E417" s="247" t="s">
        <v>952</v>
      </c>
      <c r="F417" s="248">
        <f t="shared" si="5"/>
        <v>0</v>
      </c>
      <c r="G417" s="4">
        <f>G419+G420</f>
        <v>0</v>
      </c>
      <c r="H417" s="4">
        <f>H419+H420</f>
        <v>0</v>
      </c>
    </row>
    <row r="418" spans="1:8">
      <c r="A418" s="244"/>
      <c r="B418" s="251"/>
      <c r="C418" s="252"/>
      <c r="D418" s="253"/>
      <c r="E418" s="204" t="s">
        <v>834</v>
      </c>
      <c r="F418" s="248"/>
      <c r="G418" s="4"/>
      <c r="H418" s="4"/>
    </row>
    <row r="419" spans="1:8">
      <c r="A419" s="244"/>
      <c r="B419" s="251"/>
      <c r="C419" s="252"/>
      <c r="D419" s="253"/>
      <c r="E419" s="204" t="s">
        <v>952</v>
      </c>
      <c r="F419" s="248">
        <f t="shared" si="5"/>
        <v>0</v>
      </c>
      <c r="G419" s="4"/>
      <c r="H419" s="4"/>
    </row>
    <row r="420" spans="1:8" ht="36">
      <c r="A420" s="244"/>
      <c r="B420" s="251"/>
      <c r="C420" s="252"/>
      <c r="D420" s="253"/>
      <c r="E420" s="204" t="s">
        <v>776</v>
      </c>
      <c r="F420" s="248">
        <f t="shared" si="5"/>
        <v>0</v>
      </c>
      <c r="G420" s="4"/>
      <c r="H420" s="4"/>
    </row>
    <row r="421" spans="1:8">
      <c r="A421" s="244">
        <v>2630</v>
      </c>
      <c r="B421" s="257" t="s">
        <v>92</v>
      </c>
      <c r="C421" s="245">
        <v>3</v>
      </c>
      <c r="D421" s="246">
        <v>0</v>
      </c>
      <c r="E421" s="204" t="s">
        <v>767</v>
      </c>
      <c r="F421" s="248">
        <f t="shared" si="5"/>
        <v>14639.7</v>
      </c>
      <c r="G421" s="4"/>
      <c r="H421" s="4">
        <f>H423</f>
        <v>14639.7</v>
      </c>
    </row>
    <row r="422" spans="1:8" s="249" customFormat="1">
      <c r="A422" s="244"/>
      <c r="B422" s="234"/>
      <c r="C422" s="245"/>
      <c r="D422" s="246"/>
      <c r="E422" s="204" t="s">
        <v>767</v>
      </c>
      <c r="F422" s="248"/>
      <c r="G422" s="250"/>
      <c r="H422" s="250"/>
    </row>
    <row r="423" spans="1:8">
      <c r="A423" s="244">
        <v>2631</v>
      </c>
      <c r="B423" s="259" t="s">
        <v>92</v>
      </c>
      <c r="C423" s="252">
        <v>3</v>
      </c>
      <c r="D423" s="253">
        <v>1</v>
      </c>
      <c r="E423" s="247" t="s">
        <v>953</v>
      </c>
      <c r="F423" s="248">
        <f t="shared" si="5"/>
        <v>17123.7</v>
      </c>
      <c r="G423" s="4">
        <f>G425+G426</f>
        <v>2484</v>
      </c>
      <c r="H423" s="4">
        <f>H425+H426</f>
        <v>14639.7</v>
      </c>
    </row>
    <row r="424" spans="1:8">
      <c r="A424" s="244"/>
      <c r="B424" s="251"/>
      <c r="C424" s="252"/>
      <c r="D424" s="253"/>
      <c r="E424" s="204" t="s">
        <v>834</v>
      </c>
      <c r="F424" s="248"/>
      <c r="G424" s="4"/>
      <c r="H424" s="4"/>
    </row>
    <row r="425" spans="1:8">
      <c r="A425" s="244"/>
      <c r="B425" s="251"/>
      <c r="C425" s="252"/>
      <c r="D425" s="253"/>
      <c r="E425" s="204" t="s">
        <v>954</v>
      </c>
      <c r="F425" s="248">
        <f t="shared" si="5"/>
        <v>17123.7</v>
      </c>
      <c r="G425" s="4">
        <v>2484</v>
      </c>
      <c r="H425" s="4">
        <v>14639.7</v>
      </c>
    </row>
    <row r="426" spans="1:8" ht="36">
      <c r="A426" s="244"/>
      <c r="B426" s="251"/>
      <c r="C426" s="252"/>
      <c r="D426" s="253"/>
      <c r="E426" s="204" t="s">
        <v>776</v>
      </c>
      <c r="F426" s="248">
        <f t="shared" si="5"/>
        <v>0</v>
      </c>
      <c r="G426" s="4"/>
      <c r="H426" s="4"/>
    </row>
    <row r="427" spans="1:8">
      <c r="A427" s="244"/>
      <c r="B427" s="251"/>
      <c r="C427" s="252"/>
      <c r="D427" s="253"/>
      <c r="E427" s="204" t="s">
        <v>955</v>
      </c>
      <c r="F427" s="248">
        <v>960</v>
      </c>
      <c r="G427" s="4">
        <v>960</v>
      </c>
      <c r="H427" s="4"/>
    </row>
    <row r="428" spans="1:8">
      <c r="A428" s="244"/>
      <c r="B428" s="251"/>
      <c r="C428" s="252"/>
      <c r="D428" s="253"/>
      <c r="E428" s="204" t="s">
        <v>956</v>
      </c>
      <c r="F428" s="248">
        <v>800</v>
      </c>
      <c r="G428" s="4">
        <v>800</v>
      </c>
      <c r="H428" s="4"/>
    </row>
    <row r="429" spans="1:8">
      <c r="A429" s="244"/>
      <c r="B429" s="251"/>
      <c r="C429" s="252"/>
      <c r="D429" s="253"/>
      <c r="E429" s="204" t="s">
        <v>957</v>
      </c>
      <c r="F429" s="248">
        <v>700</v>
      </c>
      <c r="G429" s="4">
        <v>700</v>
      </c>
      <c r="H429" s="4"/>
    </row>
    <row r="430" spans="1:8">
      <c r="A430" s="244"/>
      <c r="B430" s="251"/>
      <c r="C430" s="252"/>
      <c r="D430" s="253"/>
      <c r="E430" s="204" t="s">
        <v>958</v>
      </c>
      <c r="F430" s="248"/>
      <c r="G430" s="4"/>
      <c r="H430" s="4"/>
    </row>
    <row r="431" spans="1:8">
      <c r="A431" s="244"/>
      <c r="B431" s="251"/>
      <c r="C431" s="252"/>
      <c r="D431" s="253"/>
      <c r="E431" s="204" t="s">
        <v>959</v>
      </c>
      <c r="F431" s="248">
        <v>24</v>
      </c>
      <c r="G431" s="4">
        <v>24</v>
      </c>
      <c r="H431" s="4"/>
    </row>
    <row r="432" spans="1:8" s="249" customFormat="1">
      <c r="A432" s="244">
        <v>2640</v>
      </c>
      <c r="B432" s="257" t="s">
        <v>92</v>
      </c>
      <c r="C432" s="245">
        <v>4</v>
      </c>
      <c r="D432" s="246">
        <v>0</v>
      </c>
      <c r="E432" s="204" t="s">
        <v>767</v>
      </c>
      <c r="F432" s="248">
        <f t="shared" si="5"/>
        <v>0</v>
      </c>
      <c r="G432" s="4"/>
      <c r="H432" s="4">
        <f>H434</f>
        <v>0</v>
      </c>
    </row>
    <row r="433" spans="1:8">
      <c r="A433" s="244"/>
      <c r="B433" s="234"/>
      <c r="C433" s="245"/>
      <c r="D433" s="246"/>
      <c r="E433" s="204" t="s">
        <v>767</v>
      </c>
      <c r="F433" s="248"/>
      <c r="G433" s="250"/>
      <c r="H433" s="250"/>
    </row>
    <row r="434" spans="1:8">
      <c r="A434" s="244">
        <v>2641</v>
      </c>
      <c r="B434" s="259" t="s">
        <v>92</v>
      </c>
      <c r="C434" s="252">
        <v>4</v>
      </c>
      <c r="D434" s="253">
        <v>1</v>
      </c>
      <c r="E434" s="247" t="s">
        <v>960</v>
      </c>
      <c r="F434" s="248">
        <f t="shared" si="5"/>
        <v>600</v>
      </c>
      <c r="G434" s="4">
        <f>G436+G437</f>
        <v>600</v>
      </c>
      <c r="H434" s="4">
        <f>H436+H437</f>
        <v>0</v>
      </c>
    </row>
    <row r="435" spans="1:8">
      <c r="A435" s="244"/>
      <c r="B435" s="251"/>
      <c r="C435" s="252"/>
      <c r="D435" s="253"/>
      <c r="E435" s="204" t="s">
        <v>834</v>
      </c>
      <c r="F435" s="248"/>
      <c r="G435" s="4"/>
      <c r="H435" s="4"/>
    </row>
    <row r="436" spans="1:8">
      <c r="A436" s="244"/>
      <c r="B436" s="251"/>
      <c r="C436" s="252"/>
      <c r="D436" s="253"/>
      <c r="E436" s="204" t="s">
        <v>961</v>
      </c>
      <c r="F436" s="248">
        <f t="shared" si="5"/>
        <v>600</v>
      </c>
      <c r="G436" s="4">
        <v>600</v>
      </c>
      <c r="H436" s="4"/>
    </row>
    <row r="437" spans="1:8" ht="36">
      <c r="A437" s="244"/>
      <c r="B437" s="251"/>
      <c r="C437" s="252"/>
      <c r="D437" s="253"/>
      <c r="E437" s="204" t="s">
        <v>776</v>
      </c>
      <c r="F437" s="248">
        <f t="shared" si="5"/>
        <v>0</v>
      </c>
      <c r="G437" s="4"/>
      <c r="H437" s="4"/>
    </row>
    <row r="438" spans="1:8">
      <c r="A438" s="244"/>
      <c r="B438" s="251"/>
      <c r="C438" s="252"/>
      <c r="D438" s="253"/>
      <c r="E438" s="204" t="s">
        <v>962</v>
      </c>
      <c r="F438" s="248">
        <v>500</v>
      </c>
      <c r="G438" s="4">
        <v>500</v>
      </c>
      <c r="H438" s="4"/>
    </row>
    <row r="439" spans="1:8">
      <c r="A439" s="244"/>
      <c r="B439" s="251"/>
      <c r="C439" s="252"/>
      <c r="D439" s="253"/>
      <c r="E439" s="204" t="s">
        <v>957</v>
      </c>
      <c r="F439" s="248">
        <v>100</v>
      </c>
      <c r="G439" s="4">
        <v>100</v>
      </c>
      <c r="H439" s="4"/>
    </row>
    <row r="440" spans="1:8" s="249" customFormat="1">
      <c r="A440" s="244">
        <v>2650</v>
      </c>
      <c r="B440" s="257" t="s">
        <v>92</v>
      </c>
      <c r="C440" s="245">
        <v>5</v>
      </c>
      <c r="D440" s="246">
        <v>0</v>
      </c>
      <c r="E440" s="204" t="s">
        <v>767</v>
      </c>
      <c r="F440" s="248">
        <f t="shared" si="5"/>
        <v>0</v>
      </c>
      <c r="G440" s="4">
        <f>G442</f>
        <v>0</v>
      </c>
      <c r="H440" s="4">
        <f>H442</f>
        <v>0</v>
      </c>
    </row>
    <row r="441" spans="1:8">
      <c r="A441" s="244"/>
      <c r="B441" s="234"/>
      <c r="C441" s="245"/>
      <c r="D441" s="246"/>
      <c r="E441" s="204" t="s">
        <v>767</v>
      </c>
      <c r="F441" s="248"/>
      <c r="G441" s="250"/>
      <c r="H441" s="250"/>
    </row>
    <row r="442" spans="1:8" ht="48">
      <c r="A442" s="244">
        <v>2651</v>
      </c>
      <c r="B442" s="259" t="s">
        <v>92</v>
      </c>
      <c r="C442" s="252">
        <v>5</v>
      </c>
      <c r="D442" s="253">
        <v>1</v>
      </c>
      <c r="E442" s="247" t="s">
        <v>963</v>
      </c>
      <c r="F442" s="248">
        <f t="shared" ref="F442:F505" si="6">G442+H442</f>
        <v>0</v>
      </c>
      <c r="G442" s="4">
        <f>G444+G445</f>
        <v>0</v>
      </c>
      <c r="H442" s="4">
        <f>H444+H445</f>
        <v>0</v>
      </c>
    </row>
    <row r="443" spans="1:8">
      <c r="A443" s="244"/>
      <c r="B443" s="251"/>
      <c r="C443" s="252"/>
      <c r="D443" s="253"/>
      <c r="E443" s="204" t="s">
        <v>834</v>
      </c>
      <c r="F443" s="248"/>
      <c r="G443" s="4"/>
      <c r="H443" s="4"/>
    </row>
    <row r="444" spans="1:8" ht="36">
      <c r="A444" s="244"/>
      <c r="B444" s="251"/>
      <c r="C444" s="252"/>
      <c r="D444" s="253"/>
      <c r="E444" s="204" t="s">
        <v>963</v>
      </c>
      <c r="F444" s="248">
        <f t="shared" si="6"/>
        <v>0</v>
      </c>
      <c r="G444" s="4"/>
      <c r="H444" s="4"/>
    </row>
    <row r="445" spans="1:8" ht="36">
      <c r="A445" s="244"/>
      <c r="B445" s="251"/>
      <c r="C445" s="252"/>
      <c r="D445" s="253"/>
      <c r="E445" s="204" t="s">
        <v>776</v>
      </c>
      <c r="F445" s="248">
        <f t="shared" si="6"/>
        <v>0</v>
      </c>
      <c r="G445" s="4"/>
      <c r="H445" s="4"/>
    </row>
    <row r="446" spans="1:8" s="249" customFormat="1">
      <c r="A446" s="244">
        <v>2660</v>
      </c>
      <c r="B446" s="257" t="s">
        <v>92</v>
      </c>
      <c r="C446" s="245">
        <v>6</v>
      </c>
      <c r="D446" s="246">
        <v>0</v>
      </c>
      <c r="E446" s="204" t="s">
        <v>767</v>
      </c>
      <c r="F446" s="248">
        <f t="shared" si="6"/>
        <v>0</v>
      </c>
      <c r="G446" s="4">
        <f>G448</f>
        <v>0</v>
      </c>
      <c r="H446" s="4">
        <f>H448</f>
        <v>0</v>
      </c>
    </row>
    <row r="447" spans="1:8">
      <c r="A447" s="244"/>
      <c r="B447" s="234"/>
      <c r="C447" s="245"/>
      <c r="D447" s="246"/>
      <c r="E447" s="204" t="s">
        <v>767</v>
      </c>
      <c r="F447" s="248"/>
      <c r="G447" s="250"/>
      <c r="H447" s="250"/>
    </row>
    <row r="448" spans="1:8" ht="36">
      <c r="A448" s="244">
        <v>2661</v>
      </c>
      <c r="B448" s="259" t="s">
        <v>92</v>
      </c>
      <c r="C448" s="252">
        <v>6</v>
      </c>
      <c r="D448" s="253">
        <v>1</v>
      </c>
      <c r="E448" s="247" t="s">
        <v>964</v>
      </c>
      <c r="F448" s="248">
        <f t="shared" si="6"/>
        <v>0</v>
      </c>
      <c r="G448" s="4">
        <f>G450+G451</f>
        <v>0</v>
      </c>
      <c r="H448" s="4">
        <f>H450+H451</f>
        <v>0</v>
      </c>
    </row>
    <row r="449" spans="1:8">
      <c r="A449" s="244"/>
      <c r="B449" s="251"/>
      <c r="C449" s="252"/>
      <c r="D449" s="253"/>
      <c r="E449" s="204" t="s">
        <v>834</v>
      </c>
      <c r="F449" s="248"/>
      <c r="G449" s="4"/>
      <c r="H449" s="4"/>
    </row>
    <row r="450" spans="1:8" ht="24">
      <c r="A450" s="244"/>
      <c r="B450" s="251"/>
      <c r="C450" s="252"/>
      <c r="D450" s="253"/>
      <c r="E450" s="204" t="s">
        <v>964</v>
      </c>
      <c r="F450" s="248">
        <f t="shared" si="6"/>
        <v>0</v>
      </c>
      <c r="G450" s="4"/>
      <c r="H450" s="4"/>
    </row>
    <row r="451" spans="1:8" s="239" customFormat="1" ht="36">
      <c r="A451" s="244"/>
      <c r="B451" s="251"/>
      <c r="C451" s="252"/>
      <c r="D451" s="253"/>
      <c r="E451" s="204" t="s">
        <v>776</v>
      </c>
      <c r="F451" s="248">
        <f t="shared" si="6"/>
        <v>0</v>
      </c>
      <c r="G451" s="4"/>
      <c r="H451" s="4"/>
    </row>
    <row r="452" spans="1:8">
      <c r="A452" s="256">
        <v>2700</v>
      </c>
      <c r="B452" s="257" t="s">
        <v>93</v>
      </c>
      <c r="C452" s="245">
        <v>0</v>
      </c>
      <c r="D452" s="246">
        <v>0</v>
      </c>
      <c r="E452" s="204" t="s">
        <v>767</v>
      </c>
      <c r="F452" s="248">
        <f t="shared" si="6"/>
        <v>0</v>
      </c>
      <c r="G452" s="1"/>
      <c r="H452" s="1"/>
    </row>
    <row r="453" spans="1:8">
      <c r="A453" s="240"/>
      <c r="B453" s="234"/>
      <c r="C453" s="235"/>
      <c r="D453" s="236"/>
      <c r="E453" s="204" t="s">
        <v>767</v>
      </c>
      <c r="F453" s="248">
        <f t="shared" si="6"/>
        <v>0</v>
      </c>
      <c r="G453" s="4"/>
      <c r="H453" s="4"/>
    </row>
    <row r="454" spans="1:8" s="249" customFormat="1" ht="36">
      <c r="A454" s="244">
        <v>2710</v>
      </c>
      <c r="B454" s="257" t="s">
        <v>93</v>
      </c>
      <c r="C454" s="245">
        <v>1</v>
      </c>
      <c r="D454" s="246">
        <v>0</v>
      </c>
      <c r="E454" s="258" t="s">
        <v>965</v>
      </c>
      <c r="F454" s="248">
        <f t="shared" si="6"/>
        <v>0</v>
      </c>
      <c r="G454" s="4"/>
      <c r="H454" s="4"/>
    </row>
    <row r="455" spans="1:8">
      <c r="A455" s="244"/>
      <c r="B455" s="234"/>
      <c r="C455" s="245"/>
      <c r="D455" s="246"/>
      <c r="E455" s="204" t="s">
        <v>2</v>
      </c>
      <c r="F455" s="248">
        <f t="shared" si="6"/>
        <v>0</v>
      </c>
      <c r="G455" s="250"/>
      <c r="H455" s="250"/>
    </row>
    <row r="456" spans="1:8" ht="24">
      <c r="A456" s="244">
        <v>2711</v>
      </c>
      <c r="B456" s="259" t="s">
        <v>93</v>
      </c>
      <c r="C456" s="252">
        <v>1</v>
      </c>
      <c r="D456" s="253">
        <v>1</v>
      </c>
      <c r="E456" s="247" t="s">
        <v>966</v>
      </c>
      <c r="F456" s="248">
        <f t="shared" si="6"/>
        <v>0</v>
      </c>
      <c r="G456" s="4"/>
      <c r="H456" s="4"/>
    </row>
    <row r="457" spans="1:8">
      <c r="A457" s="244"/>
      <c r="B457" s="251"/>
      <c r="C457" s="252"/>
      <c r="D457" s="253"/>
      <c r="E457" s="204" t="s">
        <v>834</v>
      </c>
      <c r="F457" s="248">
        <f t="shared" si="6"/>
        <v>0</v>
      </c>
      <c r="G457" s="4"/>
      <c r="H457" s="4"/>
    </row>
    <row r="458" spans="1:8">
      <c r="A458" s="244"/>
      <c r="B458" s="251"/>
      <c r="C458" s="252"/>
      <c r="D458" s="253"/>
      <c r="E458" s="204" t="s">
        <v>967</v>
      </c>
      <c r="F458" s="248">
        <f t="shared" si="6"/>
        <v>0</v>
      </c>
      <c r="G458" s="4"/>
      <c r="H458" s="4"/>
    </row>
    <row r="459" spans="1:8" ht="36">
      <c r="A459" s="244"/>
      <c r="B459" s="251"/>
      <c r="C459" s="252"/>
      <c r="D459" s="253"/>
      <c r="E459" s="204" t="s">
        <v>776</v>
      </c>
      <c r="F459" s="248">
        <f t="shared" si="6"/>
        <v>0</v>
      </c>
      <c r="G459" s="4"/>
      <c r="H459" s="4"/>
    </row>
    <row r="460" spans="1:8">
      <c r="A460" s="244">
        <v>2712</v>
      </c>
      <c r="B460" s="259" t="s">
        <v>93</v>
      </c>
      <c r="C460" s="252">
        <v>1</v>
      </c>
      <c r="D460" s="253">
        <v>2</v>
      </c>
      <c r="E460" s="204" t="s">
        <v>767</v>
      </c>
      <c r="F460" s="248">
        <f t="shared" si="6"/>
        <v>0</v>
      </c>
      <c r="G460" s="4"/>
      <c r="H460" s="4"/>
    </row>
    <row r="461" spans="1:8">
      <c r="A461" s="244"/>
      <c r="B461" s="251"/>
      <c r="C461" s="252"/>
      <c r="D461" s="253"/>
      <c r="E461" s="204" t="s">
        <v>767</v>
      </c>
      <c r="F461" s="248">
        <f t="shared" si="6"/>
        <v>0</v>
      </c>
      <c r="G461" s="4"/>
      <c r="H461" s="4"/>
    </row>
    <row r="462" spans="1:8">
      <c r="A462" s="244"/>
      <c r="B462" s="251"/>
      <c r="C462" s="252"/>
      <c r="D462" s="253"/>
      <c r="E462" s="204" t="s">
        <v>968</v>
      </c>
      <c r="F462" s="248">
        <f t="shared" si="6"/>
        <v>0</v>
      </c>
      <c r="G462" s="4"/>
      <c r="H462" s="4"/>
    </row>
    <row r="463" spans="1:8" ht="36">
      <c r="A463" s="244"/>
      <c r="B463" s="251"/>
      <c r="C463" s="252"/>
      <c r="D463" s="253"/>
      <c r="E463" s="204" t="s">
        <v>776</v>
      </c>
      <c r="F463" s="248">
        <f t="shared" si="6"/>
        <v>0</v>
      </c>
      <c r="G463" s="4"/>
      <c r="H463" s="4"/>
    </row>
    <row r="464" spans="1:8">
      <c r="A464" s="244">
        <v>2713</v>
      </c>
      <c r="B464" s="259" t="s">
        <v>93</v>
      </c>
      <c r="C464" s="252">
        <v>1</v>
      </c>
      <c r="D464" s="253">
        <v>3</v>
      </c>
      <c r="E464" s="204" t="s">
        <v>767</v>
      </c>
      <c r="F464" s="248">
        <f t="shared" si="6"/>
        <v>0</v>
      </c>
      <c r="G464" s="4"/>
      <c r="H464" s="4"/>
    </row>
    <row r="465" spans="1:8">
      <c r="A465" s="244"/>
      <c r="B465" s="251"/>
      <c r="C465" s="252"/>
      <c r="D465" s="253"/>
      <c r="E465" s="204" t="s">
        <v>767</v>
      </c>
      <c r="F465" s="248">
        <f t="shared" si="6"/>
        <v>0</v>
      </c>
      <c r="G465" s="4"/>
      <c r="H465" s="4"/>
    </row>
    <row r="466" spans="1:8">
      <c r="A466" s="244"/>
      <c r="B466" s="251"/>
      <c r="C466" s="252"/>
      <c r="D466" s="253"/>
      <c r="E466" s="204" t="s">
        <v>969</v>
      </c>
      <c r="F466" s="248">
        <f t="shared" si="6"/>
        <v>0</v>
      </c>
      <c r="G466" s="4"/>
      <c r="H466" s="4"/>
    </row>
    <row r="467" spans="1:8" ht="36">
      <c r="A467" s="244"/>
      <c r="B467" s="251"/>
      <c r="C467" s="252"/>
      <c r="D467" s="253"/>
      <c r="E467" s="204" t="s">
        <v>776</v>
      </c>
      <c r="F467" s="248">
        <f t="shared" si="6"/>
        <v>0</v>
      </c>
      <c r="G467" s="4"/>
      <c r="H467" s="4"/>
    </row>
    <row r="468" spans="1:8" s="249" customFormat="1">
      <c r="A468" s="244">
        <v>2720</v>
      </c>
      <c r="B468" s="257" t="s">
        <v>93</v>
      </c>
      <c r="C468" s="245">
        <v>2</v>
      </c>
      <c r="D468" s="246">
        <v>0</v>
      </c>
      <c r="E468" s="204" t="s">
        <v>767</v>
      </c>
      <c r="F468" s="248">
        <f t="shared" si="6"/>
        <v>0</v>
      </c>
      <c r="G468" s="4"/>
      <c r="H468" s="4"/>
    </row>
    <row r="469" spans="1:8">
      <c r="A469" s="244"/>
      <c r="B469" s="234"/>
      <c r="C469" s="245"/>
      <c r="D469" s="246"/>
      <c r="E469" s="204" t="s">
        <v>767</v>
      </c>
      <c r="F469" s="248">
        <f t="shared" si="6"/>
        <v>0</v>
      </c>
      <c r="G469" s="250"/>
      <c r="H469" s="250"/>
    </row>
    <row r="470" spans="1:8" ht="24">
      <c r="A470" s="244">
        <v>2721</v>
      </c>
      <c r="B470" s="259" t="s">
        <v>93</v>
      </c>
      <c r="C470" s="252">
        <v>2</v>
      </c>
      <c r="D470" s="253">
        <v>1</v>
      </c>
      <c r="E470" s="247" t="s">
        <v>970</v>
      </c>
      <c r="F470" s="248">
        <f t="shared" si="6"/>
        <v>0</v>
      </c>
      <c r="G470" s="4"/>
      <c r="H470" s="4"/>
    </row>
    <row r="471" spans="1:8">
      <c r="A471" s="244"/>
      <c r="B471" s="251"/>
      <c r="C471" s="252"/>
      <c r="D471" s="253"/>
      <c r="E471" s="204" t="s">
        <v>834</v>
      </c>
      <c r="F471" s="248">
        <f t="shared" si="6"/>
        <v>0</v>
      </c>
      <c r="G471" s="4"/>
      <c r="H471" s="4"/>
    </row>
    <row r="472" spans="1:8" ht="24">
      <c r="A472" s="244"/>
      <c r="B472" s="251"/>
      <c r="C472" s="252"/>
      <c r="D472" s="253"/>
      <c r="E472" s="204" t="s">
        <v>971</v>
      </c>
      <c r="F472" s="248">
        <f t="shared" si="6"/>
        <v>0</v>
      </c>
      <c r="G472" s="4"/>
      <c r="H472" s="4"/>
    </row>
    <row r="473" spans="1:8" ht="36">
      <c r="A473" s="244"/>
      <c r="B473" s="251"/>
      <c r="C473" s="252"/>
      <c r="D473" s="253"/>
      <c r="E473" s="204" t="s">
        <v>776</v>
      </c>
      <c r="F473" s="248">
        <f t="shared" si="6"/>
        <v>0</v>
      </c>
      <c r="G473" s="4"/>
      <c r="H473" s="4"/>
    </row>
    <row r="474" spans="1:8">
      <c r="A474" s="244">
        <v>2722</v>
      </c>
      <c r="B474" s="259" t="s">
        <v>93</v>
      </c>
      <c r="C474" s="252">
        <v>2</v>
      </c>
      <c r="D474" s="253">
        <v>2</v>
      </c>
      <c r="E474" s="204" t="s">
        <v>767</v>
      </c>
      <c r="F474" s="248">
        <f t="shared" si="6"/>
        <v>0</v>
      </c>
      <c r="G474" s="4"/>
      <c r="H474" s="4"/>
    </row>
    <row r="475" spans="1:8">
      <c r="A475" s="244"/>
      <c r="B475" s="251"/>
      <c r="C475" s="252"/>
      <c r="D475" s="253"/>
      <c r="E475" s="204" t="s">
        <v>767</v>
      </c>
      <c r="F475" s="248">
        <f t="shared" si="6"/>
        <v>0</v>
      </c>
      <c r="G475" s="4"/>
      <c r="H475" s="4"/>
    </row>
    <row r="476" spans="1:8" ht="24">
      <c r="A476" s="244"/>
      <c r="B476" s="251"/>
      <c r="C476" s="252"/>
      <c r="D476" s="253"/>
      <c r="E476" s="204" t="s">
        <v>972</v>
      </c>
      <c r="F476" s="248">
        <f t="shared" si="6"/>
        <v>0</v>
      </c>
      <c r="G476" s="4"/>
      <c r="H476" s="4"/>
    </row>
    <row r="477" spans="1:8" ht="36">
      <c r="A477" s="244"/>
      <c r="B477" s="251"/>
      <c r="C477" s="252"/>
      <c r="D477" s="253"/>
      <c r="E477" s="204" t="s">
        <v>776</v>
      </c>
      <c r="F477" s="248">
        <f t="shared" si="6"/>
        <v>0</v>
      </c>
      <c r="G477" s="4"/>
      <c r="H477" s="4"/>
    </row>
    <row r="478" spans="1:8">
      <c r="A478" s="244">
        <v>2723</v>
      </c>
      <c r="B478" s="259" t="s">
        <v>93</v>
      </c>
      <c r="C478" s="252">
        <v>2</v>
      </c>
      <c r="D478" s="253">
        <v>3</v>
      </c>
      <c r="E478" s="204" t="s">
        <v>767</v>
      </c>
      <c r="F478" s="248">
        <f t="shared" si="6"/>
        <v>0</v>
      </c>
      <c r="G478" s="4"/>
      <c r="H478" s="4"/>
    </row>
    <row r="479" spans="1:8">
      <c r="A479" s="244"/>
      <c r="B479" s="251"/>
      <c r="C479" s="252"/>
      <c r="D479" s="253"/>
      <c r="E479" s="204" t="s">
        <v>767</v>
      </c>
      <c r="F479" s="248">
        <f t="shared" si="6"/>
        <v>0</v>
      </c>
      <c r="G479" s="4"/>
      <c r="H479" s="4"/>
    </row>
    <row r="480" spans="1:8">
      <c r="A480" s="244"/>
      <c r="B480" s="251"/>
      <c r="C480" s="252"/>
      <c r="D480" s="253"/>
      <c r="E480" s="204" t="s">
        <v>973</v>
      </c>
      <c r="F480" s="248">
        <f t="shared" si="6"/>
        <v>0</v>
      </c>
      <c r="G480" s="4"/>
      <c r="H480" s="4"/>
    </row>
    <row r="481" spans="1:8" ht="36">
      <c r="A481" s="244"/>
      <c r="B481" s="251"/>
      <c r="C481" s="252"/>
      <c r="D481" s="253"/>
      <c r="E481" s="204" t="s">
        <v>776</v>
      </c>
      <c r="F481" s="248">
        <f t="shared" si="6"/>
        <v>0</v>
      </c>
      <c r="G481" s="4"/>
      <c r="H481" s="4"/>
    </row>
    <row r="482" spans="1:8">
      <c r="A482" s="244">
        <v>2724</v>
      </c>
      <c r="B482" s="259" t="s">
        <v>93</v>
      </c>
      <c r="C482" s="252">
        <v>2</v>
      </c>
      <c r="D482" s="253">
        <v>4</v>
      </c>
      <c r="E482" s="204" t="s">
        <v>767</v>
      </c>
      <c r="F482" s="248">
        <f t="shared" si="6"/>
        <v>0</v>
      </c>
      <c r="G482" s="4"/>
      <c r="H482" s="4"/>
    </row>
    <row r="483" spans="1:8">
      <c r="A483" s="244"/>
      <c r="B483" s="251"/>
      <c r="C483" s="252"/>
      <c r="D483" s="253"/>
      <c r="E483" s="204" t="s">
        <v>767</v>
      </c>
      <c r="F483" s="248">
        <f t="shared" si="6"/>
        <v>0</v>
      </c>
      <c r="G483" s="4"/>
      <c r="H483" s="4"/>
    </row>
    <row r="484" spans="1:8">
      <c r="A484" s="244"/>
      <c r="B484" s="251"/>
      <c r="C484" s="252"/>
      <c r="D484" s="253"/>
      <c r="E484" s="204" t="s">
        <v>974</v>
      </c>
      <c r="F484" s="248">
        <f t="shared" si="6"/>
        <v>0</v>
      </c>
      <c r="G484" s="4"/>
      <c r="H484" s="4"/>
    </row>
    <row r="485" spans="1:8" ht="36">
      <c r="A485" s="244"/>
      <c r="B485" s="251"/>
      <c r="C485" s="252"/>
      <c r="D485" s="253"/>
      <c r="E485" s="204" t="s">
        <v>776</v>
      </c>
      <c r="F485" s="248">
        <f t="shared" si="6"/>
        <v>0</v>
      </c>
      <c r="G485" s="4"/>
      <c r="H485" s="4"/>
    </row>
    <row r="486" spans="1:8" s="249" customFormat="1">
      <c r="A486" s="244">
        <v>2730</v>
      </c>
      <c r="B486" s="257" t="s">
        <v>93</v>
      </c>
      <c r="C486" s="245">
        <v>3</v>
      </c>
      <c r="D486" s="246">
        <v>0</v>
      </c>
      <c r="E486" s="204" t="s">
        <v>767</v>
      </c>
      <c r="F486" s="248">
        <f t="shared" si="6"/>
        <v>0</v>
      </c>
      <c r="G486" s="4"/>
      <c r="H486" s="4"/>
    </row>
    <row r="487" spans="1:8">
      <c r="A487" s="244"/>
      <c r="B487" s="234"/>
      <c r="C487" s="245"/>
      <c r="D487" s="246"/>
      <c r="E487" s="204" t="s">
        <v>767</v>
      </c>
      <c r="F487" s="248">
        <f t="shared" si="6"/>
        <v>0</v>
      </c>
      <c r="G487" s="250"/>
      <c r="H487" s="250"/>
    </row>
    <row r="488" spans="1:8">
      <c r="A488" s="244">
        <v>2731</v>
      </c>
      <c r="B488" s="259" t="s">
        <v>93</v>
      </c>
      <c r="C488" s="252">
        <v>3</v>
      </c>
      <c r="D488" s="253">
        <v>1</v>
      </c>
      <c r="E488" s="247" t="s">
        <v>975</v>
      </c>
      <c r="F488" s="248">
        <f t="shared" si="6"/>
        <v>0</v>
      </c>
      <c r="G488" s="4"/>
      <c r="H488" s="4"/>
    </row>
    <row r="489" spans="1:8">
      <c r="A489" s="244"/>
      <c r="B489" s="251"/>
      <c r="C489" s="252"/>
      <c r="D489" s="253"/>
      <c r="E489" s="204" t="s">
        <v>834</v>
      </c>
      <c r="F489" s="248">
        <f t="shared" si="6"/>
        <v>0</v>
      </c>
      <c r="G489" s="4"/>
      <c r="H489" s="4"/>
    </row>
    <row r="490" spans="1:8" ht="24">
      <c r="A490" s="244"/>
      <c r="B490" s="251"/>
      <c r="C490" s="252"/>
      <c r="D490" s="253"/>
      <c r="E490" s="204" t="s">
        <v>976</v>
      </c>
      <c r="F490" s="248">
        <f t="shared" si="6"/>
        <v>0</v>
      </c>
      <c r="G490" s="4"/>
      <c r="H490" s="4"/>
    </row>
    <row r="491" spans="1:8" ht="36">
      <c r="A491" s="244"/>
      <c r="B491" s="251"/>
      <c r="C491" s="252"/>
      <c r="D491" s="253"/>
      <c r="E491" s="204" t="s">
        <v>776</v>
      </c>
      <c r="F491" s="248">
        <f t="shared" si="6"/>
        <v>0</v>
      </c>
      <c r="G491" s="4"/>
      <c r="H491" s="4"/>
    </row>
    <row r="492" spans="1:8">
      <c r="A492" s="244">
        <v>2732</v>
      </c>
      <c r="B492" s="259" t="s">
        <v>93</v>
      </c>
      <c r="C492" s="252">
        <v>3</v>
      </c>
      <c r="D492" s="253">
        <v>2</v>
      </c>
      <c r="E492" s="204" t="s">
        <v>767</v>
      </c>
      <c r="F492" s="248">
        <f t="shared" si="6"/>
        <v>0</v>
      </c>
      <c r="G492" s="4"/>
      <c r="H492" s="4"/>
    </row>
    <row r="493" spans="1:8">
      <c r="A493" s="244"/>
      <c r="B493" s="251"/>
      <c r="C493" s="252"/>
      <c r="D493" s="253"/>
      <c r="E493" s="204" t="s">
        <v>767</v>
      </c>
      <c r="F493" s="248">
        <f t="shared" si="6"/>
        <v>0</v>
      </c>
      <c r="G493" s="4"/>
      <c r="H493" s="4"/>
    </row>
    <row r="494" spans="1:8" ht="24">
      <c r="A494" s="244"/>
      <c r="B494" s="251"/>
      <c r="C494" s="252"/>
      <c r="D494" s="253"/>
      <c r="E494" s="204" t="s">
        <v>977</v>
      </c>
      <c r="F494" s="248">
        <f t="shared" si="6"/>
        <v>0</v>
      </c>
      <c r="G494" s="4"/>
      <c r="H494" s="4"/>
    </row>
    <row r="495" spans="1:8" ht="36">
      <c r="A495" s="244"/>
      <c r="B495" s="251"/>
      <c r="C495" s="252"/>
      <c r="D495" s="253"/>
      <c r="E495" s="204" t="s">
        <v>776</v>
      </c>
      <c r="F495" s="248">
        <f t="shared" si="6"/>
        <v>0</v>
      </c>
      <c r="G495" s="4"/>
      <c r="H495" s="4"/>
    </row>
    <row r="496" spans="1:8">
      <c r="A496" s="244">
        <v>2733</v>
      </c>
      <c r="B496" s="259" t="s">
        <v>93</v>
      </c>
      <c r="C496" s="252">
        <v>3</v>
      </c>
      <c r="D496" s="253">
        <v>3</v>
      </c>
      <c r="E496" s="204" t="s">
        <v>767</v>
      </c>
      <c r="F496" s="248">
        <f t="shared" si="6"/>
        <v>0</v>
      </c>
      <c r="G496" s="4"/>
      <c r="H496" s="4"/>
    </row>
    <row r="497" spans="1:8">
      <c r="A497" s="244"/>
      <c r="B497" s="251"/>
      <c r="C497" s="252"/>
      <c r="D497" s="253"/>
      <c r="E497" s="204" t="s">
        <v>767</v>
      </c>
      <c r="F497" s="248">
        <f t="shared" si="6"/>
        <v>0</v>
      </c>
      <c r="G497" s="4"/>
      <c r="H497" s="4"/>
    </row>
    <row r="498" spans="1:8" ht="24">
      <c r="A498" s="244"/>
      <c r="B498" s="251"/>
      <c r="C498" s="252"/>
      <c r="D498" s="253"/>
      <c r="E498" s="204" t="s">
        <v>978</v>
      </c>
      <c r="F498" s="248">
        <f t="shared" si="6"/>
        <v>0</v>
      </c>
      <c r="G498" s="4"/>
      <c r="H498" s="4"/>
    </row>
    <row r="499" spans="1:8" ht="36">
      <c r="A499" s="244"/>
      <c r="B499" s="251"/>
      <c r="C499" s="252"/>
      <c r="D499" s="253"/>
      <c r="E499" s="204" t="s">
        <v>776</v>
      </c>
      <c r="F499" s="248">
        <f t="shared" si="6"/>
        <v>0</v>
      </c>
      <c r="G499" s="4"/>
      <c r="H499" s="4"/>
    </row>
    <row r="500" spans="1:8">
      <c r="A500" s="244">
        <v>2734</v>
      </c>
      <c r="B500" s="259" t="s">
        <v>93</v>
      </c>
      <c r="C500" s="252">
        <v>3</v>
      </c>
      <c r="D500" s="253">
        <v>4</v>
      </c>
      <c r="E500" s="204" t="s">
        <v>767</v>
      </c>
      <c r="F500" s="248">
        <f t="shared" si="6"/>
        <v>0</v>
      </c>
      <c r="G500" s="4"/>
      <c r="H500" s="4"/>
    </row>
    <row r="501" spans="1:8">
      <c r="A501" s="244"/>
      <c r="B501" s="251"/>
      <c r="C501" s="252"/>
      <c r="D501" s="253"/>
      <c r="E501" s="204" t="s">
        <v>767</v>
      </c>
      <c r="F501" s="248">
        <f t="shared" si="6"/>
        <v>0</v>
      </c>
      <c r="G501" s="4"/>
      <c r="H501" s="4"/>
    </row>
    <row r="502" spans="1:8" ht="24">
      <c r="A502" s="244"/>
      <c r="B502" s="251"/>
      <c r="C502" s="252"/>
      <c r="D502" s="253"/>
      <c r="E502" s="204" t="s">
        <v>979</v>
      </c>
      <c r="F502" s="248">
        <f t="shared" si="6"/>
        <v>0</v>
      </c>
      <c r="G502" s="4"/>
      <c r="H502" s="4"/>
    </row>
    <row r="503" spans="1:8" ht="36">
      <c r="A503" s="244"/>
      <c r="B503" s="251"/>
      <c r="C503" s="252"/>
      <c r="D503" s="253"/>
      <c r="E503" s="204" t="s">
        <v>776</v>
      </c>
      <c r="F503" s="248">
        <f t="shared" si="6"/>
        <v>0</v>
      </c>
      <c r="G503" s="4"/>
      <c r="H503" s="4"/>
    </row>
    <row r="504" spans="1:8" s="249" customFormat="1">
      <c r="A504" s="244">
        <v>2740</v>
      </c>
      <c r="B504" s="257" t="s">
        <v>93</v>
      </c>
      <c r="C504" s="245">
        <v>4</v>
      </c>
      <c r="D504" s="246">
        <v>0</v>
      </c>
      <c r="E504" s="204" t="s">
        <v>767</v>
      </c>
      <c r="F504" s="248">
        <f t="shared" si="6"/>
        <v>0</v>
      </c>
      <c r="G504" s="4"/>
      <c r="H504" s="4"/>
    </row>
    <row r="505" spans="1:8">
      <c r="A505" s="244"/>
      <c r="B505" s="234"/>
      <c r="C505" s="245"/>
      <c r="D505" s="246"/>
      <c r="E505" s="204" t="s">
        <v>767</v>
      </c>
      <c r="F505" s="248">
        <f t="shared" si="6"/>
        <v>0</v>
      </c>
      <c r="G505" s="250"/>
      <c r="H505" s="250"/>
    </row>
    <row r="506" spans="1:8" ht="24">
      <c r="A506" s="244">
        <v>2741</v>
      </c>
      <c r="B506" s="259" t="s">
        <v>93</v>
      </c>
      <c r="C506" s="252">
        <v>4</v>
      </c>
      <c r="D506" s="253">
        <v>1</v>
      </c>
      <c r="E506" s="247" t="s">
        <v>980</v>
      </c>
      <c r="F506" s="248">
        <f t="shared" ref="F506:F570" si="7">G506+H506</f>
        <v>0</v>
      </c>
      <c r="G506" s="4"/>
      <c r="H506" s="4"/>
    </row>
    <row r="507" spans="1:8">
      <c r="A507" s="244"/>
      <c r="B507" s="251"/>
      <c r="C507" s="252"/>
      <c r="D507" s="253"/>
      <c r="E507" s="204" t="s">
        <v>834</v>
      </c>
      <c r="F507" s="248">
        <f t="shared" si="7"/>
        <v>0</v>
      </c>
      <c r="G507" s="4"/>
      <c r="H507" s="4"/>
    </row>
    <row r="508" spans="1:8" ht="24">
      <c r="A508" s="244"/>
      <c r="B508" s="251"/>
      <c r="C508" s="252"/>
      <c r="D508" s="253"/>
      <c r="E508" s="204" t="s">
        <v>980</v>
      </c>
      <c r="F508" s="248">
        <f t="shared" si="7"/>
        <v>0</v>
      </c>
      <c r="G508" s="4"/>
      <c r="H508" s="4"/>
    </row>
    <row r="509" spans="1:8" ht="36">
      <c r="A509" s="244"/>
      <c r="B509" s="251"/>
      <c r="C509" s="252"/>
      <c r="D509" s="253"/>
      <c r="E509" s="204" t="s">
        <v>776</v>
      </c>
      <c r="F509" s="248">
        <f t="shared" si="7"/>
        <v>0</v>
      </c>
      <c r="G509" s="4"/>
      <c r="H509" s="4"/>
    </row>
    <row r="510" spans="1:8" s="249" customFormat="1">
      <c r="A510" s="244">
        <v>2750</v>
      </c>
      <c r="B510" s="257" t="s">
        <v>93</v>
      </c>
      <c r="C510" s="245">
        <v>5</v>
      </c>
      <c r="D510" s="246">
        <v>0</v>
      </c>
      <c r="E510" s="204" t="s">
        <v>767</v>
      </c>
      <c r="F510" s="248">
        <f t="shared" si="7"/>
        <v>0</v>
      </c>
      <c r="G510" s="4"/>
      <c r="H510" s="4"/>
    </row>
    <row r="511" spans="1:8">
      <c r="A511" s="244"/>
      <c r="B511" s="234"/>
      <c r="C511" s="245"/>
      <c r="D511" s="246"/>
      <c r="E511" s="204" t="s">
        <v>767</v>
      </c>
      <c r="F511" s="248">
        <f t="shared" si="7"/>
        <v>0</v>
      </c>
      <c r="G511" s="250"/>
      <c r="H511" s="250"/>
    </row>
    <row r="512" spans="1:8" ht="36">
      <c r="A512" s="244">
        <v>2751</v>
      </c>
      <c r="B512" s="259" t="s">
        <v>93</v>
      </c>
      <c r="C512" s="252">
        <v>5</v>
      </c>
      <c r="D512" s="253">
        <v>1</v>
      </c>
      <c r="E512" s="247" t="s">
        <v>981</v>
      </c>
      <c r="F512" s="248">
        <f t="shared" si="7"/>
        <v>0</v>
      </c>
      <c r="G512" s="4"/>
      <c r="H512" s="4"/>
    </row>
    <row r="513" spans="1:8">
      <c r="A513" s="244"/>
      <c r="B513" s="251"/>
      <c r="C513" s="252"/>
      <c r="D513" s="253"/>
      <c r="E513" s="204" t="s">
        <v>834</v>
      </c>
      <c r="F513" s="248">
        <f t="shared" si="7"/>
        <v>0</v>
      </c>
      <c r="G513" s="4"/>
      <c r="H513" s="4"/>
    </row>
    <row r="514" spans="1:8" ht="24">
      <c r="A514" s="244"/>
      <c r="B514" s="251"/>
      <c r="C514" s="252"/>
      <c r="D514" s="253"/>
      <c r="E514" s="204" t="s">
        <v>981</v>
      </c>
      <c r="F514" s="248">
        <f t="shared" si="7"/>
        <v>0</v>
      </c>
      <c r="G514" s="4"/>
      <c r="H514" s="4"/>
    </row>
    <row r="515" spans="1:8" ht="36">
      <c r="A515" s="244"/>
      <c r="B515" s="251"/>
      <c r="C515" s="252"/>
      <c r="D515" s="253"/>
      <c r="E515" s="204" t="s">
        <v>776</v>
      </c>
      <c r="F515" s="248">
        <f t="shared" si="7"/>
        <v>0</v>
      </c>
      <c r="G515" s="4"/>
      <c r="H515" s="4"/>
    </row>
    <row r="516" spans="1:8" s="249" customFormat="1">
      <c r="A516" s="244">
        <v>2760</v>
      </c>
      <c r="B516" s="257" t="s">
        <v>93</v>
      </c>
      <c r="C516" s="245">
        <v>6</v>
      </c>
      <c r="D516" s="246">
        <v>0</v>
      </c>
      <c r="E516" s="204" t="s">
        <v>767</v>
      </c>
      <c r="F516" s="248">
        <f t="shared" si="7"/>
        <v>0</v>
      </c>
      <c r="G516" s="4"/>
      <c r="H516" s="4"/>
    </row>
    <row r="517" spans="1:8">
      <c r="A517" s="244"/>
      <c r="B517" s="234"/>
      <c r="C517" s="245"/>
      <c r="D517" s="246"/>
      <c r="E517" s="204" t="s">
        <v>767</v>
      </c>
      <c r="F517" s="248">
        <f t="shared" si="7"/>
        <v>0</v>
      </c>
      <c r="G517" s="250"/>
      <c r="H517" s="250"/>
    </row>
    <row r="518" spans="1:8" ht="24">
      <c r="A518" s="244">
        <v>2761</v>
      </c>
      <c r="B518" s="259" t="s">
        <v>93</v>
      </c>
      <c r="C518" s="252">
        <v>6</v>
      </c>
      <c r="D518" s="253">
        <v>1</v>
      </c>
      <c r="E518" s="247" t="s">
        <v>982</v>
      </c>
      <c r="F518" s="248">
        <f t="shared" si="7"/>
        <v>0</v>
      </c>
      <c r="G518" s="4"/>
      <c r="H518" s="4"/>
    </row>
    <row r="519" spans="1:8">
      <c r="A519" s="244"/>
      <c r="B519" s="251"/>
      <c r="C519" s="252"/>
      <c r="D519" s="253"/>
      <c r="E519" s="204" t="s">
        <v>834</v>
      </c>
      <c r="F519" s="248">
        <f t="shared" si="7"/>
        <v>0</v>
      </c>
      <c r="G519" s="4"/>
      <c r="H519" s="4"/>
    </row>
    <row r="520" spans="1:8" ht="24">
      <c r="A520" s="244"/>
      <c r="B520" s="251"/>
      <c r="C520" s="252"/>
      <c r="D520" s="253"/>
      <c r="E520" s="204" t="s">
        <v>983</v>
      </c>
      <c r="F520" s="248">
        <f t="shared" si="7"/>
        <v>0</v>
      </c>
      <c r="G520" s="4"/>
      <c r="H520" s="4"/>
    </row>
    <row r="521" spans="1:8" ht="36">
      <c r="A521" s="244"/>
      <c r="B521" s="251"/>
      <c r="C521" s="252"/>
      <c r="D521" s="253"/>
      <c r="E521" s="204" t="s">
        <v>776</v>
      </c>
      <c r="F521" s="248">
        <f t="shared" si="7"/>
        <v>0</v>
      </c>
      <c r="G521" s="4"/>
      <c r="H521" s="4"/>
    </row>
    <row r="522" spans="1:8">
      <c r="A522" s="244">
        <v>2762</v>
      </c>
      <c r="B522" s="259" t="s">
        <v>93</v>
      </c>
      <c r="C522" s="252">
        <v>6</v>
      </c>
      <c r="D522" s="253">
        <v>2</v>
      </c>
      <c r="E522" s="204" t="s">
        <v>767</v>
      </c>
      <c r="F522" s="248">
        <f t="shared" si="7"/>
        <v>0</v>
      </c>
      <c r="G522" s="4"/>
      <c r="H522" s="4"/>
    </row>
    <row r="523" spans="1:8">
      <c r="A523" s="244"/>
      <c r="B523" s="251"/>
      <c r="C523" s="252"/>
      <c r="D523" s="253"/>
      <c r="E523" s="204" t="s">
        <v>767</v>
      </c>
      <c r="F523" s="248">
        <f t="shared" si="7"/>
        <v>0</v>
      </c>
      <c r="G523" s="4"/>
      <c r="H523" s="4"/>
    </row>
    <row r="524" spans="1:8" ht="24">
      <c r="A524" s="244"/>
      <c r="B524" s="251"/>
      <c r="C524" s="252"/>
      <c r="D524" s="253"/>
      <c r="E524" s="204" t="s">
        <v>982</v>
      </c>
      <c r="F524" s="248">
        <f t="shared" si="7"/>
        <v>0</v>
      </c>
      <c r="G524" s="4"/>
      <c r="H524" s="4"/>
    </row>
    <row r="525" spans="1:8" s="239" customFormat="1" ht="36">
      <c r="A525" s="244"/>
      <c r="B525" s="251"/>
      <c r="C525" s="252"/>
      <c r="D525" s="253"/>
      <c r="E525" s="204" t="s">
        <v>776</v>
      </c>
      <c r="F525" s="248">
        <f t="shared" si="7"/>
        <v>0</v>
      </c>
      <c r="G525" s="4"/>
      <c r="H525" s="4"/>
    </row>
    <row r="526" spans="1:8">
      <c r="A526" s="256">
        <v>2800</v>
      </c>
      <c r="B526" s="257" t="s">
        <v>94</v>
      </c>
      <c r="C526" s="245">
        <v>0</v>
      </c>
      <c r="D526" s="246">
        <v>0</v>
      </c>
      <c r="E526" s="204" t="s">
        <v>767</v>
      </c>
      <c r="F526" s="248">
        <f t="shared" si="7"/>
        <v>0</v>
      </c>
      <c r="G526" s="1"/>
      <c r="H526" s="1">
        <f>H528+H534+H565+H579+H593+H599</f>
        <v>0</v>
      </c>
    </row>
    <row r="527" spans="1:8">
      <c r="A527" s="240"/>
      <c r="B527" s="234"/>
      <c r="C527" s="235"/>
      <c r="D527" s="236"/>
      <c r="E527" s="204" t="s">
        <v>767</v>
      </c>
      <c r="F527" s="248">
        <f t="shared" si="7"/>
        <v>0</v>
      </c>
      <c r="G527" s="4"/>
      <c r="H527" s="4"/>
    </row>
    <row r="528" spans="1:8" s="249" customFormat="1" ht="33">
      <c r="A528" s="244">
        <v>2810</v>
      </c>
      <c r="B528" s="259" t="s">
        <v>94</v>
      </c>
      <c r="C528" s="252">
        <v>1</v>
      </c>
      <c r="D528" s="253">
        <v>0</v>
      </c>
      <c r="E528" s="258" t="s">
        <v>984</v>
      </c>
      <c r="F528" s="248">
        <f t="shared" si="7"/>
        <v>400</v>
      </c>
      <c r="G528" s="4">
        <v>400</v>
      </c>
      <c r="H528" s="4">
        <f>H530</f>
        <v>0</v>
      </c>
    </row>
    <row r="529" spans="1:8">
      <c r="A529" s="244"/>
      <c r="B529" s="234"/>
      <c r="C529" s="245"/>
      <c r="D529" s="246"/>
      <c r="E529" s="204" t="s">
        <v>2</v>
      </c>
      <c r="F529" s="248"/>
      <c r="G529" s="250"/>
      <c r="H529" s="250"/>
    </row>
    <row r="530" spans="1:8">
      <c r="A530" s="244">
        <v>2811</v>
      </c>
      <c r="B530" s="259" t="s">
        <v>94</v>
      </c>
      <c r="C530" s="252">
        <v>1</v>
      </c>
      <c r="D530" s="253">
        <v>1</v>
      </c>
      <c r="E530" s="247" t="s">
        <v>985</v>
      </c>
      <c r="F530" s="248">
        <f t="shared" si="7"/>
        <v>0</v>
      </c>
      <c r="G530" s="4">
        <f>G532+G533</f>
        <v>0</v>
      </c>
      <c r="H530" s="4">
        <f>H532+H533</f>
        <v>0</v>
      </c>
    </row>
    <row r="531" spans="1:8">
      <c r="A531" s="244"/>
      <c r="B531" s="251"/>
      <c r="C531" s="252"/>
      <c r="D531" s="253"/>
      <c r="E531" s="204" t="s">
        <v>834</v>
      </c>
      <c r="F531" s="248"/>
      <c r="G531" s="4"/>
      <c r="H531" s="4"/>
    </row>
    <row r="532" spans="1:8">
      <c r="A532" s="244"/>
      <c r="B532" s="251"/>
      <c r="C532" s="252"/>
      <c r="D532" s="253"/>
      <c r="E532" s="204" t="s">
        <v>985</v>
      </c>
      <c r="F532" s="248">
        <f t="shared" si="7"/>
        <v>0</v>
      </c>
      <c r="G532" s="4"/>
      <c r="H532" s="4"/>
    </row>
    <row r="533" spans="1:8" ht="36">
      <c r="A533" s="244"/>
      <c r="B533" s="251"/>
      <c r="C533" s="252"/>
      <c r="D533" s="253"/>
      <c r="E533" s="204" t="s">
        <v>776</v>
      </c>
      <c r="F533" s="248">
        <f t="shared" si="7"/>
        <v>0</v>
      </c>
      <c r="G533" s="4"/>
      <c r="H533" s="4"/>
    </row>
    <row r="534" spans="1:8" s="249" customFormat="1">
      <c r="A534" s="244">
        <v>2820</v>
      </c>
      <c r="B534" s="257" t="s">
        <v>94</v>
      </c>
      <c r="C534" s="245">
        <v>2</v>
      </c>
      <c r="D534" s="246">
        <v>0</v>
      </c>
      <c r="E534" s="204" t="s">
        <v>767</v>
      </c>
      <c r="F534" s="248">
        <f t="shared" si="7"/>
        <v>0</v>
      </c>
      <c r="G534" s="4"/>
      <c r="H534" s="4">
        <f>H536+H540+H544+H549+H553+H557+H561</f>
        <v>0</v>
      </c>
    </row>
    <row r="535" spans="1:8">
      <c r="A535" s="244"/>
      <c r="B535" s="234"/>
      <c r="C535" s="245"/>
      <c r="D535" s="246"/>
      <c r="E535" s="204" t="s">
        <v>767</v>
      </c>
      <c r="F535" s="248"/>
      <c r="G535" s="250"/>
      <c r="H535" s="250"/>
    </row>
    <row r="536" spans="1:8">
      <c r="A536" s="244">
        <v>2821</v>
      </c>
      <c r="B536" s="259" t="s">
        <v>94</v>
      </c>
      <c r="C536" s="252">
        <v>2</v>
      </c>
      <c r="D536" s="253">
        <v>1</v>
      </c>
      <c r="E536" s="247" t="s">
        <v>986</v>
      </c>
      <c r="F536" s="248">
        <f t="shared" si="7"/>
        <v>400</v>
      </c>
      <c r="G536" s="4">
        <v>400</v>
      </c>
      <c r="H536" s="4">
        <f>H538+H539</f>
        <v>0</v>
      </c>
    </row>
    <row r="537" spans="1:8">
      <c r="A537" s="244"/>
      <c r="B537" s="251"/>
      <c r="C537" s="252"/>
      <c r="D537" s="253"/>
      <c r="E537" s="204" t="s">
        <v>834</v>
      </c>
      <c r="F537" s="248"/>
      <c r="G537" s="4"/>
      <c r="H537" s="4"/>
    </row>
    <row r="538" spans="1:8">
      <c r="A538" s="244"/>
      <c r="B538" s="251"/>
      <c r="C538" s="252"/>
      <c r="D538" s="253"/>
      <c r="E538" s="204" t="s">
        <v>987</v>
      </c>
      <c r="F538" s="248"/>
      <c r="G538" s="4"/>
      <c r="H538" s="4"/>
    </row>
    <row r="539" spans="1:8" ht="36">
      <c r="A539" s="244"/>
      <c r="B539" s="251"/>
      <c r="C539" s="252"/>
      <c r="D539" s="253"/>
      <c r="E539" s="204" t="s">
        <v>776</v>
      </c>
      <c r="F539" s="248"/>
      <c r="G539" s="4"/>
      <c r="H539" s="4"/>
    </row>
    <row r="540" spans="1:8">
      <c r="A540" s="244"/>
      <c r="B540" s="251"/>
      <c r="C540" s="252"/>
      <c r="D540" s="253"/>
      <c r="E540" s="208" t="s">
        <v>988</v>
      </c>
      <c r="F540" s="248"/>
      <c r="G540" s="4"/>
      <c r="H540" s="4"/>
    </row>
    <row r="541" spans="1:8">
      <c r="A541" s="244"/>
      <c r="B541" s="251"/>
      <c r="C541" s="252"/>
      <c r="D541" s="253"/>
      <c r="E541" s="260" t="s">
        <v>989</v>
      </c>
      <c r="F541" s="248"/>
      <c r="G541" s="4"/>
      <c r="H541" s="4"/>
    </row>
    <row r="542" spans="1:8" ht="46.5">
      <c r="A542" s="244"/>
      <c r="B542" s="251"/>
      <c r="C542" s="252"/>
      <c r="D542" s="253"/>
      <c r="E542" s="261" t="s">
        <v>990</v>
      </c>
      <c r="F542" s="248"/>
      <c r="G542" s="4"/>
      <c r="H542" s="4"/>
    </row>
    <row r="543" spans="1:8" ht="24">
      <c r="A543" s="244"/>
      <c r="B543" s="251"/>
      <c r="C543" s="252"/>
      <c r="D543" s="253"/>
      <c r="E543" s="208" t="s">
        <v>991</v>
      </c>
      <c r="F543" s="248">
        <f t="shared" si="7"/>
        <v>0</v>
      </c>
      <c r="G543" s="4"/>
      <c r="H543" s="4"/>
    </row>
    <row r="544" spans="1:8" ht="36">
      <c r="A544" s="244">
        <v>2823</v>
      </c>
      <c r="B544" s="259" t="s">
        <v>94</v>
      </c>
      <c r="C544" s="252">
        <v>2</v>
      </c>
      <c r="D544" s="253">
        <v>4</v>
      </c>
      <c r="E544" s="262" t="s">
        <v>992</v>
      </c>
      <c r="F544" s="248">
        <f t="shared" si="7"/>
        <v>0</v>
      </c>
      <c r="G544" s="4"/>
      <c r="H544" s="4">
        <f>H546+H547</f>
        <v>0</v>
      </c>
    </row>
    <row r="545" spans="1:8">
      <c r="A545" s="244"/>
      <c r="B545" s="251"/>
      <c r="C545" s="252"/>
      <c r="D545" s="253"/>
      <c r="E545" s="204" t="s">
        <v>767</v>
      </c>
      <c r="F545" s="248"/>
      <c r="G545" s="250"/>
      <c r="H545" s="250"/>
    </row>
    <row r="546" spans="1:8">
      <c r="A546" s="244"/>
      <c r="B546" s="251"/>
      <c r="C546" s="252"/>
      <c r="D546" s="253"/>
      <c r="E546" s="204" t="s">
        <v>993</v>
      </c>
      <c r="F546" s="248">
        <v>400</v>
      </c>
      <c r="G546" s="4">
        <v>400</v>
      </c>
      <c r="H546" s="4"/>
    </row>
    <row r="547" spans="1:8" ht="36">
      <c r="A547" s="244"/>
      <c r="B547" s="251"/>
      <c r="C547" s="252"/>
      <c r="D547" s="253"/>
      <c r="E547" s="204" t="s">
        <v>776</v>
      </c>
      <c r="F547" s="248"/>
      <c r="G547" s="4"/>
      <c r="H547" s="4"/>
    </row>
    <row r="548" spans="1:8">
      <c r="A548" s="244"/>
      <c r="B548" s="251"/>
      <c r="C548" s="252"/>
      <c r="D548" s="253"/>
      <c r="E548" s="204" t="s">
        <v>957</v>
      </c>
      <c r="F548" s="248">
        <v>400</v>
      </c>
      <c r="G548" s="4">
        <v>400</v>
      </c>
      <c r="H548" s="4"/>
    </row>
    <row r="549" spans="1:8">
      <c r="A549" s="244"/>
      <c r="B549" s="251"/>
      <c r="C549" s="252"/>
      <c r="D549" s="253"/>
      <c r="E549" s="208" t="s">
        <v>988</v>
      </c>
      <c r="F549" s="248"/>
      <c r="G549" s="4"/>
      <c r="H549" s="4"/>
    </row>
    <row r="550" spans="1:8">
      <c r="A550" s="244"/>
      <c r="B550" s="251"/>
      <c r="C550" s="252"/>
      <c r="D550" s="253"/>
      <c r="E550" s="260" t="s">
        <v>989</v>
      </c>
      <c r="F550" s="248"/>
      <c r="G550" s="4"/>
      <c r="H550" s="4"/>
    </row>
    <row r="551" spans="1:8" ht="46.5">
      <c r="A551" s="244"/>
      <c r="B551" s="251"/>
      <c r="C551" s="252"/>
      <c r="D551" s="253"/>
      <c r="E551" s="261" t="s">
        <v>990</v>
      </c>
      <c r="F551" s="248"/>
      <c r="G551" s="4"/>
      <c r="H551" s="4"/>
    </row>
    <row r="552" spans="1:8" ht="24">
      <c r="A552" s="244"/>
      <c r="B552" s="251"/>
      <c r="C552" s="252"/>
      <c r="D552" s="253"/>
      <c r="E552" s="208" t="s">
        <v>991</v>
      </c>
      <c r="F552" s="248">
        <f t="shared" si="7"/>
        <v>0</v>
      </c>
      <c r="G552" s="4"/>
      <c r="H552" s="4"/>
    </row>
    <row r="553" spans="1:8" ht="36">
      <c r="A553" s="244">
        <v>2825</v>
      </c>
      <c r="B553" s="259" t="s">
        <v>94</v>
      </c>
      <c r="C553" s="252">
        <v>2</v>
      </c>
      <c r="D553" s="253">
        <v>5</v>
      </c>
      <c r="E553" s="262" t="s">
        <v>992</v>
      </c>
      <c r="F553" s="248">
        <f t="shared" si="7"/>
        <v>0</v>
      </c>
      <c r="G553" s="4">
        <f>G555+G556</f>
        <v>0</v>
      </c>
      <c r="H553" s="4">
        <f>H555+H556</f>
        <v>0</v>
      </c>
    </row>
    <row r="554" spans="1:8">
      <c r="A554" s="244"/>
      <c r="B554" s="251"/>
      <c r="C554" s="252"/>
      <c r="D554" s="253"/>
      <c r="E554" s="204" t="s">
        <v>767</v>
      </c>
      <c r="F554" s="248"/>
      <c r="G554" s="250"/>
      <c r="H554" s="250"/>
    </row>
    <row r="555" spans="1:8">
      <c r="A555" s="244"/>
      <c r="B555" s="251"/>
      <c r="C555" s="252"/>
      <c r="D555" s="253"/>
      <c r="E555" s="204" t="s">
        <v>994</v>
      </c>
      <c r="F555" s="248">
        <f t="shared" si="7"/>
        <v>0</v>
      </c>
      <c r="G555" s="4"/>
      <c r="H555" s="4"/>
    </row>
    <row r="556" spans="1:8" ht="36">
      <c r="A556" s="244"/>
      <c r="B556" s="251"/>
      <c r="C556" s="252"/>
      <c r="D556" s="253"/>
      <c r="E556" s="204" t="s">
        <v>776</v>
      </c>
      <c r="F556" s="248">
        <f t="shared" si="7"/>
        <v>0</v>
      </c>
      <c r="G556" s="4"/>
      <c r="H556" s="4"/>
    </row>
    <row r="557" spans="1:8">
      <c r="A557" s="244">
        <v>2826</v>
      </c>
      <c r="B557" s="259" t="s">
        <v>94</v>
      </c>
      <c r="C557" s="252">
        <v>2</v>
      </c>
      <c r="D557" s="253">
        <v>6</v>
      </c>
      <c r="E557" s="204" t="s">
        <v>767</v>
      </c>
      <c r="F557" s="248">
        <f t="shared" si="7"/>
        <v>0</v>
      </c>
      <c r="G557" s="4">
        <f>G559+G560</f>
        <v>0</v>
      </c>
      <c r="H557" s="4">
        <f>H559+H560</f>
        <v>0</v>
      </c>
    </row>
    <row r="558" spans="1:8">
      <c r="A558" s="244"/>
      <c r="B558" s="251"/>
      <c r="C558" s="252"/>
      <c r="D558" s="253"/>
      <c r="E558" s="204" t="s">
        <v>767</v>
      </c>
      <c r="F558" s="248"/>
      <c r="G558" s="250"/>
      <c r="H558" s="250"/>
    </row>
    <row r="559" spans="1:8">
      <c r="A559" s="244"/>
      <c r="B559" s="251"/>
      <c r="C559" s="252"/>
      <c r="D559" s="253"/>
      <c r="E559" s="204" t="s">
        <v>995</v>
      </c>
      <c r="F559" s="248">
        <f t="shared" si="7"/>
        <v>0</v>
      </c>
      <c r="G559" s="4"/>
      <c r="H559" s="4"/>
    </row>
    <row r="560" spans="1:8" ht="36">
      <c r="A560" s="244"/>
      <c r="B560" s="251"/>
      <c r="C560" s="252"/>
      <c r="D560" s="253"/>
      <c r="E560" s="204" t="s">
        <v>776</v>
      </c>
      <c r="F560" s="248">
        <f t="shared" si="7"/>
        <v>0</v>
      </c>
      <c r="G560" s="4"/>
      <c r="H560" s="4"/>
    </row>
    <row r="561" spans="1:8">
      <c r="A561" s="244">
        <v>2827</v>
      </c>
      <c r="B561" s="259" t="s">
        <v>94</v>
      </c>
      <c r="C561" s="252">
        <v>2</v>
      </c>
      <c r="D561" s="253">
        <v>7</v>
      </c>
      <c r="E561" s="204" t="s">
        <v>767</v>
      </c>
      <c r="F561" s="248">
        <f t="shared" si="7"/>
        <v>0</v>
      </c>
      <c r="G561" s="4">
        <f>G563+G564</f>
        <v>0</v>
      </c>
      <c r="H561" s="4">
        <f>H563+H564</f>
        <v>0</v>
      </c>
    </row>
    <row r="562" spans="1:8">
      <c r="A562" s="244"/>
      <c r="B562" s="251"/>
      <c r="C562" s="252"/>
      <c r="D562" s="253"/>
      <c r="E562" s="204" t="s">
        <v>767</v>
      </c>
      <c r="F562" s="248"/>
      <c r="G562" s="250"/>
      <c r="H562" s="250"/>
    </row>
    <row r="563" spans="1:8" ht="24">
      <c r="A563" s="244"/>
      <c r="B563" s="251"/>
      <c r="C563" s="252"/>
      <c r="D563" s="253"/>
      <c r="E563" s="204" t="s">
        <v>996</v>
      </c>
      <c r="F563" s="248">
        <f t="shared" si="7"/>
        <v>0</v>
      </c>
      <c r="G563" s="4"/>
      <c r="H563" s="4"/>
    </row>
    <row r="564" spans="1:8" ht="36">
      <c r="A564" s="244"/>
      <c r="B564" s="251"/>
      <c r="C564" s="252"/>
      <c r="D564" s="253"/>
      <c r="E564" s="204" t="s">
        <v>776</v>
      </c>
      <c r="F564" s="248">
        <f t="shared" si="7"/>
        <v>0</v>
      </c>
      <c r="G564" s="4"/>
      <c r="H564" s="4"/>
    </row>
    <row r="565" spans="1:8" s="249" customFormat="1">
      <c r="A565" s="244">
        <v>2830</v>
      </c>
      <c r="B565" s="257" t="s">
        <v>94</v>
      </c>
      <c r="C565" s="245">
        <v>3</v>
      </c>
      <c r="D565" s="246">
        <v>0</v>
      </c>
      <c r="E565" s="204" t="s">
        <v>767</v>
      </c>
      <c r="F565" s="248">
        <f t="shared" si="7"/>
        <v>0</v>
      </c>
      <c r="G565" s="4">
        <f>G567+G571+G575</f>
        <v>0</v>
      </c>
      <c r="H565" s="4">
        <f>H567+H571+H575</f>
        <v>0</v>
      </c>
    </row>
    <row r="566" spans="1:8">
      <c r="A566" s="244"/>
      <c r="B566" s="234"/>
      <c r="C566" s="245"/>
      <c r="D566" s="246"/>
      <c r="E566" s="204" t="s">
        <v>767</v>
      </c>
      <c r="F566" s="248"/>
      <c r="G566" s="250"/>
      <c r="H566" s="250"/>
    </row>
    <row r="567" spans="1:8" ht="36">
      <c r="A567" s="244">
        <v>2831</v>
      </c>
      <c r="B567" s="259" t="s">
        <v>94</v>
      </c>
      <c r="C567" s="252">
        <v>3</v>
      </c>
      <c r="D567" s="253">
        <v>1</v>
      </c>
      <c r="E567" s="247" t="s">
        <v>997</v>
      </c>
      <c r="F567" s="248">
        <f t="shared" si="7"/>
        <v>0</v>
      </c>
      <c r="G567" s="4">
        <f>G569+G570</f>
        <v>0</v>
      </c>
      <c r="H567" s="4">
        <f>H569+H570</f>
        <v>0</v>
      </c>
    </row>
    <row r="568" spans="1:8">
      <c r="A568" s="244"/>
      <c r="B568" s="251"/>
      <c r="C568" s="252"/>
      <c r="D568" s="253"/>
      <c r="E568" s="204" t="s">
        <v>834</v>
      </c>
      <c r="F568" s="248"/>
      <c r="G568" s="4"/>
      <c r="H568" s="4"/>
    </row>
    <row r="569" spans="1:8">
      <c r="A569" s="244"/>
      <c r="B569" s="251"/>
      <c r="C569" s="252"/>
      <c r="D569" s="253"/>
      <c r="E569" s="204" t="s">
        <v>998</v>
      </c>
      <c r="F569" s="248">
        <f t="shared" si="7"/>
        <v>0</v>
      </c>
      <c r="G569" s="4"/>
      <c r="H569" s="4"/>
    </row>
    <row r="570" spans="1:8" ht="36">
      <c r="A570" s="244"/>
      <c r="B570" s="251"/>
      <c r="C570" s="252"/>
      <c r="D570" s="253"/>
      <c r="E570" s="204" t="s">
        <v>776</v>
      </c>
      <c r="F570" s="248">
        <f t="shared" si="7"/>
        <v>0</v>
      </c>
      <c r="G570" s="4"/>
      <c r="H570" s="4"/>
    </row>
    <row r="571" spans="1:8">
      <c r="A571" s="244">
        <v>2832</v>
      </c>
      <c r="B571" s="259" t="s">
        <v>94</v>
      </c>
      <c r="C571" s="252">
        <v>3</v>
      </c>
      <c r="D571" s="253">
        <v>2</v>
      </c>
      <c r="E571" s="204" t="s">
        <v>767</v>
      </c>
      <c r="F571" s="248">
        <f t="shared" ref="F571:F639" si="8">G571+H571</f>
        <v>0</v>
      </c>
      <c r="G571" s="4">
        <f>G573+G574</f>
        <v>0</v>
      </c>
      <c r="H571" s="4">
        <f>H573+H574</f>
        <v>0</v>
      </c>
    </row>
    <row r="572" spans="1:8">
      <c r="A572" s="244"/>
      <c r="B572" s="251"/>
      <c r="C572" s="252"/>
      <c r="D572" s="253"/>
      <c r="E572" s="204" t="s">
        <v>767</v>
      </c>
      <c r="F572" s="248"/>
      <c r="G572" s="4"/>
      <c r="H572" s="4"/>
    </row>
    <row r="573" spans="1:8">
      <c r="A573" s="244"/>
      <c r="B573" s="251"/>
      <c r="C573" s="252"/>
      <c r="D573" s="253"/>
      <c r="E573" s="204" t="s">
        <v>999</v>
      </c>
      <c r="F573" s="248">
        <f t="shared" si="8"/>
        <v>0</v>
      </c>
      <c r="G573" s="4"/>
      <c r="H573" s="4"/>
    </row>
    <row r="574" spans="1:8" ht="36">
      <c r="A574" s="244"/>
      <c r="B574" s="251"/>
      <c r="C574" s="252"/>
      <c r="D574" s="253"/>
      <c r="E574" s="204" t="s">
        <v>776</v>
      </c>
      <c r="F574" s="248">
        <f t="shared" si="8"/>
        <v>0</v>
      </c>
      <c r="G574" s="4"/>
      <c r="H574" s="4"/>
    </row>
    <row r="575" spans="1:8">
      <c r="A575" s="244">
        <v>2833</v>
      </c>
      <c r="B575" s="259" t="s">
        <v>94</v>
      </c>
      <c r="C575" s="252">
        <v>3</v>
      </c>
      <c r="D575" s="253">
        <v>3</v>
      </c>
      <c r="E575" s="204" t="s">
        <v>767</v>
      </c>
      <c r="F575" s="248">
        <f t="shared" si="8"/>
        <v>0</v>
      </c>
      <c r="G575" s="4">
        <f>G577+G578</f>
        <v>0</v>
      </c>
      <c r="H575" s="4">
        <f>H577+H578</f>
        <v>0</v>
      </c>
    </row>
    <row r="576" spans="1:8">
      <c r="A576" s="244"/>
      <c r="B576" s="251"/>
      <c r="C576" s="252"/>
      <c r="D576" s="253"/>
      <c r="E576" s="204" t="s">
        <v>767</v>
      </c>
      <c r="F576" s="248"/>
      <c r="G576" s="4"/>
      <c r="H576" s="4"/>
    </row>
    <row r="577" spans="1:8">
      <c r="A577" s="244"/>
      <c r="B577" s="251"/>
      <c r="C577" s="252"/>
      <c r="D577" s="253"/>
      <c r="E577" s="204" t="s">
        <v>1000</v>
      </c>
      <c r="F577" s="248">
        <f t="shared" si="8"/>
        <v>0</v>
      </c>
      <c r="G577" s="4"/>
      <c r="H577" s="4"/>
    </row>
    <row r="578" spans="1:8" ht="36">
      <c r="A578" s="244"/>
      <c r="B578" s="251"/>
      <c r="C578" s="252"/>
      <c r="D578" s="253"/>
      <c r="E578" s="204" t="s">
        <v>776</v>
      </c>
      <c r="F578" s="248">
        <f t="shared" si="8"/>
        <v>0</v>
      </c>
      <c r="G578" s="4"/>
      <c r="H578" s="4"/>
    </row>
    <row r="579" spans="1:8" s="249" customFormat="1">
      <c r="A579" s="244">
        <v>2840</v>
      </c>
      <c r="B579" s="257" t="s">
        <v>94</v>
      </c>
      <c r="C579" s="245">
        <v>4</v>
      </c>
      <c r="D579" s="246">
        <v>0</v>
      </c>
      <c r="E579" s="204" t="s">
        <v>767</v>
      </c>
      <c r="F579" s="248">
        <f t="shared" si="8"/>
        <v>0</v>
      </c>
      <c r="G579" s="4"/>
      <c r="H579" s="4"/>
    </row>
    <row r="580" spans="1:8">
      <c r="A580" s="244"/>
      <c r="B580" s="234"/>
      <c r="C580" s="245"/>
      <c r="D580" s="246"/>
      <c r="E580" s="204" t="s">
        <v>767</v>
      </c>
      <c r="F580" s="248">
        <f t="shared" si="8"/>
        <v>0</v>
      </c>
      <c r="G580" s="250"/>
      <c r="H580" s="250"/>
    </row>
    <row r="581" spans="1:8" ht="24">
      <c r="A581" s="244">
        <v>2841</v>
      </c>
      <c r="B581" s="259" t="s">
        <v>94</v>
      </c>
      <c r="C581" s="252">
        <v>4</v>
      </c>
      <c r="D581" s="253">
        <v>1</v>
      </c>
      <c r="E581" s="247" t="s">
        <v>1001</v>
      </c>
      <c r="F581" s="248">
        <f t="shared" si="8"/>
        <v>0</v>
      </c>
      <c r="G581" s="4"/>
      <c r="H581" s="4"/>
    </row>
    <row r="582" spans="1:8">
      <c r="A582" s="244"/>
      <c r="B582" s="251"/>
      <c r="C582" s="252"/>
      <c r="D582" s="253"/>
      <c r="E582" s="204" t="s">
        <v>834</v>
      </c>
      <c r="F582" s="248"/>
      <c r="G582" s="4"/>
      <c r="H582" s="4"/>
    </row>
    <row r="583" spans="1:8">
      <c r="A583" s="244"/>
      <c r="B583" s="251"/>
      <c r="C583" s="252"/>
      <c r="D583" s="253"/>
      <c r="E583" s="204" t="s">
        <v>1002</v>
      </c>
      <c r="F583" s="248">
        <f t="shared" si="8"/>
        <v>0</v>
      </c>
      <c r="G583" s="4"/>
      <c r="H583" s="4"/>
    </row>
    <row r="584" spans="1:8" ht="36">
      <c r="A584" s="244"/>
      <c r="B584" s="251"/>
      <c r="C584" s="252"/>
      <c r="D584" s="253"/>
      <c r="E584" s="204" t="s">
        <v>776</v>
      </c>
      <c r="F584" s="248">
        <f t="shared" si="8"/>
        <v>0</v>
      </c>
      <c r="G584" s="4"/>
      <c r="H584" s="4"/>
    </row>
    <row r="585" spans="1:8">
      <c r="A585" s="244">
        <v>2842</v>
      </c>
      <c r="B585" s="259" t="s">
        <v>94</v>
      </c>
      <c r="C585" s="252">
        <v>4</v>
      </c>
      <c r="D585" s="253">
        <v>2</v>
      </c>
      <c r="E585" s="204" t="s">
        <v>767</v>
      </c>
      <c r="F585" s="248">
        <f t="shared" si="8"/>
        <v>0</v>
      </c>
      <c r="G585" s="4"/>
      <c r="H585" s="4"/>
    </row>
    <row r="586" spans="1:8">
      <c r="A586" s="244"/>
      <c r="B586" s="251"/>
      <c r="C586" s="252"/>
      <c r="D586" s="253"/>
      <c r="E586" s="204" t="s">
        <v>767</v>
      </c>
      <c r="F586" s="248"/>
      <c r="G586" s="4"/>
      <c r="H586" s="4"/>
    </row>
    <row r="587" spans="1:8" ht="36">
      <c r="A587" s="244"/>
      <c r="B587" s="251"/>
      <c r="C587" s="252"/>
      <c r="D587" s="253"/>
      <c r="E587" s="204" t="s">
        <v>1003</v>
      </c>
      <c r="F587" s="248">
        <f t="shared" si="8"/>
        <v>0</v>
      </c>
      <c r="G587" s="4"/>
      <c r="H587" s="4"/>
    </row>
    <row r="588" spans="1:8" ht="36">
      <c r="A588" s="244"/>
      <c r="B588" s="251"/>
      <c r="C588" s="252"/>
      <c r="D588" s="253"/>
      <c r="E588" s="204" t="s">
        <v>776</v>
      </c>
      <c r="F588" s="248">
        <f t="shared" si="8"/>
        <v>0</v>
      </c>
      <c r="G588" s="4"/>
      <c r="H588" s="4"/>
    </row>
    <row r="589" spans="1:8">
      <c r="A589" s="244">
        <v>2843</v>
      </c>
      <c r="B589" s="259" t="s">
        <v>94</v>
      </c>
      <c r="C589" s="252">
        <v>4</v>
      </c>
      <c r="D589" s="253">
        <v>3</v>
      </c>
      <c r="E589" s="204" t="s">
        <v>767</v>
      </c>
      <c r="F589" s="248">
        <f t="shared" si="8"/>
        <v>0</v>
      </c>
      <c r="G589" s="4"/>
      <c r="H589" s="4"/>
    </row>
    <row r="590" spans="1:8">
      <c r="A590" s="244"/>
      <c r="B590" s="251"/>
      <c r="C590" s="252"/>
      <c r="D590" s="253"/>
      <c r="E590" s="204" t="s">
        <v>767</v>
      </c>
      <c r="F590" s="248"/>
      <c r="G590" s="4"/>
      <c r="H590" s="4"/>
    </row>
    <row r="591" spans="1:8" ht="24">
      <c r="A591" s="244"/>
      <c r="B591" s="251"/>
      <c r="C591" s="252"/>
      <c r="D591" s="253"/>
      <c r="E591" s="204" t="s">
        <v>1001</v>
      </c>
      <c r="F591" s="248">
        <f t="shared" si="8"/>
        <v>0</v>
      </c>
      <c r="G591" s="4"/>
      <c r="H591" s="4"/>
    </row>
    <row r="592" spans="1:8" ht="36">
      <c r="A592" s="244"/>
      <c r="B592" s="251"/>
      <c r="C592" s="252"/>
      <c r="D592" s="253"/>
      <c r="E592" s="204" t="s">
        <v>776</v>
      </c>
      <c r="F592" s="248">
        <f t="shared" si="8"/>
        <v>0</v>
      </c>
      <c r="G592" s="4"/>
      <c r="H592" s="4"/>
    </row>
    <row r="593" spans="1:8" s="249" customFormat="1">
      <c r="A593" s="244">
        <v>2850</v>
      </c>
      <c r="B593" s="257" t="s">
        <v>94</v>
      </c>
      <c r="C593" s="245">
        <v>5</v>
      </c>
      <c r="D593" s="246">
        <v>0</v>
      </c>
      <c r="E593" s="204" t="s">
        <v>767</v>
      </c>
      <c r="F593" s="248">
        <f t="shared" si="8"/>
        <v>0</v>
      </c>
      <c r="G593" s="4"/>
      <c r="H593" s="4"/>
    </row>
    <row r="594" spans="1:8">
      <c r="A594" s="244"/>
      <c r="B594" s="234"/>
      <c r="C594" s="245"/>
      <c r="D594" s="246"/>
      <c r="E594" s="204" t="s">
        <v>767</v>
      </c>
      <c r="F594" s="248"/>
      <c r="G594" s="250"/>
      <c r="H594" s="250"/>
    </row>
    <row r="595" spans="1:8" ht="36">
      <c r="A595" s="244">
        <v>2851</v>
      </c>
      <c r="B595" s="257" t="s">
        <v>94</v>
      </c>
      <c r="C595" s="245">
        <v>5</v>
      </c>
      <c r="D595" s="246">
        <v>1</v>
      </c>
      <c r="E595" s="263" t="s">
        <v>1004</v>
      </c>
      <c r="F595" s="248">
        <f t="shared" si="8"/>
        <v>0</v>
      </c>
      <c r="G595" s="4"/>
      <c r="H595" s="4"/>
    </row>
    <row r="596" spans="1:8">
      <c r="A596" s="244"/>
      <c r="B596" s="251"/>
      <c r="C596" s="252"/>
      <c r="D596" s="253"/>
      <c r="E596" s="204" t="s">
        <v>834</v>
      </c>
      <c r="F596" s="248"/>
      <c r="G596" s="4"/>
      <c r="H596" s="4"/>
    </row>
    <row r="597" spans="1:8" ht="36">
      <c r="A597" s="244"/>
      <c r="B597" s="251"/>
      <c r="C597" s="252"/>
      <c r="D597" s="253"/>
      <c r="E597" s="264" t="s">
        <v>1004</v>
      </c>
      <c r="F597" s="248">
        <f t="shared" si="8"/>
        <v>0</v>
      </c>
      <c r="G597" s="4"/>
      <c r="H597" s="4"/>
    </row>
    <row r="598" spans="1:8" ht="36">
      <c r="A598" s="244"/>
      <c r="B598" s="251"/>
      <c r="C598" s="252"/>
      <c r="D598" s="253"/>
      <c r="E598" s="204" t="s">
        <v>776</v>
      </c>
      <c r="F598" s="248">
        <f t="shared" si="8"/>
        <v>0</v>
      </c>
      <c r="G598" s="4"/>
      <c r="H598" s="4"/>
    </row>
    <row r="599" spans="1:8" s="249" customFormat="1">
      <c r="A599" s="244">
        <v>2860</v>
      </c>
      <c r="B599" s="257" t="s">
        <v>94</v>
      </c>
      <c r="C599" s="245">
        <v>6</v>
      </c>
      <c r="D599" s="246">
        <v>0</v>
      </c>
      <c r="E599" s="204" t="s">
        <v>767</v>
      </c>
      <c r="F599" s="248">
        <f t="shared" si="8"/>
        <v>0</v>
      </c>
      <c r="G599" s="4"/>
      <c r="H599" s="4"/>
    </row>
    <row r="600" spans="1:8">
      <c r="A600" s="244"/>
      <c r="B600" s="234"/>
      <c r="C600" s="245"/>
      <c r="D600" s="246"/>
      <c r="E600" s="204" t="s">
        <v>767</v>
      </c>
      <c r="F600" s="248"/>
      <c r="G600" s="250"/>
      <c r="H600" s="250"/>
    </row>
    <row r="601" spans="1:8" ht="24">
      <c r="A601" s="244">
        <v>2861</v>
      </c>
      <c r="B601" s="259" t="s">
        <v>94</v>
      </c>
      <c r="C601" s="252">
        <v>6</v>
      </c>
      <c r="D601" s="253">
        <v>1</v>
      </c>
      <c r="E601" s="263" t="s">
        <v>1005</v>
      </c>
      <c r="F601" s="248">
        <f t="shared" si="8"/>
        <v>0</v>
      </c>
      <c r="G601" s="4"/>
      <c r="H601" s="4"/>
    </row>
    <row r="602" spans="1:8">
      <c r="A602" s="244"/>
      <c r="B602" s="251"/>
      <c r="C602" s="252"/>
      <c r="D602" s="253"/>
      <c r="E602" s="204" t="s">
        <v>834</v>
      </c>
      <c r="F602" s="248"/>
      <c r="G602" s="4"/>
      <c r="H602" s="4"/>
    </row>
    <row r="603" spans="1:8" ht="24">
      <c r="A603" s="244"/>
      <c r="B603" s="251"/>
      <c r="C603" s="252"/>
      <c r="D603" s="253"/>
      <c r="E603" s="264" t="s">
        <v>1005</v>
      </c>
      <c r="F603" s="248">
        <f t="shared" si="8"/>
        <v>0</v>
      </c>
      <c r="G603" s="4"/>
      <c r="H603" s="4"/>
    </row>
    <row r="604" spans="1:8" s="239" customFormat="1" ht="36">
      <c r="A604" s="244"/>
      <c r="B604" s="251"/>
      <c r="C604" s="252"/>
      <c r="D604" s="253"/>
      <c r="E604" s="204" t="s">
        <v>776</v>
      </c>
      <c r="F604" s="248">
        <f t="shared" si="8"/>
        <v>0</v>
      </c>
      <c r="G604" s="4"/>
      <c r="H604" s="4"/>
    </row>
    <row r="605" spans="1:8">
      <c r="A605" s="256">
        <v>2900</v>
      </c>
      <c r="B605" s="257" t="s">
        <v>95</v>
      </c>
      <c r="C605" s="245">
        <v>0</v>
      </c>
      <c r="D605" s="246">
        <v>0</v>
      </c>
      <c r="E605" s="204" t="s">
        <v>767</v>
      </c>
      <c r="F605" s="248">
        <f t="shared" si="8"/>
        <v>0</v>
      </c>
      <c r="G605" s="1"/>
      <c r="H605" s="1"/>
    </row>
    <row r="606" spans="1:8">
      <c r="A606" s="240"/>
      <c r="B606" s="234"/>
      <c r="C606" s="235"/>
      <c r="D606" s="236"/>
      <c r="E606" s="204" t="s">
        <v>767</v>
      </c>
      <c r="F606" s="248">
        <f t="shared" si="8"/>
        <v>0</v>
      </c>
      <c r="G606" s="4"/>
      <c r="H606" s="4"/>
    </row>
    <row r="607" spans="1:8" s="249" customFormat="1" ht="33">
      <c r="A607" s="244">
        <v>2910</v>
      </c>
      <c r="B607" s="257" t="s">
        <v>95</v>
      </c>
      <c r="C607" s="245">
        <v>1</v>
      </c>
      <c r="D607" s="246">
        <v>0</v>
      </c>
      <c r="E607" s="258" t="s">
        <v>1006</v>
      </c>
      <c r="F607" s="248">
        <f t="shared" si="8"/>
        <v>35566</v>
      </c>
      <c r="G607" s="4">
        <v>35566</v>
      </c>
      <c r="H607" s="4"/>
    </row>
    <row r="608" spans="1:8">
      <c r="A608" s="244"/>
      <c r="B608" s="234"/>
      <c r="C608" s="245"/>
      <c r="D608" s="246"/>
      <c r="E608" s="204" t="s">
        <v>2</v>
      </c>
      <c r="F608" s="248">
        <f t="shared" si="8"/>
        <v>0</v>
      </c>
      <c r="G608" s="250"/>
      <c r="H608" s="250"/>
    </row>
    <row r="609" spans="1:8" ht="24">
      <c r="A609" s="244">
        <v>2911</v>
      </c>
      <c r="B609" s="259" t="s">
        <v>95</v>
      </c>
      <c r="C609" s="252">
        <v>1</v>
      </c>
      <c r="D609" s="253">
        <v>1</v>
      </c>
      <c r="E609" s="247" t="s">
        <v>1007</v>
      </c>
      <c r="F609" s="248">
        <f t="shared" si="8"/>
        <v>20252</v>
      </c>
      <c r="G609" s="4">
        <v>20252</v>
      </c>
      <c r="H609" s="4"/>
    </row>
    <row r="610" spans="1:8">
      <c r="A610" s="244"/>
      <c r="B610" s="251"/>
      <c r="C610" s="252"/>
      <c r="D610" s="253"/>
      <c r="E610" s="204" t="s">
        <v>834</v>
      </c>
      <c r="F610" s="248">
        <f t="shared" si="8"/>
        <v>0</v>
      </c>
      <c r="G610" s="4"/>
      <c r="H610" s="4"/>
    </row>
    <row r="611" spans="1:8">
      <c r="A611" s="244"/>
      <c r="B611" s="251"/>
      <c r="C611" s="252"/>
      <c r="D611" s="253"/>
      <c r="E611" s="204" t="s">
        <v>1008</v>
      </c>
      <c r="F611" s="248">
        <v>20252</v>
      </c>
      <c r="G611" s="4">
        <v>20252</v>
      </c>
      <c r="H611" s="4"/>
    </row>
    <row r="612" spans="1:8" ht="36">
      <c r="A612" s="244"/>
      <c r="B612" s="251"/>
      <c r="C612" s="252"/>
      <c r="D612" s="253"/>
      <c r="E612" s="204" t="s">
        <v>776</v>
      </c>
      <c r="F612" s="248"/>
      <c r="G612" s="4"/>
      <c r="H612" s="4"/>
    </row>
    <row r="613" spans="1:8">
      <c r="A613" s="244"/>
      <c r="B613" s="251"/>
      <c r="C613" s="252"/>
      <c r="D613" s="253"/>
      <c r="E613" s="208" t="s">
        <v>988</v>
      </c>
      <c r="F613" s="248"/>
      <c r="G613" s="4"/>
      <c r="H613" s="4"/>
    </row>
    <row r="614" spans="1:8">
      <c r="A614" s="244"/>
      <c r="B614" s="251"/>
      <c r="C614" s="252"/>
      <c r="D614" s="253"/>
      <c r="E614" s="260" t="s">
        <v>989</v>
      </c>
      <c r="F614" s="248"/>
      <c r="G614" s="4"/>
      <c r="H614" s="4"/>
    </row>
    <row r="615" spans="1:8" ht="46.5">
      <c r="A615" s="244"/>
      <c r="B615" s="251"/>
      <c r="C615" s="252"/>
      <c r="D615" s="253"/>
      <c r="E615" s="261" t="s">
        <v>990</v>
      </c>
      <c r="F615" s="248"/>
      <c r="G615" s="4"/>
      <c r="H615" s="4"/>
    </row>
    <row r="616" spans="1:8" ht="24">
      <c r="A616" s="244"/>
      <c r="B616" s="251"/>
      <c r="C616" s="252"/>
      <c r="D616" s="253"/>
      <c r="E616" s="208" t="s">
        <v>991</v>
      </c>
      <c r="F616" s="248">
        <f t="shared" si="8"/>
        <v>20252</v>
      </c>
      <c r="G616" s="4">
        <v>20252</v>
      </c>
      <c r="H616" s="4"/>
    </row>
    <row r="617" spans="1:8" ht="36">
      <c r="A617" s="244"/>
      <c r="B617" s="251"/>
      <c r="C617" s="252"/>
      <c r="D617" s="253"/>
      <c r="E617" s="262" t="s">
        <v>992</v>
      </c>
      <c r="F617" s="248">
        <f t="shared" si="8"/>
        <v>0</v>
      </c>
      <c r="G617" s="4"/>
      <c r="H617" s="4"/>
    </row>
    <row r="618" spans="1:8">
      <c r="A618" s="244">
        <v>2912</v>
      </c>
      <c r="B618" s="259" t="s">
        <v>95</v>
      </c>
      <c r="C618" s="252">
        <v>1</v>
      </c>
      <c r="D618" s="253">
        <v>2</v>
      </c>
      <c r="E618" s="204" t="s">
        <v>767</v>
      </c>
      <c r="F618" s="248">
        <f t="shared" si="8"/>
        <v>0</v>
      </c>
      <c r="G618" s="4"/>
      <c r="H618" s="4"/>
    </row>
    <row r="619" spans="1:8">
      <c r="A619" s="244"/>
      <c r="B619" s="251"/>
      <c r="C619" s="252"/>
      <c r="D619" s="253"/>
      <c r="E619" s="204" t="s">
        <v>767</v>
      </c>
      <c r="F619" s="248">
        <f t="shared" si="8"/>
        <v>0</v>
      </c>
      <c r="G619" s="4"/>
      <c r="H619" s="4"/>
    </row>
    <row r="620" spans="1:8">
      <c r="A620" s="244"/>
      <c r="B620" s="251"/>
      <c r="C620" s="252"/>
      <c r="D620" s="253"/>
      <c r="E620" s="204" t="s">
        <v>1009</v>
      </c>
      <c r="F620" s="248">
        <f t="shared" si="8"/>
        <v>0</v>
      </c>
      <c r="G620" s="4"/>
      <c r="H620" s="4"/>
    </row>
    <row r="621" spans="1:8" ht="36">
      <c r="A621" s="244"/>
      <c r="B621" s="251"/>
      <c r="C621" s="252"/>
      <c r="D621" s="253"/>
      <c r="E621" s="204" t="s">
        <v>776</v>
      </c>
      <c r="F621" s="248">
        <f t="shared" si="8"/>
        <v>0</v>
      </c>
      <c r="G621" s="4"/>
      <c r="H621" s="4"/>
    </row>
    <row r="622" spans="1:8" s="249" customFormat="1">
      <c r="A622" s="244">
        <v>2920</v>
      </c>
      <c r="B622" s="257" t="s">
        <v>95</v>
      </c>
      <c r="C622" s="245">
        <v>2</v>
      </c>
      <c r="D622" s="246">
        <v>0</v>
      </c>
      <c r="E622" s="204" t="s">
        <v>767</v>
      </c>
      <c r="F622" s="248">
        <f t="shared" si="8"/>
        <v>0</v>
      </c>
      <c r="G622" s="4"/>
      <c r="H622" s="4"/>
    </row>
    <row r="623" spans="1:8">
      <c r="A623" s="244"/>
      <c r="B623" s="234"/>
      <c r="C623" s="245"/>
      <c r="D623" s="246"/>
      <c r="E623" s="204" t="s">
        <v>767</v>
      </c>
      <c r="F623" s="248">
        <f t="shared" si="8"/>
        <v>0</v>
      </c>
      <c r="G623" s="250"/>
      <c r="H623" s="250"/>
    </row>
    <row r="624" spans="1:8">
      <c r="A624" s="244">
        <v>2921</v>
      </c>
      <c r="B624" s="259" t="s">
        <v>95</v>
      </c>
      <c r="C624" s="252">
        <v>2</v>
      </c>
      <c r="D624" s="253">
        <v>1</v>
      </c>
      <c r="E624" s="247" t="s">
        <v>1010</v>
      </c>
      <c r="F624" s="248">
        <f t="shared" si="8"/>
        <v>0</v>
      </c>
      <c r="G624" s="4"/>
      <c r="H624" s="4"/>
    </row>
    <row r="625" spans="1:8">
      <c r="A625" s="244"/>
      <c r="B625" s="251"/>
      <c r="C625" s="252"/>
      <c r="D625" s="253"/>
      <c r="E625" s="204" t="s">
        <v>834</v>
      </c>
      <c r="F625" s="248">
        <f t="shared" si="8"/>
        <v>0</v>
      </c>
      <c r="G625" s="4"/>
      <c r="H625" s="4"/>
    </row>
    <row r="626" spans="1:8">
      <c r="A626" s="244"/>
      <c r="B626" s="251"/>
      <c r="C626" s="252"/>
      <c r="D626" s="253"/>
      <c r="E626" s="204" t="s">
        <v>1011</v>
      </c>
      <c r="F626" s="248">
        <f t="shared" si="8"/>
        <v>0</v>
      </c>
      <c r="G626" s="4"/>
      <c r="H626" s="4"/>
    </row>
    <row r="627" spans="1:8" ht="36">
      <c r="A627" s="244"/>
      <c r="B627" s="251"/>
      <c r="C627" s="252"/>
      <c r="D627" s="253"/>
      <c r="E627" s="204" t="s">
        <v>776</v>
      </c>
      <c r="F627" s="248">
        <f t="shared" si="8"/>
        <v>0</v>
      </c>
      <c r="G627" s="4"/>
      <c r="H627" s="4"/>
    </row>
    <row r="628" spans="1:8">
      <c r="A628" s="244">
        <v>2922</v>
      </c>
      <c r="B628" s="259" t="s">
        <v>95</v>
      </c>
      <c r="C628" s="252">
        <v>2</v>
      </c>
      <c r="D628" s="253">
        <v>2</v>
      </c>
      <c r="E628" s="204" t="s">
        <v>767</v>
      </c>
      <c r="F628" s="248">
        <f t="shared" si="8"/>
        <v>0</v>
      </c>
      <c r="G628" s="4"/>
      <c r="H628" s="4"/>
    </row>
    <row r="629" spans="1:8">
      <c r="A629" s="244"/>
      <c r="B629" s="251"/>
      <c r="C629" s="252"/>
      <c r="D629" s="253"/>
      <c r="E629" s="204" t="s">
        <v>767</v>
      </c>
      <c r="F629" s="248">
        <f t="shared" si="8"/>
        <v>0</v>
      </c>
      <c r="G629" s="4"/>
      <c r="H629" s="4"/>
    </row>
    <row r="630" spans="1:8">
      <c r="A630" s="244"/>
      <c r="B630" s="251"/>
      <c r="C630" s="252"/>
      <c r="D630" s="253"/>
      <c r="E630" s="204" t="s">
        <v>1012</v>
      </c>
      <c r="F630" s="248">
        <f t="shared" si="8"/>
        <v>0</v>
      </c>
      <c r="G630" s="4"/>
      <c r="H630" s="4"/>
    </row>
    <row r="631" spans="1:8" ht="36">
      <c r="A631" s="244"/>
      <c r="B631" s="251"/>
      <c r="C631" s="252"/>
      <c r="D631" s="253"/>
      <c r="E631" s="204" t="s">
        <v>776</v>
      </c>
      <c r="F631" s="248">
        <f t="shared" si="8"/>
        <v>0</v>
      </c>
      <c r="G631" s="4"/>
      <c r="H631" s="4"/>
    </row>
    <row r="632" spans="1:8" s="249" customFormat="1">
      <c r="A632" s="244">
        <v>2930</v>
      </c>
      <c r="B632" s="257" t="s">
        <v>95</v>
      </c>
      <c r="C632" s="245">
        <v>3</v>
      </c>
      <c r="D632" s="246">
        <v>0</v>
      </c>
      <c r="E632" s="204" t="s">
        <v>767</v>
      </c>
      <c r="F632" s="248">
        <f t="shared" si="8"/>
        <v>0</v>
      </c>
      <c r="G632" s="4"/>
      <c r="H632" s="4"/>
    </row>
    <row r="633" spans="1:8">
      <c r="A633" s="244"/>
      <c r="B633" s="234"/>
      <c r="C633" s="245"/>
      <c r="D633" s="246"/>
      <c r="E633" s="204" t="s">
        <v>767</v>
      </c>
      <c r="F633" s="248">
        <f t="shared" si="8"/>
        <v>0</v>
      </c>
      <c r="G633" s="250"/>
      <c r="H633" s="250"/>
    </row>
    <row r="634" spans="1:8" ht="36">
      <c r="A634" s="244">
        <v>2931</v>
      </c>
      <c r="B634" s="259" t="s">
        <v>95</v>
      </c>
      <c r="C634" s="252">
        <v>3</v>
      </c>
      <c r="D634" s="253">
        <v>1</v>
      </c>
      <c r="E634" s="247" t="s">
        <v>1013</v>
      </c>
      <c r="F634" s="248">
        <f t="shared" si="8"/>
        <v>0</v>
      </c>
      <c r="G634" s="4"/>
      <c r="H634" s="4"/>
    </row>
    <row r="635" spans="1:8">
      <c r="A635" s="244"/>
      <c r="B635" s="251"/>
      <c r="C635" s="252"/>
      <c r="D635" s="253"/>
      <c r="E635" s="204" t="s">
        <v>834</v>
      </c>
      <c r="F635" s="248">
        <f t="shared" si="8"/>
        <v>0</v>
      </c>
      <c r="G635" s="4"/>
      <c r="H635" s="4"/>
    </row>
    <row r="636" spans="1:8" ht="24">
      <c r="A636" s="244"/>
      <c r="B636" s="251"/>
      <c r="C636" s="252"/>
      <c r="D636" s="253"/>
      <c r="E636" s="204" t="s">
        <v>1014</v>
      </c>
      <c r="F636" s="248">
        <f t="shared" si="8"/>
        <v>0</v>
      </c>
      <c r="G636" s="4"/>
      <c r="H636" s="4"/>
    </row>
    <row r="637" spans="1:8" ht="36">
      <c r="A637" s="244"/>
      <c r="B637" s="251"/>
      <c r="C637" s="252"/>
      <c r="D637" s="253"/>
      <c r="E637" s="204" t="s">
        <v>776</v>
      </c>
      <c r="F637" s="248">
        <f t="shared" si="8"/>
        <v>0</v>
      </c>
      <c r="G637" s="4"/>
      <c r="H637" s="4"/>
    </row>
    <row r="638" spans="1:8">
      <c r="A638" s="244">
        <v>2932</v>
      </c>
      <c r="B638" s="259" t="s">
        <v>95</v>
      </c>
      <c r="C638" s="252">
        <v>3</v>
      </c>
      <c r="D638" s="253">
        <v>2</v>
      </c>
      <c r="E638" s="204" t="s">
        <v>767</v>
      </c>
      <c r="F638" s="248">
        <f t="shared" si="8"/>
        <v>0</v>
      </c>
      <c r="G638" s="4"/>
      <c r="H638" s="4"/>
    </row>
    <row r="639" spans="1:8">
      <c r="A639" s="244"/>
      <c r="B639" s="251"/>
      <c r="C639" s="252"/>
      <c r="D639" s="253"/>
      <c r="E639" s="204" t="s">
        <v>767</v>
      </c>
      <c r="F639" s="248">
        <f t="shared" si="8"/>
        <v>0</v>
      </c>
      <c r="G639" s="4"/>
      <c r="H639" s="4"/>
    </row>
    <row r="640" spans="1:8">
      <c r="A640" s="244"/>
      <c r="B640" s="251"/>
      <c r="C640" s="252"/>
      <c r="D640" s="253"/>
      <c r="E640" s="204" t="s">
        <v>1015</v>
      </c>
      <c r="F640" s="248">
        <f t="shared" ref="F640:F703" si="9">G640+H640</f>
        <v>0</v>
      </c>
      <c r="G640" s="4"/>
      <c r="H640" s="4"/>
    </row>
    <row r="641" spans="1:8" ht="36">
      <c r="A641" s="244"/>
      <c r="B641" s="251"/>
      <c r="C641" s="252"/>
      <c r="D641" s="253"/>
      <c r="E641" s="204" t="s">
        <v>776</v>
      </c>
      <c r="F641" s="248">
        <f t="shared" si="9"/>
        <v>0</v>
      </c>
      <c r="G641" s="4"/>
      <c r="H641" s="4"/>
    </row>
    <row r="642" spans="1:8" s="249" customFormat="1">
      <c r="A642" s="244">
        <v>2940</v>
      </c>
      <c r="B642" s="257" t="s">
        <v>95</v>
      </c>
      <c r="C642" s="245">
        <v>4</v>
      </c>
      <c r="D642" s="246">
        <v>0</v>
      </c>
      <c r="E642" s="204" t="s">
        <v>767</v>
      </c>
      <c r="F642" s="248">
        <f t="shared" si="9"/>
        <v>0</v>
      </c>
      <c r="G642" s="4"/>
      <c r="H642" s="4"/>
    </row>
    <row r="643" spans="1:8">
      <c r="A643" s="244"/>
      <c r="B643" s="234"/>
      <c r="C643" s="245"/>
      <c r="D643" s="246"/>
      <c r="E643" s="204" t="s">
        <v>767</v>
      </c>
      <c r="F643" s="248">
        <f t="shared" si="9"/>
        <v>0</v>
      </c>
      <c r="G643" s="250"/>
      <c r="H643" s="250"/>
    </row>
    <row r="644" spans="1:8">
      <c r="A644" s="244">
        <v>2941</v>
      </c>
      <c r="B644" s="259" t="s">
        <v>95</v>
      </c>
      <c r="C644" s="252">
        <v>4</v>
      </c>
      <c r="D644" s="253">
        <v>1</v>
      </c>
      <c r="E644" s="247" t="s">
        <v>1016</v>
      </c>
      <c r="F644" s="248">
        <f t="shared" si="9"/>
        <v>0</v>
      </c>
      <c r="G644" s="4"/>
      <c r="H644" s="4"/>
    </row>
    <row r="645" spans="1:8">
      <c r="A645" s="244"/>
      <c r="B645" s="251"/>
      <c r="C645" s="252"/>
      <c r="D645" s="253"/>
      <c r="E645" s="204" t="s">
        <v>834</v>
      </c>
      <c r="F645" s="248">
        <f t="shared" si="9"/>
        <v>0</v>
      </c>
      <c r="G645" s="4"/>
      <c r="H645" s="4"/>
    </row>
    <row r="646" spans="1:8">
      <c r="A646" s="244"/>
      <c r="B646" s="251"/>
      <c r="C646" s="252"/>
      <c r="D646" s="253"/>
      <c r="E646" s="204" t="s">
        <v>1017</v>
      </c>
      <c r="F646" s="248">
        <f t="shared" si="9"/>
        <v>0</v>
      </c>
      <c r="G646" s="4"/>
      <c r="H646" s="4"/>
    </row>
    <row r="647" spans="1:8" ht="36">
      <c r="A647" s="244"/>
      <c r="B647" s="251"/>
      <c r="C647" s="252"/>
      <c r="D647" s="253"/>
      <c r="E647" s="204" t="s">
        <v>776</v>
      </c>
      <c r="F647" s="248">
        <f t="shared" si="9"/>
        <v>0</v>
      </c>
      <c r="G647" s="4"/>
      <c r="H647" s="4"/>
    </row>
    <row r="648" spans="1:8">
      <c r="A648" s="244">
        <v>2942</v>
      </c>
      <c r="B648" s="259" t="s">
        <v>95</v>
      </c>
      <c r="C648" s="252">
        <v>4</v>
      </c>
      <c r="D648" s="253">
        <v>2</v>
      </c>
      <c r="E648" s="204" t="s">
        <v>767</v>
      </c>
      <c r="F648" s="248">
        <f t="shared" si="9"/>
        <v>0</v>
      </c>
      <c r="G648" s="4"/>
      <c r="H648" s="4"/>
    </row>
    <row r="649" spans="1:8">
      <c r="A649" s="244"/>
      <c r="B649" s="251"/>
      <c r="C649" s="252"/>
      <c r="D649" s="253"/>
      <c r="E649" s="204" t="s">
        <v>767</v>
      </c>
      <c r="F649" s="248">
        <f t="shared" si="9"/>
        <v>0</v>
      </c>
      <c r="G649" s="4"/>
      <c r="H649" s="4"/>
    </row>
    <row r="650" spans="1:8">
      <c r="A650" s="244"/>
      <c r="B650" s="251"/>
      <c r="C650" s="252"/>
      <c r="D650" s="253"/>
      <c r="E650" s="204" t="s">
        <v>1018</v>
      </c>
      <c r="F650" s="248">
        <f t="shared" si="9"/>
        <v>0</v>
      </c>
      <c r="G650" s="4"/>
      <c r="H650" s="4"/>
    </row>
    <row r="651" spans="1:8" ht="36">
      <c r="A651" s="244"/>
      <c r="B651" s="251"/>
      <c r="C651" s="252"/>
      <c r="D651" s="253"/>
      <c r="E651" s="204" t="s">
        <v>776</v>
      </c>
      <c r="F651" s="248">
        <f t="shared" si="9"/>
        <v>0</v>
      </c>
      <c r="G651" s="4"/>
      <c r="H651" s="4"/>
    </row>
    <row r="652" spans="1:8" s="249" customFormat="1">
      <c r="A652" s="244">
        <v>2950</v>
      </c>
      <c r="B652" s="257" t="s">
        <v>95</v>
      </c>
      <c r="C652" s="245">
        <v>5</v>
      </c>
      <c r="D652" s="246">
        <v>0</v>
      </c>
      <c r="E652" s="204" t="s">
        <v>767</v>
      </c>
      <c r="F652" s="248">
        <f t="shared" si="9"/>
        <v>0</v>
      </c>
      <c r="G652" s="4"/>
      <c r="H652" s="4"/>
    </row>
    <row r="653" spans="1:8">
      <c r="A653" s="244"/>
      <c r="B653" s="234"/>
      <c r="C653" s="245"/>
      <c r="D653" s="246"/>
      <c r="E653" s="204" t="s">
        <v>767</v>
      </c>
      <c r="F653" s="248">
        <f t="shared" si="9"/>
        <v>0</v>
      </c>
      <c r="G653" s="250"/>
      <c r="H653" s="250"/>
    </row>
    <row r="654" spans="1:8" ht="24">
      <c r="A654" s="244">
        <v>2951</v>
      </c>
      <c r="B654" s="259" t="s">
        <v>95</v>
      </c>
      <c r="C654" s="252">
        <v>5</v>
      </c>
      <c r="D654" s="253">
        <v>1</v>
      </c>
      <c r="E654" s="247" t="s">
        <v>1019</v>
      </c>
      <c r="F654" s="248">
        <f t="shared" si="9"/>
        <v>15314</v>
      </c>
      <c r="G654" s="4">
        <v>15314</v>
      </c>
      <c r="H654" s="4"/>
    </row>
    <row r="655" spans="1:8">
      <c r="A655" s="244"/>
      <c r="B655" s="251"/>
      <c r="C655" s="252"/>
      <c r="D655" s="253"/>
      <c r="E655" s="204" t="s">
        <v>834</v>
      </c>
      <c r="F655" s="248">
        <f t="shared" si="9"/>
        <v>0</v>
      </c>
      <c r="G655" s="4"/>
      <c r="H655" s="4"/>
    </row>
    <row r="656" spans="1:8">
      <c r="A656" s="244"/>
      <c r="B656" s="251"/>
      <c r="C656" s="252"/>
      <c r="D656" s="253"/>
      <c r="E656" s="204" t="s">
        <v>1020</v>
      </c>
      <c r="F656" s="248">
        <v>15314</v>
      </c>
      <c r="G656" s="4">
        <v>15314</v>
      </c>
      <c r="H656" s="4"/>
    </row>
    <row r="657" spans="1:8" ht="36">
      <c r="A657" s="244"/>
      <c r="B657" s="251"/>
      <c r="C657" s="252"/>
      <c r="D657" s="253"/>
      <c r="E657" s="204" t="s">
        <v>776</v>
      </c>
      <c r="F657" s="248"/>
      <c r="G657" s="4"/>
      <c r="H657" s="4"/>
    </row>
    <row r="658" spans="1:8">
      <c r="A658" s="244"/>
      <c r="B658" s="251"/>
      <c r="C658" s="252"/>
      <c r="D658" s="253"/>
      <c r="E658" s="208" t="s">
        <v>988</v>
      </c>
      <c r="F658" s="248"/>
      <c r="G658" s="4"/>
      <c r="H658" s="4"/>
    </row>
    <row r="659" spans="1:8">
      <c r="A659" s="244"/>
      <c r="B659" s="251"/>
      <c r="C659" s="252"/>
      <c r="D659" s="253"/>
      <c r="E659" s="260" t="s">
        <v>989</v>
      </c>
      <c r="F659" s="248"/>
      <c r="G659" s="4"/>
      <c r="H659" s="4"/>
    </row>
    <row r="660" spans="1:8" ht="46.5">
      <c r="A660" s="244"/>
      <c r="B660" s="251"/>
      <c r="C660" s="252"/>
      <c r="D660" s="253"/>
      <c r="E660" s="261" t="s">
        <v>990</v>
      </c>
      <c r="F660" s="248"/>
      <c r="G660" s="4"/>
      <c r="H660" s="4"/>
    </row>
    <row r="661" spans="1:8" ht="24">
      <c r="A661" s="244"/>
      <c r="B661" s="251"/>
      <c r="C661" s="252"/>
      <c r="D661" s="253"/>
      <c r="E661" s="208" t="s">
        <v>991</v>
      </c>
      <c r="F661" s="248">
        <f t="shared" si="9"/>
        <v>15314</v>
      </c>
      <c r="G661" s="4">
        <v>15314</v>
      </c>
      <c r="H661" s="4"/>
    </row>
    <row r="662" spans="1:8" s="249" customFormat="1" ht="36">
      <c r="A662" s="244">
        <v>2960</v>
      </c>
      <c r="B662" s="257" t="s">
        <v>95</v>
      </c>
      <c r="C662" s="245">
        <v>6</v>
      </c>
      <c r="D662" s="246">
        <v>0</v>
      </c>
      <c r="E662" s="262" t="s">
        <v>992</v>
      </c>
      <c r="F662" s="248">
        <f t="shared" si="9"/>
        <v>0</v>
      </c>
      <c r="G662" s="4"/>
      <c r="H662" s="4"/>
    </row>
    <row r="663" spans="1:8">
      <c r="A663" s="244"/>
      <c r="B663" s="234"/>
      <c r="C663" s="245"/>
      <c r="D663" s="246"/>
      <c r="E663" s="204" t="s">
        <v>767</v>
      </c>
      <c r="F663" s="248">
        <f t="shared" si="9"/>
        <v>0</v>
      </c>
      <c r="G663" s="250"/>
      <c r="H663" s="250"/>
    </row>
    <row r="664" spans="1:8" ht="24">
      <c r="A664" s="244">
        <v>2961</v>
      </c>
      <c r="B664" s="259" t="s">
        <v>95</v>
      </c>
      <c r="C664" s="252">
        <v>6</v>
      </c>
      <c r="D664" s="253">
        <v>1</v>
      </c>
      <c r="E664" s="247" t="s">
        <v>1021</v>
      </c>
      <c r="F664" s="248">
        <f t="shared" si="9"/>
        <v>0</v>
      </c>
      <c r="G664" s="4"/>
      <c r="H664" s="4"/>
    </row>
    <row r="665" spans="1:8">
      <c r="A665" s="244"/>
      <c r="B665" s="251"/>
      <c r="C665" s="252"/>
      <c r="D665" s="253"/>
      <c r="E665" s="204" t="s">
        <v>834</v>
      </c>
      <c r="F665" s="248">
        <f t="shared" si="9"/>
        <v>0</v>
      </c>
      <c r="G665" s="4"/>
      <c r="H665" s="4"/>
    </row>
    <row r="666" spans="1:8" ht="24">
      <c r="A666" s="244"/>
      <c r="B666" s="251"/>
      <c r="C666" s="252"/>
      <c r="D666" s="253"/>
      <c r="E666" s="204" t="s">
        <v>1021</v>
      </c>
      <c r="F666" s="248">
        <f t="shared" si="9"/>
        <v>0</v>
      </c>
      <c r="G666" s="4"/>
      <c r="H666" s="4"/>
    </row>
    <row r="667" spans="1:8" ht="36">
      <c r="A667" s="244"/>
      <c r="B667" s="251"/>
      <c r="C667" s="252"/>
      <c r="D667" s="253"/>
      <c r="E667" s="204" t="s">
        <v>776</v>
      </c>
      <c r="F667" s="248">
        <f t="shared" si="9"/>
        <v>0</v>
      </c>
      <c r="G667" s="4"/>
      <c r="H667" s="4"/>
    </row>
    <row r="668" spans="1:8" s="249" customFormat="1">
      <c r="A668" s="244">
        <v>2970</v>
      </c>
      <c r="B668" s="257" t="s">
        <v>95</v>
      </c>
      <c r="C668" s="245">
        <v>7</v>
      </c>
      <c r="D668" s="246">
        <v>0</v>
      </c>
      <c r="E668" s="204" t="s">
        <v>767</v>
      </c>
      <c r="F668" s="248">
        <f t="shared" si="9"/>
        <v>0</v>
      </c>
      <c r="G668" s="4"/>
      <c r="H668" s="4"/>
    </row>
    <row r="669" spans="1:8">
      <c r="A669" s="244"/>
      <c r="B669" s="234"/>
      <c r="C669" s="245"/>
      <c r="D669" s="246"/>
      <c r="E669" s="204" t="s">
        <v>767</v>
      </c>
      <c r="F669" s="248">
        <f t="shared" si="9"/>
        <v>0</v>
      </c>
      <c r="G669" s="250"/>
      <c r="H669" s="250"/>
    </row>
    <row r="670" spans="1:8" ht="24">
      <c r="A670" s="244">
        <v>2971</v>
      </c>
      <c r="B670" s="259" t="s">
        <v>95</v>
      </c>
      <c r="C670" s="252">
        <v>7</v>
      </c>
      <c r="D670" s="253">
        <v>1</v>
      </c>
      <c r="E670" s="247" t="s">
        <v>1022</v>
      </c>
      <c r="F670" s="248">
        <f t="shared" si="9"/>
        <v>0</v>
      </c>
      <c r="G670" s="4"/>
      <c r="H670" s="4"/>
    </row>
    <row r="671" spans="1:8">
      <c r="A671" s="244"/>
      <c r="B671" s="251"/>
      <c r="C671" s="252"/>
      <c r="D671" s="253"/>
      <c r="E671" s="204" t="s">
        <v>834</v>
      </c>
      <c r="F671" s="248">
        <f t="shared" si="9"/>
        <v>0</v>
      </c>
      <c r="G671" s="4"/>
      <c r="H671" s="4"/>
    </row>
    <row r="672" spans="1:8" ht="24">
      <c r="A672" s="244"/>
      <c r="B672" s="251"/>
      <c r="C672" s="252"/>
      <c r="D672" s="253"/>
      <c r="E672" s="204" t="s">
        <v>1022</v>
      </c>
      <c r="F672" s="248">
        <f t="shared" si="9"/>
        <v>0</v>
      </c>
      <c r="G672" s="4"/>
      <c r="H672" s="4"/>
    </row>
    <row r="673" spans="1:8" ht="36">
      <c r="A673" s="244"/>
      <c r="B673" s="251"/>
      <c r="C673" s="252"/>
      <c r="D673" s="253"/>
      <c r="E673" s="204" t="s">
        <v>776</v>
      </c>
      <c r="F673" s="248">
        <f t="shared" si="9"/>
        <v>0</v>
      </c>
      <c r="G673" s="4"/>
      <c r="H673" s="4"/>
    </row>
    <row r="674" spans="1:8" s="249" customFormat="1">
      <c r="A674" s="244">
        <v>2980</v>
      </c>
      <c r="B674" s="257" t="s">
        <v>95</v>
      </c>
      <c r="C674" s="245">
        <v>8</v>
      </c>
      <c r="D674" s="246">
        <v>0</v>
      </c>
      <c r="E674" s="204" t="s">
        <v>767</v>
      </c>
      <c r="F674" s="248">
        <f t="shared" si="9"/>
        <v>0</v>
      </c>
      <c r="G674" s="4"/>
      <c r="H674" s="4"/>
    </row>
    <row r="675" spans="1:8">
      <c r="A675" s="244"/>
      <c r="B675" s="234"/>
      <c r="C675" s="245"/>
      <c r="D675" s="246"/>
      <c r="E675" s="204" t="s">
        <v>767</v>
      </c>
      <c r="F675" s="248">
        <f t="shared" si="9"/>
        <v>0</v>
      </c>
      <c r="G675" s="250"/>
      <c r="H675" s="250"/>
    </row>
    <row r="676" spans="1:8">
      <c r="A676" s="244">
        <v>2981</v>
      </c>
      <c r="B676" s="259" t="s">
        <v>95</v>
      </c>
      <c r="C676" s="252">
        <v>8</v>
      </c>
      <c r="D676" s="253">
        <v>1</v>
      </c>
      <c r="E676" s="247" t="s">
        <v>1023</v>
      </c>
      <c r="F676" s="248">
        <f t="shared" si="9"/>
        <v>0</v>
      </c>
      <c r="G676" s="4"/>
      <c r="H676" s="4"/>
    </row>
    <row r="677" spans="1:8">
      <c r="A677" s="244"/>
      <c r="B677" s="251"/>
      <c r="C677" s="252"/>
      <c r="D677" s="253"/>
      <c r="E677" s="204" t="s">
        <v>834</v>
      </c>
      <c r="F677" s="248">
        <f t="shared" si="9"/>
        <v>0</v>
      </c>
      <c r="G677" s="4"/>
      <c r="H677" s="4"/>
    </row>
    <row r="678" spans="1:8">
      <c r="A678" s="244"/>
      <c r="B678" s="251"/>
      <c r="C678" s="252"/>
      <c r="D678" s="253"/>
      <c r="E678" s="204" t="s">
        <v>1023</v>
      </c>
      <c r="F678" s="248">
        <f t="shared" si="9"/>
        <v>0</v>
      </c>
      <c r="G678" s="4"/>
      <c r="H678" s="4"/>
    </row>
    <row r="679" spans="1:8" s="239" customFormat="1" ht="36">
      <c r="A679" s="244"/>
      <c r="B679" s="251"/>
      <c r="C679" s="252"/>
      <c r="D679" s="253"/>
      <c r="E679" s="204" t="s">
        <v>776</v>
      </c>
      <c r="F679" s="248">
        <f t="shared" si="9"/>
        <v>0</v>
      </c>
      <c r="G679" s="4"/>
      <c r="H679" s="4"/>
    </row>
    <row r="680" spans="1:8">
      <c r="A680" s="256">
        <v>3000</v>
      </c>
      <c r="B680" s="257" t="s">
        <v>96</v>
      </c>
      <c r="C680" s="245">
        <v>0</v>
      </c>
      <c r="D680" s="246">
        <v>0</v>
      </c>
      <c r="E680" s="204" t="s">
        <v>767</v>
      </c>
      <c r="F680" s="248">
        <f t="shared" si="9"/>
        <v>0</v>
      </c>
      <c r="G680" s="1"/>
      <c r="H680" s="1"/>
    </row>
    <row r="681" spans="1:8">
      <c r="A681" s="240"/>
      <c r="B681" s="234"/>
      <c r="C681" s="235"/>
      <c r="D681" s="236"/>
      <c r="E681" s="204" t="s">
        <v>767</v>
      </c>
      <c r="F681" s="248">
        <f t="shared" si="9"/>
        <v>0</v>
      </c>
      <c r="G681" s="4"/>
      <c r="H681" s="4"/>
    </row>
    <row r="682" spans="1:8" s="249" customFormat="1" ht="33">
      <c r="A682" s="244">
        <v>3010</v>
      </c>
      <c r="B682" s="257" t="s">
        <v>96</v>
      </c>
      <c r="C682" s="245">
        <v>1</v>
      </c>
      <c r="D682" s="246">
        <v>0</v>
      </c>
      <c r="E682" s="258" t="s">
        <v>1024</v>
      </c>
      <c r="F682" s="248">
        <f t="shared" si="9"/>
        <v>1000</v>
      </c>
      <c r="G682" s="4">
        <v>1000</v>
      </c>
      <c r="H682" s="4"/>
    </row>
    <row r="683" spans="1:8">
      <c r="A683" s="244"/>
      <c r="B683" s="234"/>
      <c r="C683" s="245"/>
      <c r="D683" s="246"/>
      <c r="E683" s="204" t="s">
        <v>2</v>
      </c>
      <c r="F683" s="248">
        <f t="shared" si="9"/>
        <v>0</v>
      </c>
      <c r="G683" s="250"/>
      <c r="H683" s="250"/>
    </row>
    <row r="684" spans="1:8" ht="24">
      <c r="A684" s="244">
        <v>3011</v>
      </c>
      <c r="B684" s="259" t="s">
        <v>96</v>
      </c>
      <c r="C684" s="252">
        <v>1</v>
      </c>
      <c r="D684" s="253">
        <v>1</v>
      </c>
      <c r="E684" s="247" t="s">
        <v>1025</v>
      </c>
      <c r="F684" s="248">
        <f t="shared" si="9"/>
        <v>0</v>
      </c>
      <c r="G684" s="4"/>
      <c r="H684" s="4"/>
    </row>
    <row r="685" spans="1:8">
      <c r="A685" s="244"/>
      <c r="B685" s="251"/>
      <c r="C685" s="252"/>
      <c r="D685" s="253"/>
      <c r="E685" s="204" t="s">
        <v>834</v>
      </c>
      <c r="F685" s="248">
        <f t="shared" si="9"/>
        <v>0</v>
      </c>
      <c r="G685" s="4"/>
      <c r="H685" s="4"/>
    </row>
    <row r="686" spans="1:8">
      <c r="A686" s="244"/>
      <c r="B686" s="251"/>
      <c r="C686" s="252"/>
      <c r="D686" s="253"/>
      <c r="E686" s="204" t="s">
        <v>1026</v>
      </c>
      <c r="F686" s="248">
        <f t="shared" si="9"/>
        <v>0</v>
      </c>
      <c r="G686" s="4"/>
      <c r="H686" s="4"/>
    </row>
    <row r="687" spans="1:8" ht="36">
      <c r="A687" s="244"/>
      <c r="B687" s="251"/>
      <c r="C687" s="252"/>
      <c r="D687" s="253"/>
      <c r="E687" s="204" t="s">
        <v>776</v>
      </c>
      <c r="F687" s="248">
        <f t="shared" si="9"/>
        <v>0</v>
      </c>
      <c r="G687" s="4"/>
      <c r="H687" s="4"/>
    </row>
    <row r="688" spans="1:8">
      <c r="A688" s="244">
        <v>3012</v>
      </c>
      <c r="B688" s="259" t="s">
        <v>96</v>
      </c>
      <c r="C688" s="252">
        <v>1</v>
      </c>
      <c r="D688" s="253">
        <v>2</v>
      </c>
      <c r="E688" s="204" t="s">
        <v>767</v>
      </c>
      <c r="F688" s="248">
        <f t="shared" si="9"/>
        <v>0</v>
      </c>
      <c r="G688" s="4"/>
      <c r="H688" s="4"/>
    </row>
    <row r="689" spans="1:8">
      <c r="A689" s="244"/>
      <c r="B689" s="251"/>
      <c r="C689" s="252"/>
      <c r="D689" s="253"/>
      <c r="E689" s="204" t="s">
        <v>767</v>
      </c>
      <c r="F689" s="248">
        <f t="shared" si="9"/>
        <v>0</v>
      </c>
      <c r="G689" s="4"/>
      <c r="H689" s="4"/>
    </row>
    <row r="690" spans="1:8">
      <c r="A690" s="244"/>
      <c r="B690" s="251"/>
      <c r="C690" s="252"/>
      <c r="D690" s="253"/>
      <c r="E690" s="204" t="s">
        <v>1027</v>
      </c>
      <c r="F690" s="248">
        <f t="shared" si="9"/>
        <v>0</v>
      </c>
      <c r="G690" s="4"/>
      <c r="H690" s="4"/>
    </row>
    <row r="691" spans="1:8" ht="36">
      <c r="A691" s="244"/>
      <c r="B691" s="251"/>
      <c r="C691" s="252"/>
      <c r="D691" s="253"/>
      <c r="E691" s="204" t="s">
        <v>776</v>
      </c>
      <c r="F691" s="248">
        <f t="shared" si="9"/>
        <v>0</v>
      </c>
      <c r="G691" s="4"/>
      <c r="H691" s="4"/>
    </row>
    <row r="692" spans="1:8" s="249" customFormat="1">
      <c r="A692" s="244">
        <v>3020</v>
      </c>
      <c r="B692" s="257" t="s">
        <v>96</v>
      </c>
      <c r="C692" s="245">
        <v>2</v>
      </c>
      <c r="D692" s="246">
        <v>0</v>
      </c>
      <c r="E692" s="204" t="s">
        <v>767</v>
      </c>
      <c r="F692" s="248">
        <f t="shared" si="9"/>
        <v>0</v>
      </c>
      <c r="G692" s="4"/>
      <c r="H692" s="4"/>
    </row>
    <row r="693" spans="1:8">
      <c r="A693" s="244"/>
      <c r="B693" s="234"/>
      <c r="C693" s="245"/>
      <c r="D693" s="246"/>
      <c r="E693" s="204" t="s">
        <v>767</v>
      </c>
      <c r="F693" s="248">
        <f t="shared" si="9"/>
        <v>0</v>
      </c>
      <c r="G693" s="250"/>
      <c r="H693" s="250"/>
    </row>
    <row r="694" spans="1:8">
      <c r="A694" s="244">
        <v>3021</v>
      </c>
      <c r="B694" s="259" t="s">
        <v>96</v>
      </c>
      <c r="C694" s="252">
        <v>2</v>
      </c>
      <c r="D694" s="253">
        <v>1</v>
      </c>
      <c r="E694" s="247" t="s">
        <v>1028</v>
      </c>
      <c r="F694" s="248">
        <f t="shared" si="9"/>
        <v>0</v>
      </c>
      <c r="G694" s="4"/>
      <c r="H694" s="4"/>
    </row>
    <row r="695" spans="1:8">
      <c r="A695" s="244"/>
      <c r="B695" s="251"/>
      <c r="C695" s="252"/>
      <c r="D695" s="253"/>
      <c r="E695" s="204" t="s">
        <v>834</v>
      </c>
      <c r="F695" s="248">
        <f t="shared" si="9"/>
        <v>0</v>
      </c>
      <c r="G695" s="4"/>
      <c r="H695" s="4"/>
    </row>
    <row r="696" spans="1:8">
      <c r="A696" s="244"/>
      <c r="B696" s="251"/>
      <c r="C696" s="252"/>
      <c r="D696" s="253"/>
      <c r="E696" s="204" t="s">
        <v>1028</v>
      </c>
      <c r="F696" s="248">
        <f t="shared" si="9"/>
        <v>0</v>
      </c>
      <c r="G696" s="4"/>
      <c r="H696" s="4"/>
    </row>
    <row r="697" spans="1:8" ht="36">
      <c r="A697" s="244"/>
      <c r="B697" s="251"/>
      <c r="C697" s="252"/>
      <c r="D697" s="253"/>
      <c r="E697" s="204" t="s">
        <v>776</v>
      </c>
      <c r="F697" s="248">
        <f t="shared" si="9"/>
        <v>0</v>
      </c>
      <c r="G697" s="4"/>
      <c r="H697" s="4"/>
    </row>
    <row r="698" spans="1:8" s="249" customFormat="1">
      <c r="A698" s="244">
        <v>3030</v>
      </c>
      <c r="B698" s="257" t="s">
        <v>96</v>
      </c>
      <c r="C698" s="245">
        <v>3</v>
      </c>
      <c r="D698" s="246">
        <v>0</v>
      </c>
      <c r="E698" s="204" t="s">
        <v>767</v>
      </c>
      <c r="F698" s="248">
        <f t="shared" si="9"/>
        <v>0</v>
      </c>
      <c r="G698" s="4"/>
      <c r="H698" s="4"/>
    </row>
    <row r="699" spans="1:8" s="249" customFormat="1">
      <c r="A699" s="244"/>
      <c r="B699" s="234"/>
      <c r="C699" s="245"/>
      <c r="D699" s="246"/>
      <c r="E699" s="204" t="s">
        <v>767</v>
      </c>
      <c r="F699" s="248">
        <f t="shared" si="9"/>
        <v>0</v>
      </c>
      <c r="G699" s="250"/>
      <c r="H699" s="250"/>
    </row>
    <row r="700" spans="1:8">
      <c r="A700" s="244">
        <v>3031</v>
      </c>
      <c r="B700" s="259" t="s">
        <v>96</v>
      </c>
      <c r="C700" s="252">
        <v>3</v>
      </c>
      <c r="D700" s="253">
        <v>1</v>
      </c>
      <c r="E700" s="247" t="s">
        <v>1029</v>
      </c>
      <c r="F700" s="248">
        <f t="shared" si="9"/>
        <v>0</v>
      </c>
      <c r="G700" s="250"/>
      <c r="H700" s="250"/>
    </row>
    <row r="701" spans="1:8" s="249" customFormat="1">
      <c r="A701" s="244">
        <v>3040</v>
      </c>
      <c r="B701" s="257" t="s">
        <v>96</v>
      </c>
      <c r="C701" s="245">
        <v>4</v>
      </c>
      <c r="D701" s="246">
        <v>0</v>
      </c>
      <c r="E701" s="204" t="s">
        <v>834</v>
      </c>
      <c r="F701" s="248">
        <f t="shared" si="9"/>
        <v>0</v>
      </c>
      <c r="G701" s="4"/>
      <c r="H701" s="4"/>
    </row>
    <row r="702" spans="1:8">
      <c r="A702" s="244"/>
      <c r="B702" s="234"/>
      <c r="C702" s="245"/>
      <c r="D702" s="246"/>
      <c r="E702" s="204" t="s">
        <v>1029</v>
      </c>
      <c r="F702" s="248">
        <f t="shared" si="9"/>
        <v>0</v>
      </c>
      <c r="G702" s="250"/>
      <c r="H702" s="250"/>
    </row>
    <row r="703" spans="1:8">
      <c r="A703" s="244">
        <v>3041</v>
      </c>
      <c r="B703" s="259" t="s">
        <v>96</v>
      </c>
      <c r="C703" s="252">
        <v>4</v>
      </c>
      <c r="D703" s="253">
        <v>1</v>
      </c>
      <c r="E703" s="247" t="s">
        <v>1030</v>
      </c>
      <c r="F703" s="248">
        <f t="shared" si="9"/>
        <v>1000</v>
      </c>
      <c r="G703" s="4">
        <v>1000</v>
      </c>
      <c r="H703" s="4"/>
    </row>
    <row r="704" spans="1:8">
      <c r="A704" s="244"/>
      <c r="B704" s="251"/>
      <c r="C704" s="252"/>
      <c r="D704" s="253"/>
      <c r="E704" s="204" t="s">
        <v>834</v>
      </c>
      <c r="F704" s="248">
        <f t="shared" ref="F704:F745" si="10">G704+H704</f>
        <v>0</v>
      </c>
      <c r="G704" s="4"/>
      <c r="H704" s="4"/>
    </row>
    <row r="705" spans="1:8">
      <c r="A705" s="244"/>
      <c r="B705" s="251"/>
      <c r="C705" s="252"/>
      <c r="D705" s="253"/>
      <c r="E705" s="204" t="s">
        <v>1030</v>
      </c>
      <c r="F705" s="248">
        <f t="shared" si="10"/>
        <v>0</v>
      </c>
      <c r="G705" s="4"/>
      <c r="H705" s="4"/>
    </row>
    <row r="706" spans="1:8" ht="36">
      <c r="A706" s="244"/>
      <c r="B706" s="251"/>
      <c r="C706" s="252"/>
      <c r="D706" s="253"/>
      <c r="E706" s="204" t="s">
        <v>776</v>
      </c>
      <c r="F706" s="248">
        <f t="shared" si="10"/>
        <v>0</v>
      </c>
      <c r="G706" s="4"/>
      <c r="H706" s="4"/>
    </row>
    <row r="707" spans="1:8">
      <c r="A707" s="244"/>
      <c r="B707" s="251"/>
      <c r="C707" s="252"/>
      <c r="D707" s="253"/>
      <c r="E707" s="204" t="s">
        <v>1031</v>
      </c>
      <c r="F707" s="248">
        <v>1000</v>
      </c>
      <c r="G707" s="4">
        <v>1000</v>
      </c>
      <c r="H707" s="4"/>
    </row>
    <row r="708" spans="1:8" s="249" customFormat="1">
      <c r="A708" s="244">
        <v>3050</v>
      </c>
      <c r="B708" s="257" t="s">
        <v>96</v>
      </c>
      <c r="C708" s="245">
        <v>5</v>
      </c>
      <c r="D708" s="246">
        <v>0</v>
      </c>
      <c r="E708" s="204" t="s">
        <v>767</v>
      </c>
      <c r="F708" s="248">
        <f t="shared" si="10"/>
        <v>0</v>
      </c>
      <c r="G708" s="4"/>
      <c r="H708" s="4"/>
    </row>
    <row r="709" spans="1:8">
      <c r="A709" s="244"/>
      <c r="B709" s="234"/>
      <c r="C709" s="245"/>
      <c r="D709" s="246"/>
      <c r="E709" s="204" t="s">
        <v>767</v>
      </c>
      <c r="F709" s="248">
        <f t="shared" si="10"/>
        <v>0</v>
      </c>
      <c r="G709" s="250"/>
      <c r="H709" s="250"/>
    </row>
    <row r="710" spans="1:8">
      <c r="A710" s="244">
        <v>3051</v>
      </c>
      <c r="B710" s="259" t="s">
        <v>96</v>
      </c>
      <c r="C710" s="252">
        <v>5</v>
      </c>
      <c r="D710" s="253">
        <v>1</v>
      </c>
      <c r="E710" s="247" t="s">
        <v>1032</v>
      </c>
      <c r="F710" s="248">
        <f t="shared" si="10"/>
        <v>0</v>
      </c>
      <c r="G710" s="4"/>
      <c r="H710" s="4"/>
    </row>
    <row r="711" spans="1:8">
      <c r="A711" s="244"/>
      <c r="B711" s="251"/>
      <c r="C711" s="252"/>
      <c r="D711" s="253"/>
      <c r="E711" s="204" t="s">
        <v>834</v>
      </c>
      <c r="F711" s="248">
        <f t="shared" si="10"/>
        <v>0</v>
      </c>
      <c r="G711" s="4"/>
      <c r="H711" s="4"/>
    </row>
    <row r="712" spans="1:8">
      <c r="A712" s="244"/>
      <c r="B712" s="251"/>
      <c r="C712" s="252"/>
      <c r="D712" s="253"/>
      <c r="E712" s="204" t="s">
        <v>1032</v>
      </c>
      <c r="F712" s="248">
        <f t="shared" si="10"/>
        <v>0</v>
      </c>
      <c r="G712" s="4"/>
      <c r="H712" s="4"/>
    </row>
    <row r="713" spans="1:8" ht="36">
      <c r="A713" s="244"/>
      <c r="B713" s="251"/>
      <c r="C713" s="252"/>
      <c r="D713" s="253"/>
      <c r="E713" s="204" t="s">
        <v>776</v>
      </c>
      <c r="F713" s="248">
        <f t="shared" si="10"/>
        <v>0</v>
      </c>
      <c r="G713" s="4"/>
      <c r="H713" s="4"/>
    </row>
    <row r="714" spans="1:8" s="249" customFormat="1">
      <c r="A714" s="244">
        <v>3060</v>
      </c>
      <c r="B714" s="257" t="s">
        <v>96</v>
      </c>
      <c r="C714" s="245">
        <v>6</v>
      </c>
      <c r="D714" s="246">
        <v>0</v>
      </c>
      <c r="E714" s="204" t="s">
        <v>767</v>
      </c>
      <c r="F714" s="248">
        <f t="shared" si="10"/>
        <v>0</v>
      </c>
      <c r="G714" s="4"/>
      <c r="H714" s="4"/>
    </row>
    <row r="715" spans="1:8">
      <c r="A715" s="244"/>
      <c r="B715" s="234"/>
      <c r="C715" s="245"/>
      <c r="D715" s="246"/>
      <c r="E715" s="204" t="s">
        <v>767</v>
      </c>
      <c r="F715" s="248">
        <f t="shared" si="10"/>
        <v>0</v>
      </c>
      <c r="G715" s="250"/>
      <c r="H715" s="250"/>
    </row>
    <row r="716" spans="1:8">
      <c r="A716" s="244">
        <v>3061</v>
      </c>
      <c r="B716" s="259" t="s">
        <v>96</v>
      </c>
      <c r="C716" s="252">
        <v>6</v>
      </c>
      <c r="D716" s="253">
        <v>1</v>
      </c>
      <c r="E716" s="247" t="s">
        <v>1033</v>
      </c>
      <c r="F716" s="248">
        <f t="shared" si="10"/>
        <v>0</v>
      </c>
      <c r="G716" s="4"/>
      <c r="H716" s="4"/>
    </row>
    <row r="717" spans="1:8">
      <c r="A717" s="244"/>
      <c r="B717" s="251"/>
      <c r="C717" s="252"/>
      <c r="D717" s="253"/>
      <c r="E717" s="204" t="s">
        <v>834</v>
      </c>
      <c r="F717" s="248">
        <f t="shared" si="10"/>
        <v>0</v>
      </c>
      <c r="G717" s="4"/>
      <c r="H717" s="4"/>
    </row>
    <row r="718" spans="1:8">
      <c r="A718" s="244"/>
      <c r="B718" s="251"/>
      <c r="C718" s="252"/>
      <c r="D718" s="253"/>
      <c r="E718" s="204" t="s">
        <v>1033</v>
      </c>
      <c r="F718" s="248">
        <f t="shared" si="10"/>
        <v>0</v>
      </c>
      <c r="G718" s="4"/>
      <c r="H718" s="4"/>
    </row>
    <row r="719" spans="1:8" ht="36">
      <c r="A719" s="244"/>
      <c r="B719" s="251"/>
      <c r="C719" s="252"/>
      <c r="D719" s="253"/>
      <c r="E719" s="204" t="s">
        <v>776</v>
      </c>
      <c r="F719" s="248">
        <f t="shared" si="10"/>
        <v>0</v>
      </c>
      <c r="G719" s="4"/>
      <c r="H719" s="4"/>
    </row>
    <row r="720" spans="1:8" s="249" customFormat="1">
      <c r="A720" s="244">
        <v>3070</v>
      </c>
      <c r="B720" s="257" t="s">
        <v>96</v>
      </c>
      <c r="C720" s="245">
        <v>7</v>
      </c>
      <c r="D720" s="246">
        <v>0</v>
      </c>
      <c r="E720" s="204" t="s">
        <v>767</v>
      </c>
      <c r="F720" s="248">
        <f t="shared" si="10"/>
        <v>0</v>
      </c>
      <c r="G720" s="4"/>
      <c r="H720" s="4"/>
    </row>
    <row r="721" spans="1:8">
      <c r="A721" s="244"/>
      <c r="B721" s="234"/>
      <c r="C721" s="245"/>
      <c r="D721" s="246"/>
      <c r="E721" s="204" t="s">
        <v>767</v>
      </c>
      <c r="F721" s="248">
        <f t="shared" si="10"/>
        <v>0</v>
      </c>
      <c r="G721" s="250"/>
      <c r="H721" s="250"/>
    </row>
    <row r="722" spans="1:8" ht="36">
      <c r="A722" s="244">
        <v>3071</v>
      </c>
      <c r="B722" s="259" t="s">
        <v>96</v>
      </c>
      <c r="C722" s="252">
        <v>7</v>
      </c>
      <c r="D722" s="253">
        <v>1</v>
      </c>
      <c r="E722" s="247" t="s">
        <v>1034</v>
      </c>
      <c r="F722" s="248">
        <f t="shared" si="10"/>
        <v>0</v>
      </c>
      <c r="G722" s="4"/>
      <c r="H722" s="4"/>
    </row>
    <row r="723" spans="1:8">
      <c r="A723" s="244"/>
      <c r="B723" s="251"/>
      <c r="C723" s="252"/>
      <c r="D723" s="253"/>
      <c r="E723" s="204" t="s">
        <v>834</v>
      </c>
      <c r="F723" s="248">
        <f t="shared" si="10"/>
        <v>0</v>
      </c>
      <c r="G723" s="4"/>
      <c r="H723" s="4"/>
    </row>
    <row r="724" spans="1:8" ht="24">
      <c r="A724" s="244"/>
      <c r="B724" s="251"/>
      <c r="C724" s="252"/>
      <c r="D724" s="253"/>
      <c r="E724" s="204" t="s">
        <v>1034</v>
      </c>
      <c r="F724" s="248">
        <f t="shared" si="10"/>
        <v>0</v>
      </c>
      <c r="G724" s="4"/>
      <c r="H724" s="4"/>
    </row>
    <row r="725" spans="1:8" ht="36">
      <c r="A725" s="244"/>
      <c r="B725" s="251"/>
      <c r="C725" s="252"/>
      <c r="D725" s="253"/>
      <c r="E725" s="204" t="s">
        <v>776</v>
      </c>
      <c r="F725" s="248">
        <f t="shared" si="10"/>
        <v>0</v>
      </c>
      <c r="G725" s="4"/>
      <c r="H725" s="4"/>
    </row>
    <row r="726" spans="1:8" s="249" customFormat="1">
      <c r="A726" s="244">
        <v>3080</v>
      </c>
      <c r="B726" s="257" t="s">
        <v>96</v>
      </c>
      <c r="C726" s="245">
        <v>8</v>
      </c>
      <c r="D726" s="246">
        <v>0</v>
      </c>
      <c r="E726" s="204" t="s">
        <v>767</v>
      </c>
      <c r="F726" s="248">
        <f t="shared" si="10"/>
        <v>0</v>
      </c>
      <c r="G726" s="4"/>
      <c r="H726" s="4"/>
    </row>
    <row r="727" spans="1:8">
      <c r="A727" s="244"/>
      <c r="B727" s="234"/>
      <c r="C727" s="245"/>
      <c r="D727" s="246"/>
      <c r="E727" s="204" t="s">
        <v>767</v>
      </c>
      <c r="F727" s="248">
        <f t="shared" si="10"/>
        <v>0</v>
      </c>
      <c r="G727" s="250"/>
      <c r="H727" s="250"/>
    </row>
    <row r="728" spans="1:8" s="249" customFormat="1" ht="36">
      <c r="A728" s="244">
        <v>3081</v>
      </c>
      <c r="B728" s="259" t="s">
        <v>96</v>
      </c>
      <c r="C728" s="252">
        <v>8</v>
      </c>
      <c r="D728" s="253">
        <v>1</v>
      </c>
      <c r="E728" s="247" t="s">
        <v>1035</v>
      </c>
      <c r="F728" s="248">
        <f t="shared" si="10"/>
        <v>0</v>
      </c>
      <c r="G728" s="4"/>
      <c r="H728" s="4"/>
    </row>
    <row r="729" spans="1:8">
      <c r="A729" s="244"/>
      <c r="B729" s="234"/>
      <c r="C729" s="245"/>
      <c r="D729" s="246"/>
      <c r="E729" s="204" t="s">
        <v>834</v>
      </c>
      <c r="F729" s="248">
        <f t="shared" si="10"/>
        <v>0</v>
      </c>
      <c r="G729" s="250"/>
      <c r="H729" s="250"/>
    </row>
    <row r="730" spans="1:8" s="249" customFormat="1" ht="36">
      <c r="A730" s="244">
        <v>3090</v>
      </c>
      <c r="B730" s="257" t="s">
        <v>96</v>
      </c>
      <c r="C730" s="265">
        <v>9</v>
      </c>
      <c r="D730" s="246">
        <v>0</v>
      </c>
      <c r="E730" s="204" t="s">
        <v>1035</v>
      </c>
      <c r="F730" s="248">
        <f t="shared" si="10"/>
        <v>0</v>
      </c>
      <c r="G730" s="4"/>
      <c r="H730" s="4"/>
    </row>
    <row r="731" spans="1:8">
      <c r="A731" s="244"/>
      <c r="B731" s="234"/>
      <c r="C731" s="245"/>
      <c r="D731" s="246"/>
      <c r="E731" s="204" t="s">
        <v>834</v>
      </c>
      <c r="F731" s="248">
        <f t="shared" si="10"/>
        <v>0</v>
      </c>
      <c r="G731" s="250"/>
      <c r="H731" s="250"/>
    </row>
    <row r="732" spans="1:8" ht="24">
      <c r="A732" s="266">
        <v>3091</v>
      </c>
      <c r="B732" s="259" t="s">
        <v>96</v>
      </c>
      <c r="C732" s="267">
        <v>9</v>
      </c>
      <c r="D732" s="268">
        <v>1</v>
      </c>
      <c r="E732" s="247" t="s">
        <v>1036</v>
      </c>
      <c r="F732" s="248">
        <f t="shared" si="10"/>
        <v>0</v>
      </c>
      <c r="G732" s="4"/>
      <c r="H732" s="4"/>
    </row>
    <row r="733" spans="1:8">
      <c r="A733" s="244"/>
      <c r="B733" s="251"/>
      <c r="C733" s="252"/>
      <c r="D733" s="253"/>
      <c r="E733" s="204" t="s">
        <v>834</v>
      </c>
      <c r="F733" s="248">
        <f t="shared" si="10"/>
        <v>0</v>
      </c>
      <c r="G733" s="4"/>
      <c r="H733" s="4"/>
    </row>
    <row r="734" spans="1:8" ht="24">
      <c r="A734" s="244"/>
      <c r="B734" s="251"/>
      <c r="C734" s="252"/>
      <c r="D734" s="253"/>
      <c r="E734" s="269" t="s">
        <v>1036</v>
      </c>
      <c r="F734" s="248">
        <f t="shared" si="10"/>
        <v>0</v>
      </c>
      <c r="G734" s="4"/>
      <c r="H734" s="4"/>
    </row>
    <row r="735" spans="1:8" ht="36">
      <c r="A735" s="244"/>
      <c r="B735" s="251"/>
      <c r="C735" s="252"/>
      <c r="D735" s="253"/>
      <c r="E735" s="204" t="s">
        <v>776</v>
      </c>
      <c r="F735" s="248">
        <f t="shared" si="10"/>
        <v>0</v>
      </c>
      <c r="G735" s="4"/>
      <c r="H735" s="4"/>
    </row>
    <row r="736" spans="1:8">
      <c r="A736" s="266">
        <v>3092</v>
      </c>
      <c r="B736" s="259" t="s">
        <v>96</v>
      </c>
      <c r="C736" s="267">
        <v>9</v>
      </c>
      <c r="D736" s="268">
        <v>2</v>
      </c>
      <c r="E736" s="204" t="s">
        <v>767</v>
      </c>
      <c r="F736" s="248">
        <f t="shared" si="10"/>
        <v>0</v>
      </c>
      <c r="G736" s="4"/>
      <c r="H736" s="4"/>
    </row>
    <row r="737" spans="1:8">
      <c r="A737" s="244"/>
      <c r="B737" s="251"/>
      <c r="C737" s="252"/>
      <c r="D737" s="253"/>
      <c r="E737" s="204" t="s">
        <v>767</v>
      </c>
      <c r="F737" s="248">
        <f t="shared" si="10"/>
        <v>0</v>
      </c>
      <c r="G737" s="4"/>
      <c r="H737" s="4"/>
    </row>
    <row r="738" spans="1:8" ht="36">
      <c r="A738" s="244"/>
      <c r="B738" s="251"/>
      <c r="C738" s="252"/>
      <c r="D738" s="253"/>
      <c r="E738" s="269" t="s">
        <v>1037</v>
      </c>
      <c r="F738" s="248">
        <f t="shared" si="10"/>
        <v>0</v>
      </c>
      <c r="G738" s="4"/>
      <c r="H738" s="4"/>
    </row>
    <row r="739" spans="1:8" s="239" customFormat="1" ht="36">
      <c r="A739" s="244"/>
      <c r="B739" s="251"/>
      <c r="C739" s="252"/>
      <c r="D739" s="253"/>
      <c r="E739" s="204" t="s">
        <v>776</v>
      </c>
      <c r="F739" s="248">
        <f t="shared" si="10"/>
        <v>0</v>
      </c>
      <c r="G739" s="4"/>
      <c r="H739" s="4"/>
    </row>
    <row r="740" spans="1:8">
      <c r="A740" s="270">
        <v>3100</v>
      </c>
      <c r="B740" s="271" t="s">
        <v>97</v>
      </c>
      <c r="C740" s="271">
        <v>0</v>
      </c>
      <c r="D740" s="272">
        <v>0</v>
      </c>
      <c r="E740" s="204" t="s">
        <v>767</v>
      </c>
      <c r="F740" s="248">
        <f t="shared" si="10"/>
        <v>0</v>
      </c>
      <c r="G740" s="1"/>
      <c r="H740" s="1"/>
    </row>
    <row r="741" spans="1:8">
      <c r="A741" s="266"/>
      <c r="B741" s="234"/>
      <c r="C741" s="235"/>
      <c r="D741" s="236"/>
      <c r="E741" s="204" t="s">
        <v>767</v>
      </c>
      <c r="F741" s="248">
        <f t="shared" si="10"/>
        <v>0</v>
      </c>
      <c r="G741" s="4"/>
      <c r="H741" s="4"/>
    </row>
    <row r="742" spans="1:8" s="249" customFormat="1" ht="24">
      <c r="A742" s="266">
        <v>3110</v>
      </c>
      <c r="B742" s="273" t="s">
        <v>97</v>
      </c>
      <c r="C742" s="273">
        <v>1</v>
      </c>
      <c r="D742" s="274">
        <v>0</v>
      </c>
      <c r="E742" s="275" t="s">
        <v>1038</v>
      </c>
      <c r="F742" s="248">
        <f t="shared" si="10"/>
        <v>8336.7000000000007</v>
      </c>
      <c r="G742" s="4">
        <v>8336.7000000000007</v>
      </c>
      <c r="H742" s="4"/>
    </row>
    <row r="743" spans="1:8">
      <c r="A743" s="266"/>
      <c r="B743" s="234"/>
      <c r="C743" s="245"/>
      <c r="D743" s="246"/>
      <c r="E743" s="204" t="s">
        <v>2</v>
      </c>
      <c r="F743" s="248">
        <f t="shared" si="10"/>
        <v>0</v>
      </c>
      <c r="G743" s="250"/>
      <c r="H743" s="250"/>
    </row>
    <row r="744" spans="1:8" ht="24.75" thickBot="1">
      <c r="A744" s="276">
        <v>3112</v>
      </c>
      <c r="B744" s="277" t="s">
        <v>97</v>
      </c>
      <c r="C744" s="277">
        <v>1</v>
      </c>
      <c r="D744" s="278">
        <v>2</v>
      </c>
      <c r="E744" s="263" t="s">
        <v>1039</v>
      </c>
      <c r="F744" s="248">
        <f t="shared" si="10"/>
        <v>8336.7000000000007</v>
      </c>
      <c r="G744" s="4">
        <v>8336.7000000000007</v>
      </c>
      <c r="H744" s="4"/>
    </row>
    <row r="745" spans="1:8">
      <c r="A745" s="244"/>
      <c r="B745" s="251"/>
      <c r="C745" s="252"/>
      <c r="D745" s="253"/>
      <c r="E745" s="204" t="s">
        <v>834</v>
      </c>
      <c r="F745" s="248">
        <f t="shared" si="10"/>
        <v>0</v>
      </c>
      <c r="G745" s="4"/>
      <c r="H745" s="4"/>
    </row>
    <row r="746" spans="1:8" ht="16.5" thickBot="1">
      <c r="A746" s="244"/>
      <c r="B746" s="251"/>
      <c r="C746" s="252"/>
      <c r="D746" s="253"/>
      <c r="E746" s="279" t="s">
        <v>1040</v>
      </c>
      <c r="F746" s="248">
        <v>8336.7000000000007</v>
      </c>
      <c r="G746" s="4">
        <v>8336.7000000000007</v>
      </c>
      <c r="H746" s="4"/>
    </row>
    <row r="747" spans="1:8" ht="36">
      <c r="A747" s="244"/>
      <c r="B747" s="251"/>
      <c r="C747" s="252"/>
      <c r="D747" s="253"/>
      <c r="E747" s="204" t="s">
        <v>776</v>
      </c>
      <c r="F747" s="248"/>
      <c r="G747" s="4"/>
      <c r="H747" s="4"/>
    </row>
    <row r="748" spans="1:8">
      <c r="A748" s="280"/>
      <c r="B748" s="273"/>
      <c r="C748" s="281"/>
      <c r="D748" s="282"/>
      <c r="E748" s="208" t="s">
        <v>1041</v>
      </c>
      <c r="F748" s="4">
        <v>8336.7000000000007</v>
      </c>
      <c r="G748" s="4">
        <v>8336.7000000000007</v>
      </c>
      <c r="H748" s="4"/>
    </row>
    <row r="749" spans="1:8" ht="36">
      <c r="A749" s="280"/>
      <c r="B749" s="283"/>
      <c r="C749" s="281"/>
      <c r="D749" s="282"/>
      <c r="E749" s="208" t="s">
        <v>1042</v>
      </c>
      <c r="F749" s="4"/>
      <c r="G749" s="4"/>
      <c r="H749" s="4"/>
    </row>
    <row r="750" spans="1:8">
      <c r="C750" s="285"/>
      <c r="D750" s="286"/>
      <c r="F750" s="288"/>
      <c r="G750" s="288"/>
      <c r="H750" s="288"/>
    </row>
    <row r="751" spans="1:8">
      <c r="F751" s="288"/>
      <c r="G751" s="288"/>
      <c r="H751" s="288"/>
    </row>
    <row r="752" spans="1:8">
      <c r="E752" s="2"/>
      <c r="F752" s="288"/>
      <c r="G752" s="288"/>
      <c r="H752" s="288"/>
    </row>
    <row r="753" spans="6:8">
      <c r="F753" s="288"/>
      <c r="G753" s="288"/>
      <c r="H753" s="288"/>
    </row>
    <row r="754" spans="6:8">
      <c r="F754" s="288"/>
      <c r="G754" s="288"/>
      <c r="H754" s="288"/>
    </row>
    <row r="755" spans="6:8">
      <c r="F755" s="288"/>
      <c r="G755" s="288"/>
      <c r="H755" s="288"/>
    </row>
    <row r="756" spans="6:8">
      <c r="F756" s="288"/>
      <c r="G756" s="288"/>
      <c r="H756" s="288"/>
    </row>
    <row r="757" spans="6:8">
      <c r="F757" s="288"/>
      <c r="G757" s="288"/>
      <c r="H757" s="288"/>
    </row>
    <row r="758" spans="6:8">
      <c r="F758" s="288"/>
      <c r="G758" s="288"/>
      <c r="H758" s="288"/>
    </row>
    <row r="759" spans="6:8">
      <c r="F759" s="288"/>
      <c r="G759" s="288"/>
      <c r="H759" s="288"/>
    </row>
    <row r="760" spans="6:8">
      <c r="F760" s="288"/>
      <c r="G760" s="288"/>
      <c r="H760" s="288"/>
    </row>
    <row r="761" spans="6:8">
      <c r="F761" s="288"/>
      <c r="G761" s="288"/>
      <c r="H761" s="288"/>
    </row>
    <row r="762" spans="6:8">
      <c r="F762" s="288"/>
      <c r="G762" s="288"/>
      <c r="H762" s="288"/>
    </row>
    <row r="763" spans="6:8">
      <c r="F763" s="288"/>
      <c r="G763" s="288"/>
      <c r="H763" s="288"/>
    </row>
    <row r="764" spans="6:8">
      <c r="F764" s="288"/>
      <c r="G764" s="288"/>
      <c r="H764" s="288"/>
    </row>
    <row r="765" spans="6:8">
      <c r="F765" s="288"/>
      <c r="G765" s="288"/>
      <c r="H765" s="288"/>
    </row>
    <row r="766" spans="6:8">
      <c r="F766" s="288"/>
      <c r="G766" s="288"/>
      <c r="H766" s="288"/>
    </row>
    <row r="767" spans="6:8">
      <c r="F767" s="288"/>
      <c r="G767" s="288"/>
      <c r="H767" s="288"/>
    </row>
    <row r="768" spans="6:8">
      <c r="F768" s="288"/>
      <c r="G768" s="288"/>
      <c r="H768" s="288"/>
    </row>
    <row r="769" spans="6:8">
      <c r="F769" s="288"/>
      <c r="G769" s="288"/>
      <c r="H769" s="288"/>
    </row>
    <row r="770" spans="6:8">
      <c r="F770" s="288"/>
      <c r="G770" s="288"/>
      <c r="H770" s="288"/>
    </row>
    <row r="771" spans="6:8">
      <c r="F771" s="288"/>
      <c r="G771" s="288"/>
      <c r="H771" s="288"/>
    </row>
    <row r="772" spans="6:8">
      <c r="F772" s="288"/>
      <c r="G772" s="288"/>
      <c r="H772" s="288"/>
    </row>
    <row r="773" spans="6:8">
      <c r="F773" s="288"/>
      <c r="G773" s="288"/>
      <c r="H773" s="288"/>
    </row>
    <row r="774" spans="6:8">
      <c r="F774" s="288"/>
      <c r="G774" s="288"/>
      <c r="H774" s="288"/>
    </row>
    <row r="775" spans="6:8">
      <c r="F775" s="288"/>
      <c r="G775" s="288"/>
      <c r="H775" s="288"/>
    </row>
    <row r="776" spans="6:8">
      <c r="F776" s="288"/>
      <c r="G776" s="288"/>
      <c r="H776" s="288"/>
    </row>
    <row r="777" spans="6:8">
      <c r="F777" s="288"/>
      <c r="G777" s="288"/>
      <c r="H777" s="288"/>
    </row>
    <row r="778" spans="6:8">
      <c r="F778" s="288"/>
      <c r="G778" s="288"/>
      <c r="H778" s="288"/>
    </row>
    <row r="779" spans="6:8">
      <c r="F779" s="288"/>
      <c r="G779" s="288"/>
      <c r="H779" s="288"/>
    </row>
    <row r="780" spans="6:8">
      <c r="F780" s="288"/>
      <c r="G780" s="288"/>
      <c r="H780" s="288"/>
    </row>
    <row r="781" spans="6:8">
      <c r="F781" s="288"/>
      <c r="G781" s="288"/>
      <c r="H781" s="288"/>
    </row>
    <row r="782" spans="6:8">
      <c r="F782" s="288"/>
      <c r="G782" s="288"/>
      <c r="H782" s="288"/>
    </row>
    <row r="783" spans="6:8">
      <c r="F783" s="288"/>
      <c r="G783" s="288"/>
      <c r="H783" s="288"/>
    </row>
    <row r="784" spans="6:8">
      <c r="F784" s="288"/>
      <c r="G784" s="288"/>
      <c r="H784" s="288"/>
    </row>
    <row r="785" spans="6:8">
      <c r="F785" s="288"/>
      <c r="G785" s="288"/>
      <c r="H785" s="288"/>
    </row>
    <row r="786" spans="6:8">
      <c r="F786" s="288"/>
      <c r="G786" s="288"/>
      <c r="H786" s="288"/>
    </row>
    <row r="787" spans="6:8">
      <c r="F787" s="288"/>
      <c r="G787" s="288"/>
      <c r="H787" s="288"/>
    </row>
    <row r="788" spans="6:8">
      <c r="F788" s="288"/>
      <c r="G788" s="288"/>
      <c r="H788" s="288"/>
    </row>
    <row r="789" spans="6:8">
      <c r="F789" s="288"/>
      <c r="G789" s="288"/>
      <c r="H789" s="288"/>
    </row>
    <row r="790" spans="6:8">
      <c r="F790" s="288"/>
      <c r="G790" s="288"/>
      <c r="H790" s="288"/>
    </row>
    <row r="791" spans="6:8">
      <c r="F791" s="288"/>
      <c r="G791" s="288"/>
      <c r="H791" s="288"/>
    </row>
    <row r="792" spans="6:8">
      <c r="F792" s="288"/>
      <c r="G792" s="288"/>
      <c r="H792" s="288"/>
    </row>
    <row r="793" spans="6:8">
      <c r="F793" s="288"/>
      <c r="G793" s="288"/>
      <c r="H793" s="288"/>
    </row>
    <row r="794" spans="6:8">
      <c r="F794" s="288"/>
      <c r="G794" s="288"/>
      <c r="H794" s="288"/>
    </row>
    <row r="795" spans="6:8">
      <c r="F795" s="288"/>
      <c r="G795" s="288"/>
      <c r="H795" s="288"/>
    </row>
    <row r="796" spans="6:8">
      <c r="F796" s="288"/>
      <c r="G796" s="288"/>
      <c r="H796" s="288"/>
    </row>
    <row r="797" spans="6:8">
      <c r="F797" s="288"/>
      <c r="G797" s="288"/>
      <c r="H797" s="288"/>
    </row>
    <row r="798" spans="6:8">
      <c r="F798" s="288"/>
      <c r="G798" s="288"/>
      <c r="H798" s="288"/>
    </row>
    <row r="799" spans="6:8">
      <c r="F799" s="288"/>
      <c r="G799" s="288"/>
      <c r="H799" s="288"/>
    </row>
    <row r="800" spans="6:8">
      <c r="F800" s="288"/>
      <c r="G800" s="288"/>
      <c r="H800" s="288"/>
    </row>
    <row r="801" spans="6:8">
      <c r="F801" s="288"/>
      <c r="G801" s="288"/>
      <c r="H801" s="288"/>
    </row>
    <row r="802" spans="6:8">
      <c r="F802" s="288"/>
      <c r="G802" s="288"/>
      <c r="H802" s="288"/>
    </row>
    <row r="803" spans="6:8">
      <c r="F803" s="288"/>
      <c r="G803" s="288"/>
      <c r="H803" s="288"/>
    </row>
    <row r="804" spans="6:8">
      <c r="F804" s="288"/>
      <c r="G804" s="288"/>
      <c r="H804" s="288"/>
    </row>
    <row r="805" spans="6:8">
      <c r="F805" s="288"/>
      <c r="G805" s="288"/>
      <c r="H805" s="288"/>
    </row>
    <row r="806" spans="6:8">
      <c r="F806" s="288"/>
      <c r="G806" s="288"/>
      <c r="H806" s="288"/>
    </row>
    <row r="807" spans="6:8">
      <c r="F807" s="288"/>
      <c r="G807" s="288"/>
      <c r="H807" s="288"/>
    </row>
    <row r="808" spans="6:8">
      <c r="F808" s="288"/>
      <c r="G808" s="288"/>
      <c r="H808" s="288"/>
    </row>
    <row r="809" spans="6:8">
      <c r="F809" s="288"/>
      <c r="G809" s="288"/>
      <c r="H809" s="288"/>
    </row>
    <row r="810" spans="6:8">
      <c r="F810" s="288"/>
      <c r="G810" s="288"/>
      <c r="H810" s="288"/>
    </row>
    <row r="811" spans="6:8">
      <c r="F811" s="288"/>
      <c r="G811" s="288"/>
      <c r="H811" s="288"/>
    </row>
    <row r="812" spans="6:8">
      <c r="F812" s="288"/>
      <c r="G812" s="288"/>
      <c r="H812" s="288"/>
    </row>
    <row r="813" spans="6:8">
      <c r="F813" s="288"/>
      <c r="G813" s="288"/>
      <c r="H813" s="288"/>
    </row>
    <row r="814" spans="6:8">
      <c r="F814" s="288"/>
      <c r="G814" s="288"/>
      <c r="H814" s="288"/>
    </row>
    <row r="815" spans="6:8">
      <c r="F815" s="288"/>
      <c r="G815" s="288"/>
      <c r="H815" s="288"/>
    </row>
    <row r="816" spans="6:8">
      <c r="F816" s="288"/>
      <c r="G816" s="288"/>
      <c r="H816" s="288"/>
    </row>
    <row r="817" spans="6:8">
      <c r="F817" s="288"/>
      <c r="G817" s="288"/>
      <c r="H817" s="288"/>
    </row>
    <row r="818" spans="6:8">
      <c r="F818" s="288"/>
      <c r="G818" s="288"/>
      <c r="H818" s="288"/>
    </row>
    <row r="819" spans="6:8">
      <c r="F819" s="288"/>
      <c r="G819" s="288"/>
      <c r="H819" s="288"/>
    </row>
    <row r="820" spans="6:8">
      <c r="F820" s="288"/>
      <c r="G820" s="288"/>
      <c r="H820" s="288"/>
    </row>
    <row r="821" spans="6:8">
      <c r="F821" s="288"/>
      <c r="G821" s="288"/>
      <c r="H821" s="288"/>
    </row>
    <row r="822" spans="6:8">
      <c r="F822" s="288"/>
      <c r="G822" s="288"/>
      <c r="H822" s="288"/>
    </row>
    <row r="823" spans="6:8">
      <c r="F823" s="288"/>
      <c r="G823" s="288"/>
      <c r="H823" s="288"/>
    </row>
    <row r="824" spans="6:8">
      <c r="F824" s="288"/>
      <c r="G824" s="288"/>
      <c r="H824" s="288"/>
    </row>
    <row r="825" spans="6:8">
      <c r="F825" s="288"/>
      <c r="G825" s="288"/>
      <c r="H825" s="288"/>
    </row>
    <row r="826" spans="6:8">
      <c r="F826" s="288"/>
      <c r="G826" s="288"/>
      <c r="H826" s="288"/>
    </row>
    <row r="827" spans="6:8">
      <c r="F827" s="288"/>
      <c r="G827" s="288"/>
      <c r="H827" s="288"/>
    </row>
    <row r="828" spans="6:8">
      <c r="F828" s="288"/>
      <c r="G828" s="288"/>
      <c r="H828" s="288"/>
    </row>
    <row r="829" spans="6:8">
      <c r="F829" s="288"/>
      <c r="G829" s="288"/>
      <c r="H829" s="288"/>
    </row>
    <row r="830" spans="6:8">
      <c r="F830" s="288"/>
      <c r="G830" s="288"/>
      <c r="H830" s="288"/>
    </row>
    <row r="831" spans="6:8">
      <c r="F831" s="288"/>
      <c r="G831" s="288"/>
      <c r="H831" s="288"/>
    </row>
    <row r="832" spans="6:8">
      <c r="F832" s="288"/>
      <c r="G832" s="288"/>
      <c r="H832" s="288"/>
    </row>
    <row r="833" spans="6:8">
      <c r="F833" s="288"/>
      <c r="G833" s="288"/>
      <c r="H833" s="288"/>
    </row>
    <row r="834" spans="6:8">
      <c r="F834" s="288"/>
      <c r="G834" s="288"/>
      <c r="H834" s="288"/>
    </row>
    <row r="835" spans="6:8">
      <c r="F835" s="288"/>
      <c r="G835" s="288"/>
      <c r="H835" s="288"/>
    </row>
    <row r="836" spans="6:8">
      <c r="F836" s="288"/>
      <c r="G836" s="288"/>
      <c r="H836" s="288"/>
    </row>
    <row r="837" spans="6:8">
      <c r="F837" s="288"/>
      <c r="G837" s="288"/>
      <c r="H837" s="288"/>
    </row>
    <row r="838" spans="6:8">
      <c r="F838" s="288"/>
      <c r="G838" s="288"/>
      <c r="H838" s="288"/>
    </row>
    <row r="839" spans="6:8">
      <c r="F839" s="288"/>
      <c r="G839" s="288"/>
      <c r="H839" s="288"/>
    </row>
    <row r="840" spans="6:8">
      <c r="F840" s="288"/>
      <c r="G840" s="288"/>
      <c r="H840" s="288"/>
    </row>
    <row r="841" spans="6:8">
      <c r="F841" s="288"/>
      <c r="G841" s="288"/>
      <c r="H841" s="288"/>
    </row>
    <row r="842" spans="6:8">
      <c r="F842" s="288"/>
      <c r="G842" s="288"/>
      <c r="H842" s="288"/>
    </row>
    <row r="843" spans="6:8">
      <c r="F843" s="288"/>
      <c r="G843" s="288"/>
      <c r="H843" s="288"/>
    </row>
    <row r="844" spans="6:8">
      <c r="F844" s="288"/>
      <c r="G844" s="288"/>
      <c r="H844" s="288"/>
    </row>
    <row r="845" spans="6:8">
      <c r="F845" s="288"/>
      <c r="G845" s="288"/>
      <c r="H845" s="288"/>
    </row>
    <row r="846" spans="6:8">
      <c r="F846" s="288"/>
      <c r="G846" s="288"/>
      <c r="H846" s="288"/>
    </row>
    <row r="847" spans="6:8">
      <c r="F847" s="288"/>
      <c r="G847" s="288"/>
      <c r="H847" s="288"/>
    </row>
    <row r="848" spans="6:8">
      <c r="F848" s="288"/>
      <c r="G848" s="288"/>
      <c r="H848" s="288"/>
    </row>
    <row r="849" spans="6:8">
      <c r="F849" s="288"/>
      <c r="G849" s="288"/>
      <c r="H849" s="288"/>
    </row>
    <row r="850" spans="6:8">
      <c r="F850" s="288"/>
      <c r="G850" s="288"/>
      <c r="H850" s="288"/>
    </row>
    <row r="851" spans="6:8">
      <c r="F851" s="288"/>
      <c r="G851" s="288"/>
      <c r="H851" s="288"/>
    </row>
    <row r="852" spans="6:8">
      <c r="F852" s="288"/>
      <c r="G852" s="288"/>
      <c r="H852" s="288"/>
    </row>
    <row r="853" spans="6:8">
      <c r="F853" s="288"/>
      <c r="G853" s="288"/>
      <c r="H853" s="288"/>
    </row>
    <row r="854" spans="6:8">
      <c r="F854" s="288"/>
      <c r="G854" s="288"/>
      <c r="H854" s="288"/>
    </row>
    <row r="855" spans="6:8">
      <c r="F855" s="288"/>
      <c r="G855" s="288"/>
      <c r="H855" s="288"/>
    </row>
    <row r="856" spans="6:8">
      <c r="F856" s="288"/>
      <c r="G856" s="288"/>
      <c r="H856" s="288"/>
    </row>
    <row r="857" spans="6:8">
      <c r="F857" s="288"/>
      <c r="G857" s="288"/>
      <c r="H857" s="288"/>
    </row>
    <row r="858" spans="6:8">
      <c r="F858" s="288"/>
      <c r="G858" s="288"/>
      <c r="H858" s="288"/>
    </row>
    <row r="859" spans="6:8">
      <c r="F859" s="288"/>
      <c r="G859" s="288"/>
      <c r="H859" s="288"/>
    </row>
    <row r="860" spans="6:8">
      <c r="F860" s="288"/>
      <c r="G860" s="288"/>
      <c r="H860" s="288"/>
    </row>
    <row r="861" spans="6:8">
      <c r="F861" s="288"/>
      <c r="G861" s="288"/>
      <c r="H861" s="288"/>
    </row>
    <row r="862" spans="6:8">
      <c r="F862" s="288"/>
      <c r="G862" s="288"/>
      <c r="H862" s="288"/>
    </row>
    <row r="863" spans="6:8">
      <c r="F863" s="288"/>
      <c r="G863" s="288"/>
      <c r="H863" s="288"/>
    </row>
    <row r="864" spans="6:8">
      <c r="F864" s="288"/>
      <c r="G864" s="288"/>
      <c r="H864" s="288"/>
    </row>
    <row r="865" spans="6:8">
      <c r="F865" s="288"/>
      <c r="G865" s="288"/>
      <c r="H865" s="288"/>
    </row>
    <row r="866" spans="6:8">
      <c r="F866" s="288"/>
      <c r="G866" s="288"/>
      <c r="H866" s="288"/>
    </row>
    <row r="867" spans="6:8">
      <c r="F867" s="288"/>
      <c r="G867" s="288"/>
      <c r="H867" s="288"/>
    </row>
    <row r="868" spans="6:8">
      <c r="F868" s="288"/>
      <c r="G868" s="288"/>
      <c r="H868" s="288"/>
    </row>
    <row r="869" spans="6:8">
      <c r="F869" s="288"/>
      <c r="G869" s="288"/>
      <c r="H869" s="288"/>
    </row>
    <row r="870" spans="6:8">
      <c r="F870" s="288"/>
      <c r="G870" s="288"/>
      <c r="H870" s="288"/>
    </row>
    <row r="871" spans="6:8">
      <c r="F871" s="288"/>
      <c r="G871" s="288"/>
      <c r="H871" s="288"/>
    </row>
    <row r="872" spans="6:8">
      <c r="F872" s="288"/>
      <c r="G872" s="288"/>
      <c r="H872" s="288"/>
    </row>
    <row r="873" spans="6:8">
      <c r="F873" s="288"/>
      <c r="G873" s="288"/>
      <c r="H873" s="288"/>
    </row>
    <row r="874" spans="6:8">
      <c r="F874" s="288"/>
      <c r="G874" s="288"/>
      <c r="H874" s="288"/>
    </row>
    <row r="875" spans="6:8">
      <c r="F875" s="288"/>
      <c r="G875" s="288"/>
      <c r="H875" s="288"/>
    </row>
    <row r="876" spans="6:8">
      <c r="F876" s="288"/>
      <c r="G876" s="288"/>
      <c r="H876" s="288"/>
    </row>
    <row r="877" spans="6:8">
      <c r="F877" s="288"/>
      <c r="G877" s="288"/>
      <c r="H877" s="288"/>
    </row>
    <row r="878" spans="6:8">
      <c r="F878" s="288"/>
      <c r="G878" s="288"/>
      <c r="H878" s="288"/>
    </row>
    <row r="879" spans="6:8">
      <c r="F879" s="288"/>
      <c r="G879" s="288"/>
      <c r="H879" s="288"/>
    </row>
    <row r="880" spans="6:8">
      <c r="F880" s="288"/>
      <c r="G880" s="288"/>
      <c r="H880" s="288"/>
    </row>
    <row r="881" spans="6:8">
      <c r="F881" s="288"/>
      <c r="G881" s="288"/>
      <c r="H881" s="288"/>
    </row>
    <row r="882" spans="6:8">
      <c r="F882" s="288"/>
      <c r="G882" s="288"/>
      <c r="H882" s="288"/>
    </row>
    <row r="883" spans="6:8">
      <c r="F883" s="288"/>
      <c r="G883" s="288"/>
      <c r="H883" s="288"/>
    </row>
    <row r="884" spans="6:8">
      <c r="F884" s="288"/>
      <c r="G884" s="288"/>
      <c r="H884" s="288"/>
    </row>
    <row r="885" spans="6:8">
      <c r="F885" s="288"/>
      <c r="G885" s="288"/>
      <c r="H885" s="288"/>
    </row>
    <row r="886" spans="6:8">
      <c r="F886" s="288"/>
      <c r="G886" s="288"/>
      <c r="H886" s="288"/>
    </row>
    <row r="887" spans="6:8">
      <c r="F887" s="288"/>
      <c r="G887" s="288"/>
      <c r="H887" s="288"/>
    </row>
    <row r="888" spans="6:8">
      <c r="F888" s="288"/>
      <c r="G888" s="288"/>
      <c r="H888" s="288"/>
    </row>
    <row r="889" spans="6:8">
      <c r="F889" s="288"/>
      <c r="G889" s="288"/>
      <c r="H889" s="288"/>
    </row>
    <row r="890" spans="6:8">
      <c r="F890" s="288"/>
      <c r="G890" s="288"/>
      <c r="H890" s="288"/>
    </row>
    <row r="891" spans="6:8">
      <c r="F891" s="288"/>
      <c r="G891" s="288"/>
      <c r="H891" s="288"/>
    </row>
    <row r="892" spans="6:8">
      <c r="F892" s="288"/>
      <c r="G892" s="288"/>
      <c r="H892" s="288"/>
    </row>
    <row r="893" spans="6:8">
      <c r="F893" s="288"/>
      <c r="G893" s="288"/>
      <c r="H893" s="288"/>
    </row>
    <row r="894" spans="6:8">
      <c r="F894" s="288"/>
      <c r="G894" s="288"/>
      <c r="H894" s="288"/>
    </row>
    <row r="895" spans="6:8">
      <c r="F895" s="288"/>
      <c r="G895" s="288"/>
      <c r="H895" s="288"/>
    </row>
    <row r="896" spans="6:8">
      <c r="F896" s="288"/>
      <c r="G896" s="288"/>
      <c r="H896" s="288"/>
    </row>
    <row r="897" spans="6:8">
      <c r="F897" s="288"/>
      <c r="G897" s="288"/>
      <c r="H897" s="288"/>
    </row>
    <row r="898" spans="6:8">
      <c r="F898" s="288"/>
      <c r="G898" s="288"/>
      <c r="H898" s="288"/>
    </row>
    <row r="899" spans="6:8">
      <c r="F899" s="288"/>
      <c r="G899" s="288"/>
      <c r="H899" s="288"/>
    </row>
    <row r="900" spans="6:8">
      <c r="F900" s="288"/>
      <c r="G900" s="288"/>
      <c r="H900" s="288"/>
    </row>
    <row r="901" spans="6:8">
      <c r="F901" s="288"/>
      <c r="G901" s="288"/>
      <c r="H901" s="288"/>
    </row>
    <row r="902" spans="6:8">
      <c r="F902" s="288"/>
      <c r="G902" s="288"/>
      <c r="H902" s="288"/>
    </row>
    <row r="903" spans="6:8">
      <c r="F903" s="288"/>
      <c r="G903" s="288"/>
      <c r="H903" s="288"/>
    </row>
    <row r="904" spans="6:8">
      <c r="F904" s="288"/>
      <c r="G904" s="288"/>
      <c r="H904" s="288"/>
    </row>
    <row r="905" spans="6:8">
      <c r="F905" s="288"/>
      <c r="G905" s="288"/>
      <c r="H905" s="288"/>
    </row>
    <row r="906" spans="6:8">
      <c r="F906" s="288"/>
      <c r="G906" s="288"/>
      <c r="H906" s="288"/>
    </row>
    <row r="907" spans="6:8">
      <c r="F907" s="288"/>
      <c r="G907" s="288"/>
      <c r="H907" s="288"/>
    </row>
    <row r="908" spans="6:8">
      <c r="F908" s="288"/>
      <c r="G908" s="288"/>
      <c r="H908" s="288"/>
    </row>
    <row r="909" spans="6:8">
      <c r="F909" s="288"/>
      <c r="G909" s="288"/>
      <c r="H909" s="288"/>
    </row>
    <row r="910" spans="6:8">
      <c r="F910" s="288"/>
      <c r="G910" s="288"/>
      <c r="H910" s="288"/>
    </row>
    <row r="911" spans="6:8">
      <c r="F911" s="288"/>
      <c r="G911" s="288"/>
      <c r="H911" s="288"/>
    </row>
    <row r="912" spans="6:8">
      <c r="F912" s="288"/>
      <c r="G912" s="288"/>
      <c r="H912" s="288"/>
    </row>
    <row r="913" spans="6:8">
      <c r="F913" s="288"/>
      <c r="G913" s="288"/>
      <c r="H913" s="288"/>
    </row>
    <row r="914" spans="6:8">
      <c r="F914" s="288"/>
      <c r="G914" s="288"/>
      <c r="H914" s="288"/>
    </row>
    <row r="915" spans="6:8">
      <c r="F915" s="288"/>
      <c r="G915" s="288"/>
      <c r="H915" s="288"/>
    </row>
    <row r="916" spans="6:8">
      <c r="F916" s="288"/>
      <c r="G916" s="288"/>
      <c r="H916" s="288"/>
    </row>
    <row r="917" spans="6:8">
      <c r="F917" s="288"/>
      <c r="G917" s="288"/>
      <c r="H917" s="288"/>
    </row>
    <row r="918" spans="6:8">
      <c r="F918" s="288"/>
      <c r="G918" s="288"/>
      <c r="H918" s="288"/>
    </row>
    <row r="919" spans="6:8">
      <c r="F919" s="288"/>
      <c r="G919" s="288"/>
      <c r="H919" s="288"/>
    </row>
    <row r="920" spans="6:8">
      <c r="F920" s="288"/>
      <c r="G920" s="288"/>
      <c r="H920" s="288"/>
    </row>
    <row r="921" spans="6:8">
      <c r="F921" s="288"/>
      <c r="G921" s="288"/>
      <c r="H921" s="288"/>
    </row>
    <row r="922" spans="6:8">
      <c r="F922" s="288"/>
      <c r="G922" s="288"/>
      <c r="H922" s="288"/>
    </row>
    <row r="923" spans="6:8">
      <c r="F923" s="288"/>
      <c r="G923" s="288"/>
      <c r="H923" s="288"/>
    </row>
    <row r="924" spans="6:8">
      <c r="F924" s="288"/>
      <c r="G924" s="288"/>
      <c r="H924" s="288"/>
    </row>
    <row r="925" spans="6:8">
      <c r="F925" s="288"/>
      <c r="G925" s="288"/>
      <c r="H925" s="288"/>
    </row>
    <row r="926" spans="6:8">
      <c r="F926" s="288"/>
      <c r="G926" s="288"/>
      <c r="H926" s="288"/>
    </row>
    <row r="927" spans="6:8">
      <c r="F927" s="288"/>
      <c r="G927" s="288"/>
      <c r="H927" s="288"/>
    </row>
    <row r="928" spans="6:8">
      <c r="F928" s="288"/>
      <c r="G928" s="288"/>
      <c r="H928" s="288"/>
    </row>
    <row r="929" spans="6:8">
      <c r="F929" s="288"/>
      <c r="G929" s="288"/>
      <c r="H929" s="288"/>
    </row>
    <row r="930" spans="6:8">
      <c r="F930" s="288"/>
      <c r="G930" s="288"/>
      <c r="H930" s="288"/>
    </row>
    <row r="931" spans="6:8">
      <c r="F931" s="288"/>
      <c r="G931" s="288"/>
      <c r="H931" s="288"/>
    </row>
    <row r="932" spans="6:8">
      <c r="F932" s="288"/>
      <c r="G932" s="288"/>
      <c r="H932" s="288"/>
    </row>
    <row r="933" spans="6:8">
      <c r="F933" s="288"/>
      <c r="G933" s="288"/>
      <c r="H933" s="288"/>
    </row>
    <row r="934" spans="6:8">
      <c r="F934" s="288"/>
      <c r="G934" s="288"/>
      <c r="H934" s="288"/>
    </row>
    <row r="935" spans="6:8">
      <c r="F935" s="288"/>
      <c r="G935" s="288"/>
      <c r="H935" s="288"/>
    </row>
    <row r="936" spans="6:8">
      <c r="F936" s="288"/>
      <c r="G936" s="288"/>
      <c r="H936" s="288"/>
    </row>
    <row r="937" spans="6:8">
      <c r="F937" s="288"/>
      <c r="G937" s="288"/>
      <c r="H937" s="288"/>
    </row>
    <row r="938" spans="6:8">
      <c r="F938" s="288"/>
      <c r="G938" s="288"/>
      <c r="H938" s="288"/>
    </row>
    <row r="939" spans="6:8">
      <c r="F939" s="288"/>
      <c r="G939" s="288"/>
      <c r="H939" s="288"/>
    </row>
    <row r="940" spans="6:8">
      <c r="F940" s="288"/>
      <c r="G940" s="288"/>
      <c r="H940" s="288"/>
    </row>
    <row r="941" spans="6:8">
      <c r="F941" s="288"/>
      <c r="G941" s="288"/>
      <c r="H941" s="288"/>
    </row>
    <row r="942" spans="6:8">
      <c r="F942" s="288"/>
      <c r="G942" s="288"/>
      <c r="H942" s="288"/>
    </row>
    <row r="943" spans="6:8">
      <c r="F943" s="288"/>
      <c r="G943" s="288"/>
      <c r="H943" s="288"/>
    </row>
    <row r="944" spans="6:8">
      <c r="F944" s="288"/>
      <c r="G944" s="288"/>
      <c r="H944" s="288"/>
    </row>
    <row r="945" spans="6:8">
      <c r="F945" s="288"/>
      <c r="G945" s="288"/>
      <c r="H945" s="288"/>
    </row>
    <row r="946" spans="6:8">
      <c r="F946" s="288"/>
      <c r="G946" s="288"/>
      <c r="H946" s="288"/>
    </row>
    <row r="947" spans="6:8">
      <c r="F947" s="288"/>
      <c r="G947" s="288"/>
      <c r="H947" s="288"/>
    </row>
    <row r="948" spans="6:8">
      <c r="F948" s="288"/>
      <c r="G948" s="288"/>
      <c r="H948" s="288"/>
    </row>
    <row r="949" spans="6:8">
      <c r="F949" s="288"/>
      <c r="G949" s="288"/>
      <c r="H949" s="288"/>
    </row>
    <row r="950" spans="6:8">
      <c r="F950" s="288"/>
      <c r="G950" s="288"/>
      <c r="H950" s="288"/>
    </row>
    <row r="951" spans="6:8">
      <c r="F951" s="288"/>
      <c r="G951" s="288"/>
      <c r="H951" s="288"/>
    </row>
    <row r="952" spans="6:8">
      <c r="F952" s="288"/>
      <c r="G952" s="288"/>
      <c r="H952" s="288"/>
    </row>
    <row r="953" spans="6:8">
      <c r="F953" s="288"/>
      <c r="G953" s="288"/>
      <c r="H953" s="288"/>
    </row>
    <row r="954" spans="6:8">
      <c r="F954" s="288"/>
      <c r="G954" s="288"/>
      <c r="H954" s="288"/>
    </row>
    <row r="955" spans="6:8">
      <c r="F955" s="288"/>
      <c r="G955" s="288"/>
      <c r="H955" s="288"/>
    </row>
    <row r="956" spans="6:8">
      <c r="F956" s="288"/>
      <c r="G956" s="288"/>
      <c r="H956" s="288"/>
    </row>
    <row r="957" spans="6:8">
      <c r="F957" s="288"/>
      <c r="G957" s="288"/>
      <c r="H957" s="288"/>
    </row>
    <row r="958" spans="6:8">
      <c r="F958" s="288"/>
      <c r="G958" s="288"/>
      <c r="H958" s="288"/>
    </row>
    <row r="959" spans="6:8">
      <c r="F959" s="288"/>
      <c r="G959" s="288"/>
      <c r="H959" s="288"/>
    </row>
    <row r="960" spans="6:8">
      <c r="F960" s="288"/>
      <c r="G960" s="288"/>
      <c r="H960" s="288"/>
    </row>
    <row r="961" spans="6:8">
      <c r="F961" s="288"/>
      <c r="G961" s="288"/>
      <c r="H961" s="288"/>
    </row>
    <row r="962" spans="6:8">
      <c r="F962" s="288"/>
      <c r="G962" s="288"/>
      <c r="H962" s="288"/>
    </row>
    <row r="963" spans="6:8">
      <c r="F963" s="288"/>
      <c r="G963" s="288"/>
      <c r="H963" s="288"/>
    </row>
    <row r="964" spans="6:8">
      <c r="F964" s="288"/>
      <c r="G964" s="288"/>
      <c r="H964" s="288"/>
    </row>
    <row r="965" spans="6:8">
      <c r="F965" s="288"/>
      <c r="G965" s="288"/>
      <c r="H965" s="288"/>
    </row>
    <row r="966" spans="6:8">
      <c r="F966" s="288"/>
      <c r="G966" s="288"/>
      <c r="H966" s="288"/>
    </row>
    <row r="967" spans="6:8">
      <c r="F967" s="288"/>
      <c r="G967" s="288"/>
      <c r="H967" s="288"/>
    </row>
    <row r="968" spans="6:8">
      <c r="F968" s="288"/>
      <c r="G968" s="288"/>
      <c r="H968" s="288"/>
    </row>
    <row r="969" spans="6:8">
      <c r="F969" s="288"/>
      <c r="G969" s="288"/>
      <c r="H969" s="288"/>
    </row>
    <row r="970" spans="6:8">
      <c r="F970" s="288"/>
      <c r="G970" s="288"/>
      <c r="H970" s="288"/>
    </row>
    <row r="971" spans="6:8">
      <c r="F971" s="288"/>
      <c r="G971" s="288"/>
      <c r="H971" s="288"/>
    </row>
    <row r="972" spans="6:8">
      <c r="F972" s="288"/>
      <c r="G972" s="288"/>
      <c r="H972" s="288"/>
    </row>
    <row r="973" spans="6:8">
      <c r="F973" s="288"/>
      <c r="G973" s="288"/>
      <c r="H973" s="288"/>
    </row>
    <row r="974" spans="6:8">
      <c r="F974" s="288"/>
      <c r="G974" s="288"/>
      <c r="H974" s="288"/>
    </row>
    <row r="975" spans="6:8">
      <c r="F975" s="288"/>
      <c r="G975" s="288"/>
      <c r="H975" s="288"/>
    </row>
    <row r="976" spans="6:8">
      <c r="F976" s="288"/>
      <c r="G976" s="288"/>
      <c r="H976" s="288"/>
    </row>
    <row r="977" spans="6:8">
      <c r="F977" s="288"/>
      <c r="G977" s="288"/>
      <c r="H977" s="288"/>
    </row>
    <row r="978" spans="6:8">
      <c r="F978" s="288"/>
      <c r="G978" s="288"/>
      <c r="H978" s="288"/>
    </row>
    <row r="979" spans="6:8">
      <c r="F979" s="288"/>
      <c r="G979" s="288"/>
      <c r="H979" s="288"/>
    </row>
    <row r="980" spans="6:8">
      <c r="F980" s="288"/>
      <c r="G980" s="288"/>
      <c r="H980" s="288"/>
    </row>
    <row r="981" spans="6:8">
      <c r="F981" s="288"/>
      <c r="G981" s="288"/>
      <c r="H981" s="288"/>
    </row>
    <row r="982" spans="6:8">
      <c r="F982" s="288"/>
      <c r="G982" s="288"/>
      <c r="H982" s="288"/>
    </row>
    <row r="983" spans="6:8">
      <c r="F983" s="288"/>
      <c r="G983" s="288"/>
      <c r="H983" s="288"/>
    </row>
    <row r="984" spans="6:8">
      <c r="F984" s="288"/>
      <c r="G984" s="288"/>
      <c r="H984" s="288"/>
    </row>
    <row r="985" spans="6:8">
      <c r="F985" s="288"/>
      <c r="G985" s="288"/>
      <c r="H985" s="288"/>
    </row>
    <row r="986" spans="6:8">
      <c r="F986" s="288"/>
      <c r="G986" s="288"/>
      <c r="H986" s="288"/>
    </row>
    <row r="987" spans="6:8">
      <c r="F987" s="288"/>
      <c r="G987" s="288"/>
      <c r="H987" s="288"/>
    </row>
    <row r="988" spans="6:8">
      <c r="F988" s="288"/>
      <c r="G988" s="288"/>
      <c r="H988" s="288"/>
    </row>
    <row r="989" spans="6:8">
      <c r="F989" s="288"/>
      <c r="G989" s="288"/>
      <c r="H989" s="288"/>
    </row>
    <row r="990" spans="6:8">
      <c r="F990" s="288"/>
      <c r="G990" s="288"/>
      <c r="H990" s="288"/>
    </row>
    <row r="991" spans="6:8">
      <c r="F991" s="288"/>
      <c r="G991" s="288"/>
      <c r="H991" s="288"/>
    </row>
    <row r="992" spans="6:8">
      <c r="F992" s="288"/>
      <c r="G992" s="288"/>
      <c r="H992" s="288"/>
    </row>
    <row r="993" spans="6:8">
      <c r="F993" s="288"/>
      <c r="G993" s="288"/>
      <c r="H993" s="288"/>
    </row>
    <row r="994" spans="6:8">
      <c r="F994" s="288"/>
      <c r="G994" s="288"/>
      <c r="H994" s="288"/>
    </row>
    <row r="995" spans="6:8">
      <c r="F995" s="288"/>
      <c r="G995" s="288"/>
      <c r="H995" s="288"/>
    </row>
    <row r="996" spans="6:8">
      <c r="F996" s="288"/>
      <c r="G996" s="288"/>
      <c r="H996" s="288"/>
    </row>
    <row r="997" spans="6:8">
      <c r="F997" s="288"/>
      <c r="G997" s="288"/>
      <c r="H997" s="288"/>
    </row>
    <row r="998" spans="6:8">
      <c r="F998" s="288"/>
      <c r="G998" s="288"/>
      <c r="H998" s="288"/>
    </row>
    <row r="999" spans="6:8">
      <c r="F999" s="288"/>
      <c r="G999" s="288"/>
      <c r="H999" s="288"/>
    </row>
    <row r="1000" spans="6:8">
      <c r="F1000" s="288"/>
      <c r="G1000" s="288"/>
      <c r="H1000" s="288"/>
    </row>
    <row r="1001" spans="6:8">
      <c r="F1001" s="288"/>
      <c r="G1001" s="288"/>
      <c r="H1001" s="288"/>
    </row>
    <row r="1002" spans="6:8">
      <c r="F1002" s="288"/>
      <c r="G1002" s="288"/>
      <c r="H1002" s="288"/>
    </row>
    <row r="1003" spans="6:8">
      <c r="F1003" s="288"/>
      <c r="G1003" s="288"/>
      <c r="H1003" s="288"/>
    </row>
    <row r="1004" spans="6:8">
      <c r="F1004" s="288"/>
      <c r="G1004" s="288"/>
      <c r="H1004" s="288"/>
    </row>
    <row r="1005" spans="6:8">
      <c r="F1005" s="288"/>
      <c r="G1005" s="288"/>
      <c r="H1005" s="288"/>
    </row>
    <row r="1006" spans="6:8">
      <c r="F1006" s="288"/>
      <c r="G1006" s="288"/>
      <c r="H1006" s="288"/>
    </row>
    <row r="1007" spans="6:8">
      <c r="F1007" s="288"/>
      <c r="G1007" s="288"/>
      <c r="H1007" s="288"/>
    </row>
    <row r="1008" spans="6:8">
      <c r="F1008" s="288"/>
      <c r="G1008" s="288"/>
      <c r="H1008" s="288"/>
    </row>
    <row r="1009" spans="6:8">
      <c r="F1009" s="288"/>
      <c r="G1009" s="288"/>
      <c r="H1009" s="288"/>
    </row>
    <row r="1010" spans="6:8">
      <c r="F1010" s="288"/>
      <c r="G1010" s="288"/>
      <c r="H1010" s="288"/>
    </row>
    <row r="1011" spans="6:8">
      <c r="F1011" s="288"/>
      <c r="G1011" s="288"/>
      <c r="H1011" s="288"/>
    </row>
    <row r="1012" spans="6:8">
      <c r="F1012" s="288"/>
      <c r="G1012" s="288"/>
      <c r="H1012" s="288"/>
    </row>
    <row r="1013" spans="6:8">
      <c r="F1013" s="288"/>
      <c r="G1013" s="288"/>
      <c r="H1013" s="288"/>
    </row>
    <row r="1014" spans="6:8">
      <c r="F1014" s="288"/>
      <c r="G1014" s="288"/>
      <c r="H1014" s="288"/>
    </row>
    <row r="1015" spans="6:8">
      <c r="F1015" s="288"/>
      <c r="G1015" s="288"/>
      <c r="H1015" s="288"/>
    </row>
    <row r="1016" spans="6:8">
      <c r="F1016" s="288"/>
      <c r="G1016" s="288"/>
      <c r="H1016" s="288"/>
    </row>
    <row r="1017" spans="6:8">
      <c r="F1017" s="288"/>
      <c r="G1017" s="288"/>
      <c r="H1017" s="288"/>
    </row>
    <row r="1018" spans="6:8">
      <c r="F1018" s="288"/>
      <c r="G1018" s="288"/>
      <c r="H1018" s="288"/>
    </row>
    <row r="1019" spans="6:8">
      <c r="F1019" s="288"/>
      <c r="G1019" s="288"/>
      <c r="H1019" s="288"/>
    </row>
    <row r="1020" spans="6:8">
      <c r="F1020" s="288"/>
      <c r="G1020" s="288"/>
      <c r="H1020" s="288"/>
    </row>
    <row r="1021" spans="6:8">
      <c r="F1021" s="288"/>
      <c r="G1021" s="288"/>
      <c r="H1021" s="288"/>
    </row>
    <row r="1022" spans="6:8">
      <c r="F1022" s="288"/>
      <c r="G1022" s="288"/>
      <c r="H1022" s="288"/>
    </row>
    <row r="1023" spans="6:8">
      <c r="F1023" s="288"/>
      <c r="G1023" s="288"/>
      <c r="H1023" s="288"/>
    </row>
    <row r="1024" spans="6:8">
      <c r="F1024" s="288"/>
      <c r="G1024" s="288"/>
      <c r="H1024" s="288"/>
    </row>
    <row r="1025" spans="6:8">
      <c r="F1025" s="288"/>
      <c r="G1025" s="288"/>
      <c r="H1025" s="288"/>
    </row>
    <row r="1026" spans="6:8">
      <c r="F1026" s="288"/>
      <c r="G1026" s="288"/>
      <c r="H1026" s="288"/>
    </row>
    <row r="1027" spans="6:8">
      <c r="F1027" s="288"/>
      <c r="G1027" s="288"/>
      <c r="H1027" s="288"/>
    </row>
    <row r="1028" spans="6:8">
      <c r="F1028" s="288"/>
      <c r="G1028" s="288"/>
      <c r="H1028" s="288"/>
    </row>
    <row r="1029" spans="6:8">
      <c r="F1029" s="288"/>
      <c r="G1029" s="288"/>
      <c r="H1029" s="288"/>
    </row>
    <row r="1030" spans="6:8">
      <c r="F1030" s="288"/>
      <c r="G1030" s="288"/>
      <c r="H1030" s="288"/>
    </row>
    <row r="1031" spans="6:8">
      <c r="F1031" s="288"/>
      <c r="G1031" s="288"/>
      <c r="H1031" s="288"/>
    </row>
    <row r="1032" spans="6:8">
      <c r="F1032" s="288"/>
      <c r="G1032" s="288"/>
      <c r="H1032" s="288"/>
    </row>
    <row r="1033" spans="6:8">
      <c r="F1033" s="288"/>
      <c r="G1033" s="288"/>
      <c r="H1033" s="288"/>
    </row>
    <row r="1034" spans="6:8">
      <c r="F1034" s="288"/>
      <c r="G1034" s="288"/>
      <c r="H1034" s="288"/>
    </row>
    <row r="1035" spans="6:8">
      <c r="F1035" s="288"/>
      <c r="G1035" s="288"/>
      <c r="H1035" s="288"/>
    </row>
    <row r="1036" spans="6:8">
      <c r="F1036" s="288"/>
      <c r="G1036" s="288"/>
      <c r="H1036" s="288"/>
    </row>
    <row r="1037" spans="6:8">
      <c r="F1037" s="288"/>
      <c r="G1037" s="288"/>
      <c r="H1037" s="288"/>
    </row>
    <row r="1038" spans="6:8">
      <c r="F1038" s="288"/>
      <c r="G1038" s="288"/>
      <c r="H1038" s="288"/>
    </row>
    <row r="1039" spans="6:8">
      <c r="F1039" s="288"/>
      <c r="G1039" s="288"/>
      <c r="H1039" s="288"/>
    </row>
    <row r="1040" spans="6:8">
      <c r="F1040" s="288"/>
      <c r="G1040" s="288"/>
      <c r="H1040" s="288"/>
    </row>
    <row r="1041" spans="6:8">
      <c r="F1041" s="288"/>
      <c r="G1041" s="288"/>
      <c r="H1041" s="288"/>
    </row>
    <row r="1042" spans="6:8">
      <c r="F1042" s="288"/>
      <c r="G1042" s="288"/>
      <c r="H1042" s="288"/>
    </row>
    <row r="1043" spans="6:8">
      <c r="F1043" s="288"/>
      <c r="G1043" s="288"/>
      <c r="H1043" s="288"/>
    </row>
    <row r="1044" spans="6:8">
      <c r="F1044" s="288"/>
      <c r="G1044" s="288"/>
      <c r="H1044" s="288"/>
    </row>
    <row r="1045" spans="6:8">
      <c r="F1045" s="288"/>
      <c r="G1045" s="288"/>
      <c r="H1045" s="288"/>
    </row>
    <row r="1046" spans="6:8">
      <c r="F1046" s="288"/>
      <c r="G1046" s="288"/>
      <c r="H1046" s="288"/>
    </row>
    <row r="1047" spans="6:8">
      <c r="F1047" s="288"/>
      <c r="G1047" s="288"/>
      <c r="H1047" s="288"/>
    </row>
    <row r="1048" spans="6:8">
      <c r="F1048" s="288"/>
      <c r="G1048" s="288"/>
      <c r="H1048" s="288"/>
    </row>
    <row r="1049" spans="6:8">
      <c r="F1049" s="288"/>
      <c r="G1049" s="288"/>
      <c r="H1049" s="288"/>
    </row>
    <row r="1050" spans="6:8">
      <c r="F1050" s="288"/>
      <c r="G1050" s="288"/>
      <c r="H1050" s="288"/>
    </row>
    <row r="1051" spans="6:8">
      <c r="F1051" s="288"/>
      <c r="G1051" s="288"/>
      <c r="H1051" s="288"/>
    </row>
    <row r="1052" spans="6:8">
      <c r="F1052" s="288"/>
      <c r="G1052" s="288"/>
      <c r="H1052" s="288"/>
    </row>
    <row r="1053" spans="6:8">
      <c r="F1053" s="288"/>
      <c r="G1053" s="288"/>
      <c r="H1053" s="288"/>
    </row>
    <row r="1054" spans="6:8">
      <c r="F1054" s="288"/>
      <c r="G1054" s="288"/>
      <c r="H1054" s="288"/>
    </row>
    <row r="1055" spans="6:8">
      <c r="F1055" s="288"/>
      <c r="G1055" s="288"/>
      <c r="H1055" s="288"/>
    </row>
    <row r="1056" spans="6:8">
      <c r="F1056" s="288"/>
      <c r="G1056" s="288"/>
      <c r="H1056" s="288"/>
    </row>
    <row r="1057" spans="6:8">
      <c r="F1057" s="288"/>
      <c r="G1057" s="288"/>
      <c r="H1057" s="288"/>
    </row>
    <row r="1058" spans="6:8">
      <c r="F1058" s="288"/>
      <c r="G1058" s="288"/>
      <c r="H1058" s="288"/>
    </row>
    <row r="1059" spans="6:8">
      <c r="F1059" s="288"/>
      <c r="G1059" s="288"/>
      <c r="H1059" s="288"/>
    </row>
    <row r="1060" spans="6:8">
      <c r="F1060" s="288"/>
      <c r="G1060" s="288"/>
      <c r="H1060" s="288"/>
    </row>
    <row r="1061" spans="6:8">
      <c r="F1061" s="288"/>
      <c r="G1061" s="288"/>
      <c r="H1061" s="288"/>
    </row>
    <row r="1062" spans="6:8">
      <c r="F1062" s="288"/>
      <c r="G1062" s="288"/>
      <c r="H1062" s="288"/>
    </row>
    <row r="1063" spans="6:8">
      <c r="F1063" s="288"/>
      <c r="G1063" s="288"/>
      <c r="H1063" s="288"/>
    </row>
    <row r="1064" spans="6:8">
      <c r="F1064" s="288"/>
      <c r="G1064" s="288"/>
      <c r="H1064" s="288"/>
    </row>
    <row r="1065" spans="6:8">
      <c r="F1065" s="288"/>
      <c r="G1065" s="288"/>
      <c r="H1065" s="288"/>
    </row>
    <row r="1066" spans="6:8">
      <c r="F1066" s="288"/>
      <c r="G1066" s="288"/>
      <c r="H1066" s="288"/>
    </row>
    <row r="1067" spans="6:8">
      <c r="F1067" s="288"/>
      <c r="G1067" s="288"/>
      <c r="H1067" s="288"/>
    </row>
    <row r="1068" spans="6:8">
      <c r="F1068" s="288"/>
      <c r="G1068" s="288"/>
      <c r="H1068" s="288"/>
    </row>
    <row r="1069" spans="6:8">
      <c r="F1069" s="288"/>
      <c r="G1069" s="288"/>
      <c r="H1069" s="288"/>
    </row>
    <row r="1070" spans="6:8">
      <c r="F1070" s="288"/>
      <c r="G1070" s="288"/>
      <c r="H1070" s="288"/>
    </row>
    <row r="1071" spans="6:8">
      <c r="F1071" s="288"/>
      <c r="G1071" s="288"/>
      <c r="H1071" s="288"/>
    </row>
    <row r="1072" spans="6:8">
      <c r="F1072" s="288"/>
      <c r="G1072" s="288"/>
      <c r="H1072" s="288"/>
    </row>
    <row r="1073" spans="6:8">
      <c r="F1073" s="288"/>
      <c r="G1073" s="288"/>
      <c r="H1073" s="288"/>
    </row>
    <row r="1074" spans="6:8">
      <c r="F1074" s="288"/>
      <c r="G1074" s="288"/>
      <c r="H1074" s="288"/>
    </row>
    <row r="1075" spans="6:8">
      <c r="F1075" s="288"/>
      <c r="G1075" s="288"/>
      <c r="H1075" s="288"/>
    </row>
    <row r="1076" spans="6:8">
      <c r="F1076" s="288"/>
      <c r="G1076" s="288"/>
      <c r="H1076" s="288"/>
    </row>
    <row r="1077" spans="6:8">
      <c r="F1077" s="288"/>
      <c r="G1077" s="288"/>
      <c r="H1077" s="288"/>
    </row>
    <row r="1078" spans="6:8">
      <c r="F1078" s="288"/>
      <c r="G1078" s="288"/>
      <c r="H1078" s="288"/>
    </row>
    <row r="1079" spans="6:8">
      <c r="F1079" s="288"/>
      <c r="G1079" s="288"/>
      <c r="H1079" s="288"/>
    </row>
    <row r="1080" spans="6:8">
      <c r="F1080" s="288"/>
      <c r="G1080" s="288"/>
      <c r="H1080" s="288"/>
    </row>
    <row r="1081" spans="6:8">
      <c r="F1081" s="288"/>
      <c r="G1081" s="288"/>
      <c r="H1081" s="288"/>
    </row>
    <row r="1082" spans="6:8">
      <c r="F1082" s="288"/>
      <c r="G1082" s="288"/>
      <c r="H1082" s="288"/>
    </row>
    <row r="1083" spans="6:8">
      <c r="F1083" s="288"/>
      <c r="G1083" s="288"/>
      <c r="H1083" s="288"/>
    </row>
    <row r="1084" spans="6:8">
      <c r="F1084" s="288"/>
      <c r="G1084" s="288"/>
      <c r="H1084" s="288"/>
    </row>
    <row r="1085" spans="6:8">
      <c r="F1085" s="288"/>
      <c r="G1085" s="288"/>
      <c r="H1085" s="288"/>
    </row>
    <row r="1086" spans="6:8">
      <c r="F1086" s="288"/>
      <c r="G1086" s="288"/>
      <c r="H1086" s="288"/>
    </row>
    <row r="1087" spans="6:8">
      <c r="F1087" s="288"/>
      <c r="G1087" s="288"/>
      <c r="H1087" s="288"/>
    </row>
    <row r="1088" spans="6:8">
      <c r="F1088" s="288"/>
      <c r="G1088" s="288"/>
      <c r="H1088" s="288"/>
    </row>
    <row r="1089" spans="6:8">
      <c r="F1089" s="288"/>
      <c r="G1089" s="288"/>
      <c r="H1089" s="288"/>
    </row>
    <row r="1090" spans="6:8">
      <c r="F1090" s="288"/>
      <c r="G1090" s="288"/>
      <c r="H1090" s="288"/>
    </row>
    <row r="1091" spans="6:8">
      <c r="F1091" s="288"/>
      <c r="G1091" s="288"/>
      <c r="H1091" s="288"/>
    </row>
    <row r="1092" spans="6:8">
      <c r="F1092" s="288"/>
      <c r="G1092" s="288"/>
      <c r="H1092" s="288"/>
    </row>
    <row r="1093" spans="6:8">
      <c r="F1093" s="288"/>
      <c r="G1093" s="288"/>
      <c r="H1093" s="288"/>
    </row>
    <row r="1094" spans="6:8">
      <c r="F1094" s="288"/>
      <c r="G1094" s="288"/>
      <c r="H1094" s="288"/>
    </row>
    <row r="1095" spans="6:8">
      <c r="F1095" s="288"/>
      <c r="G1095" s="288"/>
      <c r="H1095" s="288"/>
    </row>
    <row r="1096" spans="6:8">
      <c r="F1096" s="288"/>
      <c r="G1096" s="288"/>
      <c r="H1096" s="288"/>
    </row>
    <row r="1097" spans="6:8">
      <c r="F1097" s="288"/>
      <c r="G1097" s="288"/>
      <c r="H1097" s="288"/>
    </row>
    <row r="1098" spans="6:8">
      <c r="F1098" s="288"/>
      <c r="G1098" s="288"/>
      <c r="H1098" s="288"/>
    </row>
    <row r="1099" spans="6:8">
      <c r="F1099" s="288"/>
      <c r="G1099" s="288"/>
      <c r="H1099" s="288"/>
    </row>
    <row r="1100" spans="6:8">
      <c r="F1100" s="288"/>
      <c r="G1100" s="288"/>
      <c r="H1100" s="288"/>
    </row>
    <row r="1101" spans="6:8">
      <c r="F1101" s="288"/>
      <c r="G1101" s="288"/>
      <c r="H1101" s="288"/>
    </row>
    <row r="1102" spans="6:8">
      <c r="F1102" s="288"/>
      <c r="G1102" s="288"/>
      <c r="H1102" s="288"/>
    </row>
    <row r="1103" spans="6:8">
      <c r="F1103" s="288"/>
      <c r="G1103" s="288"/>
      <c r="H1103" s="288"/>
    </row>
    <row r="1104" spans="6:8">
      <c r="F1104" s="288"/>
      <c r="G1104" s="288"/>
      <c r="H1104" s="288"/>
    </row>
    <row r="1105" spans="6:8">
      <c r="F1105" s="288"/>
      <c r="G1105" s="288"/>
      <c r="H1105" s="288"/>
    </row>
    <row r="1106" spans="6:8">
      <c r="F1106" s="288"/>
      <c r="G1106" s="288"/>
      <c r="H1106" s="288"/>
    </row>
    <row r="1107" spans="6:8">
      <c r="F1107" s="288"/>
      <c r="G1107" s="288"/>
      <c r="H1107" s="288"/>
    </row>
    <row r="1108" spans="6:8">
      <c r="F1108" s="288"/>
      <c r="G1108" s="288"/>
      <c r="H1108" s="288"/>
    </row>
    <row r="1109" spans="6:8">
      <c r="F1109" s="288"/>
      <c r="G1109" s="288"/>
      <c r="H1109" s="288"/>
    </row>
    <row r="1110" spans="6:8">
      <c r="F1110" s="288"/>
      <c r="G1110" s="288"/>
      <c r="H1110" s="288"/>
    </row>
    <row r="1111" spans="6:8">
      <c r="F1111" s="288"/>
      <c r="G1111" s="288"/>
      <c r="H1111" s="288"/>
    </row>
    <row r="1112" spans="6:8">
      <c r="F1112" s="288"/>
      <c r="G1112" s="288"/>
      <c r="H1112" s="288"/>
    </row>
    <row r="1113" spans="6:8">
      <c r="F1113" s="288"/>
      <c r="G1113" s="288"/>
      <c r="H1113" s="288"/>
    </row>
    <row r="1114" spans="6:8">
      <c r="F1114" s="288"/>
      <c r="G1114" s="288"/>
      <c r="H1114" s="288"/>
    </row>
    <row r="1115" spans="6:8">
      <c r="F1115" s="288"/>
      <c r="G1115" s="288"/>
      <c r="H1115" s="288"/>
    </row>
    <row r="1116" spans="6:8">
      <c r="F1116" s="288"/>
      <c r="G1116" s="288"/>
      <c r="H1116" s="288"/>
    </row>
    <row r="1117" spans="6:8">
      <c r="F1117" s="288"/>
      <c r="G1117" s="288"/>
      <c r="H1117" s="288"/>
    </row>
    <row r="1118" spans="6:8">
      <c r="F1118" s="288"/>
      <c r="G1118" s="288"/>
      <c r="H1118" s="288"/>
    </row>
    <row r="1119" spans="6:8">
      <c r="F1119" s="288"/>
      <c r="G1119" s="288"/>
      <c r="H1119" s="288"/>
    </row>
    <row r="1120" spans="6:8">
      <c r="F1120" s="288"/>
      <c r="G1120" s="288"/>
      <c r="H1120" s="288"/>
    </row>
    <row r="1121" spans="6:8">
      <c r="F1121" s="288"/>
      <c r="G1121" s="288"/>
      <c r="H1121" s="288"/>
    </row>
    <row r="1122" spans="6:8">
      <c r="F1122" s="288"/>
      <c r="G1122" s="288"/>
      <c r="H1122" s="288"/>
    </row>
    <row r="1123" spans="6:8">
      <c r="F1123" s="288"/>
      <c r="G1123" s="288"/>
      <c r="H1123" s="288"/>
    </row>
    <row r="1124" spans="6:8">
      <c r="F1124" s="288"/>
      <c r="G1124" s="288"/>
      <c r="H1124" s="288"/>
    </row>
    <row r="1125" spans="6:8">
      <c r="F1125" s="288"/>
      <c r="G1125" s="288"/>
      <c r="H1125" s="288"/>
    </row>
    <row r="1126" spans="6:8">
      <c r="F1126" s="288"/>
      <c r="G1126" s="288"/>
      <c r="H1126" s="288"/>
    </row>
    <row r="1127" spans="6:8">
      <c r="F1127" s="288"/>
      <c r="G1127" s="288"/>
      <c r="H1127" s="288"/>
    </row>
    <row r="1128" spans="6:8">
      <c r="F1128" s="288"/>
      <c r="G1128" s="288"/>
      <c r="H1128" s="288"/>
    </row>
    <row r="1129" spans="6:8">
      <c r="F1129" s="288"/>
      <c r="G1129" s="288"/>
      <c r="H1129" s="288"/>
    </row>
    <row r="1130" spans="6:8">
      <c r="F1130" s="288"/>
      <c r="G1130" s="288"/>
      <c r="H1130" s="288"/>
    </row>
    <row r="1131" spans="6:8">
      <c r="F1131" s="288"/>
      <c r="G1131" s="288"/>
      <c r="H1131" s="288"/>
    </row>
    <row r="1132" spans="6:8">
      <c r="F1132" s="288"/>
      <c r="G1132" s="288"/>
      <c r="H1132" s="288"/>
    </row>
    <row r="1133" spans="6:8">
      <c r="F1133" s="288"/>
      <c r="G1133" s="288"/>
      <c r="H1133" s="288"/>
    </row>
    <row r="1134" spans="6:8">
      <c r="F1134" s="288"/>
      <c r="G1134" s="288"/>
      <c r="H1134" s="288"/>
    </row>
    <row r="1135" spans="6:8">
      <c r="F1135" s="288"/>
      <c r="G1135" s="288"/>
      <c r="H1135" s="288"/>
    </row>
    <row r="1136" spans="6:8">
      <c r="F1136" s="288"/>
      <c r="G1136" s="288"/>
      <c r="H1136" s="288"/>
    </row>
    <row r="1137" spans="6:8">
      <c r="F1137" s="288"/>
      <c r="G1137" s="288"/>
      <c r="H1137" s="288"/>
    </row>
    <row r="1138" spans="6:8">
      <c r="F1138" s="288"/>
      <c r="G1138" s="288"/>
      <c r="H1138" s="288"/>
    </row>
    <row r="1139" spans="6:8">
      <c r="F1139" s="288"/>
      <c r="G1139" s="288"/>
      <c r="H1139" s="288"/>
    </row>
    <row r="1140" spans="6:8">
      <c r="F1140" s="288"/>
      <c r="G1140" s="288"/>
      <c r="H1140" s="288"/>
    </row>
    <row r="1141" spans="6:8">
      <c r="F1141" s="288"/>
      <c r="G1141" s="288"/>
      <c r="H1141" s="288"/>
    </row>
    <row r="1142" spans="6:8">
      <c r="F1142" s="288"/>
      <c r="G1142" s="288"/>
      <c r="H1142" s="288"/>
    </row>
    <row r="1143" spans="6:8">
      <c r="F1143" s="288"/>
      <c r="G1143" s="288"/>
      <c r="H1143" s="288"/>
    </row>
    <row r="1144" spans="6:8">
      <c r="F1144" s="288"/>
      <c r="G1144" s="288"/>
      <c r="H1144" s="288"/>
    </row>
    <row r="1145" spans="6:8">
      <c r="F1145" s="288"/>
      <c r="G1145" s="288"/>
      <c r="H1145" s="288"/>
    </row>
    <row r="1146" spans="6:8">
      <c r="F1146" s="288"/>
      <c r="G1146" s="288"/>
      <c r="H1146" s="288"/>
    </row>
    <row r="1147" spans="6:8">
      <c r="F1147" s="288"/>
      <c r="G1147" s="288"/>
      <c r="H1147" s="288"/>
    </row>
    <row r="1148" spans="6:8">
      <c r="F1148" s="288"/>
      <c r="G1148" s="288"/>
      <c r="H1148" s="288"/>
    </row>
    <row r="1149" spans="6:8">
      <c r="F1149" s="288"/>
      <c r="G1149" s="288"/>
      <c r="H1149" s="288"/>
    </row>
    <row r="1150" spans="6:8">
      <c r="F1150" s="288"/>
      <c r="G1150" s="288"/>
      <c r="H1150" s="288"/>
    </row>
    <row r="1151" spans="6:8">
      <c r="F1151" s="288"/>
      <c r="G1151" s="288"/>
      <c r="H1151" s="288"/>
    </row>
    <row r="1152" spans="6:8">
      <c r="F1152" s="288"/>
      <c r="G1152" s="288"/>
      <c r="H1152" s="288"/>
    </row>
    <row r="1153" spans="6:8">
      <c r="F1153" s="288"/>
      <c r="G1153" s="288"/>
      <c r="H1153" s="288"/>
    </row>
    <row r="1154" spans="6:8">
      <c r="F1154" s="288"/>
      <c r="G1154" s="288"/>
      <c r="H1154" s="288"/>
    </row>
    <row r="1155" spans="6:8">
      <c r="F1155" s="288"/>
      <c r="G1155" s="288"/>
      <c r="H1155" s="288"/>
    </row>
    <row r="1156" spans="6:8">
      <c r="F1156" s="288"/>
      <c r="G1156" s="288"/>
      <c r="H1156" s="288"/>
    </row>
    <row r="1157" spans="6:8">
      <c r="F1157" s="288"/>
      <c r="G1157" s="288"/>
      <c r="H1157" s="288"/>
    </row>
    <row r="1158" spans="6:8">
      <c r="F1158" s="288"/>
      <c r="G1158" s="288"/>
      <c r="H1158" s="288"/>
    </row>
    <row r="1159" spans="6:8">
      <c r="F1159" s="288"/>
      <c r="G1159" s="288"/>
      <c r="H1159" s="288"/>
    </row>
    <row r="1160" spans="6:8">
      <c r="F1160" s="288"/>
      <c r="G1160" s="288"/>
      <c r="H1160" s="288"/>
    </row>
    <row r="1161" spans="6:8">
      <c r="F1161" s="288"/>
      <c r="G1161" s="288"/>
      <c r="H1161" s="288"/>
    </row>
    <row r="1162" spans="6:8">
      <c r="F1162" s="288"/>
      <c r="G1162" s="288"/>
      <c r="H1162" s="288"/>
    </row>
    <row r="1163" spans="6:8">
      <c r="F1163" s="288"/>
      <c r="G1163" s="288"/>
      <c r="H1163" s="288"/>
    </row>
    <row r="1164" spans="6:8">
      <c r="F1164" s="288"/>
      <c r="G1164" s="288"/>
      <c r="H1164" s="288"/>
    </row>
    <row r="1165" spans="6:8">
      <c r="F1165" s="288"/>
      <c r="G1165" s="288"/>
      <c r="H1165" s="288"/>
    </row>
    <row r="1166" spans="6:8">
      <c r="F1166" s="288"/>
      <c r="G1166" s="288"/>
      <c r="H1166" s="288"/>
    </row>
    <row r="1167" spans="6:8">
      <c r="F1167" s="288"/>
      <c r="G1167" s="288"/>
      <c r="H1167" s="288"/>
    </row>
    <row r="1168" spans="6:8">
      <c r="F1168" s="288"/>
      <c r="G1168" s="288"/>
      <c r="H1168" s="288"/>
    </row>
    <row r="1169" spans="6:8">
      <c r="F1169" s="288"/>
      <c r="G1169" s="288"/>
      <c r="H1169" s="288"/>
    </row>
    <row r="1170" spans="6:8">
      <c r="F1170" s="288"/>
      <c r="G1170" s="288"/>
      <c r="H1170" s="288"/>
    </row>
    <row r="1171" spans="6:8">
      <c r="F1171" s="288"/>
      <c r="G1171" s="288"/>
      <c r="H1171" s="288"/>
    </row>
    <row r="1172" spans="6:8">
      <c r="F1172" s="288"/>
      <c r="G1172" s="288"/>
      <c r="H1172" s="288"/>
    </row>
    <row r="1173" spans="6:8">
      <c r="F1173" s="288"/>
      <c r="G1173" s="288"/>
      <c r="H1173" s="288"/>
    </row>
    <row r="1174" spans="6:8">
      <c r="F1174" s="288"/>
      <c r="G1174" s="288"/>
      <c r="H1174" s="288"/>
    </row>
    <row r="1175" spans="6:8">
      <c r="F1175" s="288"/>
      <c r="G1175" s="288"/>
      <c r="H1175" s="288"/>
    </row>
    <row r="1176" spans="6:8">
      <c r="F1176" s="288"/>
      <c r="G1176" s="288"/>
      <c r="H1176" s="288"/>
    </row>
    <row r="1177" spans="6:8">
      <c r="F1177" s="288"/>
      <c r="G1177" s="288"/>
      <c r="H1177" s="288"/>
    </row>
    <row r="1178" spans="6:8">
      <c r="F1178" s="288"/>
      <c r="G1178" s="288"/>
      <c r="H1178" s="288"/>
    </row>
    <row r="1179" spans="6:8">
      <c r="F1179" s="288"/>
      <c r="G1179" s="288"/>
      <c r="H1179" s="288"/>
    </row>
    <row r="1180" spans="6:8">
      <c r="F1180" s="288"/>
      <c r="G1180" s="288"/>
      <c r="H1180" s="288"/>
    </row>
    <row r="1181" spans="6:8">
      <c r="F1181" s="288"/>
      <c r="G1181" s="288"/>
      <c r="H1181" s="288"/>
    </row>
    <row r="1182" spans="6:8">
      <c r="F1182" s="288"/>
      <c r="G1182" s="288"/>
      <c r="H1182" s="288"/>
    </row>
    <row r="1183" spans="6:8">
      <c r="F1183" s="288"/>
      <c r="G1183" s="288"/>
      <c r="H1183" s="288"/>
    </row>
    <row r="1184" spans="6:8">
      <c r="F1184" s="288"/>
      <c r="G1184" s="288"/>
      <c r="H1184" s="288"/>
    </row>
    <row r="1185" spans="6:8">
      <c r="F1185" s="288"/>
      <c r="G1185" s="288"/>
      <c r="H1185" s="288"/>
    </row>
    <row r="1186" spans="6:8">
      <c r="F1186" s="288"/>
      <c r="G1186" s="288"/>
      <c r="H1186" s="288"/>
    </row>
    <row r="1187" spans="6:8">
      <c r="F1187" s="288"/>
      <c r="G1187" s="288"/>
      <c r="H1187" s="288"/>
    </row>
    <row r="1188" spans="6:8">
      <c r="F1188" s="288"/>
      <c r="G1188" s="288"/>
      <c r="H1188" s="288"/>
    </row>
    <row r="1189" spans="6:8">
      <c r="F1189" s="288"/>
      <c r="G1189" s="288"/>
      <c r="H1189" s="288"/>
    </row>
    <row r="1190" spans="6:8">
      <c r="F1190" s="288"/>
      <c r="G1190" s="288"/>
      <c r="H1190" s="288"/>
    </row>
    <row r="1191" spans="6:8">
      <c r="F1191" s="288"/>
      <c r="G1191" s="288"/>
      <c r="H1191" s="288"/>
    </row>
    <row r="1192" spans="6:8">
      <c r="F1192" s="288"/>
      <c r="G1192" s="288"/>
      <c r="H1192" s="288"/>
    </row>
    <row r="1193" spans="6:8">
      <c r="F1193" s="288"/>
      <c r="G1193" s="288"/>
      <c r="H1193" s="288"/>
    </row>
    <row r="1194" spans="6:8">
      <c r="F1194" s="288"/>
      <c r="G1194" s="288"/>
      <c r="H1194" s="288"/>
    </row>
    <row r="1195" spans="6:8">
      <c r="F1195" s="288"/>
      <c r="G1195" s="288"/>
      <c r="H1195" s="288"/>
    </row>
    <row r="1196" spans="6:8">
      <c r="F1196" s="288"/>
      <c r="G1196" s="288"/>
      <c r="H1196" s="288"/>
    </row>
    <row r="1197" spans="6:8">
      <c r="F1197" s="288"/>
      <c r="G1197" s="288"/>
      <c r="H1197" s="288"/>
    </row>
    <row r="1198" spans="6:8">
      <c r="F1198" s="288"/>
      <c r="G1198" s="288"/>
      <c r="H1198" s="288"/>
    </row>
    <row r="1199" spans="6:8">
      <c r="F1199" s="288"/>
      <c r="G1199" s="288"/>
      <c r="H1199" s="288"/>
    </row>
    <row r="1200" spans="6:8">
      <c r="F1200" s="288"/>
      <c r="G1200" s="288"/>
      <c r="H1200" s="288"/>
    </row>
    <row r="1201" spans="6:8">
      <c r="F1201" s="288"/>
      <c r="G1201" s="288"/>
      <c r="H1201" s="288"/>
    </row>
    <row r="1202" spans="6:8">
      <c r="F1202" s="288"/>
      <c r="G1202" s="288"/>
      <c r="H1202" s="288"/>
    </row>
    <row r="1203" spans="6:8">
      <c r="F1203" s="288"/>
      <c r="G1203" s="288"/>
      <c r="H1203" s="288"/>
    </row>
    <row r="1204" spans="6:8">
      <c r="F1204" s="288"/>
      <c r="G1204" s="288"/>
      <c r="H1204" s="288"/>
    </row>
    <row r="1205" spans="6:8">
      <c r="F1205" s="288"/>
      <c r="G1205" s="288"/>
      <c r="H1205" s="288"/>
    </row>
    <row r="1206" spans="6:8">
      <c r="F1206" s="288"/>
      <c r="G1206" s="288"/>
      <c r="H1206" s="288"/>
    </row>
    <row r="1207" spans="6:8">
      <c r="F1207" s="288"/>
      <c r="G1207" s="288"/>
      <c r="H1207" s="288"/>
    </row>
    <row r="1208" spans="6:8">
      <c r="F1208" s="288"/>
      <c r="G1208" s="288"/>
      <c r="H1208" s="288"/>
    </row>
    <row r="1209" spans="6:8">
      <c r="F1209" s="288"/>
      <c r="G1209" s="288"/>
      <c r="H1209" s="288"/>
    </row>
    <row r="1210" spans="6:8">
      <c r="F1210" s="288"/>
      <c r="G1210" s="288"/>
      <c r="H1210" s="288"/>
    </row>
    <row r="1211" spans="6:8">
      <c r="F1211" s="288"/>
      <c r="G1211" s="288"/>
      <c r="H1211" s="288"/>
    </row>
    <row r="1212" spans="6:8">
      <c r="F1212" s="288"/>
      <c r="G1212" s="288"/>
      <c r="H1212" s="288"/>
    </row>
    <row r="1213" spans="6:8">
      <c r="F1213" s="288"/>
      <c r="G1213" s="288"/>
      <c r="H1213" s="288"/>
    </row>
    <row r="1214" spans="6:8">
      <c r="F1214" s="288"/>
      <c r="G1214" s="288"/>
      <c r="H1214" s="288"/>
    </row>
    <row r="1215" spans="6:8">
      <c r="F1215" s="288"/>
      <c r="G1215" s="288"/>
      <c r="H1215" s="288"/>
    </row>
    <row r="1216" spans="6:8">
      <c r="F1216" s="288"/>
      <c r="G1216" s="288"/>
      <c r="H1216" s="288"/>
    </row>
    <row r="1217" spans="6:8">
      <c r="F1217" s="288"/>
      <c r="G1217" s="288"/>
      <c r="H1217" s="288"/>
    </row>
    <row r="1218" spans="6:8">
      <c r="F1218" s="288"/>
      <c r="G1218" s="288"/>
      <c r="H1218" s="288"/>
    </row>
    <row r="1219" spans="6:8">
      <c r="F1219" s="288"/>
      <c r="G1219" s="288"/>
      <c r="H1219" s="288"/>
    </row>
    <row r="1220" spans="6:8">
      <c r="F1220" s="288"/>
      <c r="G1220" s="288"/>
      <c r="H1220" s="288"/>
    </row>
    <row r="1221" spans="6:8">
      <c r="F1221" s="288"/>
      <c r="G1221" s="288"/>
      <c r="H1221" s="288"/>
    </row>
    <row r="1222" spans="6:8">
      <c r="F1222" s="288"/>
      <c r="G1222" s="288"/>
      <c r="H1222" s="288"/>
    </row>
    <row r="1223" spans="6:8">
      <c r="F1223" s="288"/>
      <c r="G1223" s="288"/>
      <c r="H1223" s="288"/>
    </row>
    <row r="1224" spans="6:8">
      <c r="F1224" s="288"/>
      <c r="G1224" s="288"/>
      <c r="H1224" s="288"/>
    </row>
    <row r="1225" spans="6:8">
      <c r="F1225" s="288"/>
      <c r="G1225" s="288"/>
      <c r="H1225" s="288"/>
    </row>
    <row r="1226" spans="6:8">
      <c r="F1226" s="288"/>
      <c r="G1226" s="288"/>
      <c r="H1226" s="288"/>
    </row>
    <row r="1227" spans="6:8">
      <c r="F1227" s="288"/>
      <c r="G1227" s="288"/>
      <c r="H1227" s="288"/>
    </row>
    <row r="1228" spans="6:8">
      <c r="F1228" s="288"/>
      <c r="G1228" s="288"/>
      <c r="H1228" s="288"/>
    </row>
    <row r="1229" spans="6:8">
      <c r="F1229" s="288"/>
      <c r="G1229" s="288"/>
      <c r="H1229" s="288"/>
    </row>
    <row r="1230" spans="6:8">
      <c r="F1230" s="288"/>
      <c r="G1230" s="288"/>
      <c r="H1230" s="288"/>
    </row>
    <row r="1231" spans="6:8">
      <c r="F1231" s="288"/>
      <c r="G1231" s="288"/>
      <c r="H1231" s="288"/>
    </row>
    <row r="1232" spans="6:8">
      <c r="F1232" s="288"/>
      <c r="G1232" s="288"/>
      <c r="H1232" s="288"/>
    </row>
    <row r="1233" spans="6:8">
      <c r="F1233" s="288"/>
      <c r="G1233" s="288"/>
      <c r="H1233" s="288"/>
    </row>
    <row r="1234" spans="6:8">
      <c r="F1234" s="288"/>
      <c r="G1234" s="288"/>
      <c r="H1234" s="288"/>
    </row>
    <row r="1235" spans="6:8">
      <c r="F1235" s="288"/>
      <c r="G1235" s="288"/>
      <c r="H1235" s="288"/>
    </row>
    <row r="1236" spans="6:8">
      <c r="F1236" s="288"/>
      <c r="G1236" s="288"/>
      <c r="H1236" s="288"/>
    </row>
    <row r="1237" spans="6:8">
      <c r="F1237" s="288"/>
      <c r="G1237" s="288"/>
      <c r="H1237" s="288"/>
    </row>
    <row r="1238" spans="6:8">
      <c r="F1238" s="288"/>
      <c r="G1238" s="288"/>
      <c r="H1238" s="288"/>
    </row>
    <row r="1239" spans="6:8">
      <c r="F1239" s="288"/>
      <c r="G1239" s="288"/>
      <c r="H1239" s="288"/>
    </row>
    <row r="1240" spans="6:8">
      <c r="F1240" s="288"/>
      <c r="G1240" s="288"/>
      <c r="H1240" s="288"/>
    </row>
    <row r="1241" spans="6:8">
      <c r="F1241" s="288"/>
      <c r="G1241" s="288"/>
      <c r="H1241" s="288"/>
    </row>
    <row r="1242" spans="6:8">
      <c r="F1242" s="288"/>
      <c r="G1242" s="288"/>
      <c r="H1242" s="288"/>
    </row>
    <row r="1243" spans="6:8">
      <c r="F1243" s="288"/>
      <c r="G1243" s="288"/>
      <c r="H1243" s="288"/>
    </row>
    <row r="1244" spans="6:8">
      <c r="F1244" s="288"/>
      <c r="G1244" s="288"/>
      <c r="H1244" s="288"/>
    </row>
    <row r="1245" spans="6:8">
      <c r="F1245" s="288"/>
      <c r="G1245" s="288"/>
      <c r="H1245" s="288"/>
    </row>
    <row r="1246" spans="6:8">
      <c r="F1246" s="288"/>
      <c r="G1246" s="288"/>
      <c r="H1246" s="288"/>
    </row>
    <row r="1247" spans="6:8">
      <c r="F1247" s="288"/>
      <c r="G1247" s="288"/>
      <c r="H1247" s="288"/>
    </row>
    <row r="1248" spans="6:8">
      <c r="F1248" s="288"/>
      <c r="G1248" s="288"/>
      <c r="H1248" s="288"/>
    </row>
    <row r="1249" spans="6:8">
      <c r="F1249" s="288"/>
      <c r="G1249" s="288"/>
      <c r="H1249" s="288"/>
    </row>
    <row r="1250" spans="6:8">
      <c r="F1250" s="288"/>
      <c r="G1250" s="288"/>
      <c r="H1250" s="288"/>
    </row>
    <row r="1251" spans="6:8">
      <c r="F1251" s="288"/>
      <c r="G1251" s="288"/>
      <c r="H1251" s="288"/>
    </row>
    <row r="1252" spans="6:8">
      <c r="F1252" s="288"/>
      <c r="G1252" s="288"/>
      <c r="H1252" s="288"/>
    </row>
    <row r="1253" spans="6:8">
      <c r="F1253" s="288"/>
      <c r="G1253" s="288"/>
      <c r="H1253" s="288"/>
    </row>
    <row r="1254" spans="6:8">
      <c r="F1254" s="288"/>
      <c r="G1254" s="288"/>
      <c r="H1254" s="288"/>
    </row>
    <row r="1255" spans="6:8">
      <c r="F1255" s="288"/>
      <c r="G1255" s="288"/>
      <c r="H1255" s="288"/>
    </row>
    <row r="1256" spans="6:8">
      <c r="F1256" s="288"/>
      <c r="G1256" s="288"/>
      <c r="H1256" s="288"/>
    </row>
    <row r="1257" spans="6:8">
      <c r="F1257" s="288"/>
      <c r="G1257" s="288"/>
      <c r="H1257" s="288"/>
    </row>
    <row r="1258" spans="6:8">
      <c r="F1258" s="288"/>
      <c r="G1258" s="288"/>
      <c r="H1258" s="288"/>
    </row>
    <row r="1259" spans="6:8">
      <c r="F1259" s="288"/>
      <c r="G1259" s="288"/>
      <c r="H1259" s="288"/>
    </row>
    <row r="1260" spans="6:8">
      <c r="F1260" s="288"/>
      <c r="G1260" s="288"/>
      <c r="H1260" s="288"/>
    </row>
    <row r="1261" spans="6:8">
      <c r="F1261" s="288"/>
      <c r="G1261" s="288"/>
      <c r="H1261" s="288"/>
    </row>
    <row r="1262" spans="6:8">
      <c r="F1262" s="288"/>
      <c r="G1262" s="288"/>
      <c r="H1262" s="288"/>
    </row>
    <row r="1263" spans="6:8">
      <c r="F1263" s="288"/>
      <c r="G1263" s="288"/>
      <c r="H1263" s="288"/>
    </row>
    <row r="1264" spans="6:8">
      <c r="F1264" s="288"/>
      <c r="G1264" s="288"/>
      <c r="H1264" s="288"/>
    </row>
    <row r="1265" spans="6:8">
      <c r="F1265" s="288"/>
      <c r="G1265" s="288"/>
      <c r="H1265" s="288"/>
    </row>
    <row r="1266" spans="6:8">
      <c r="F1266" s="288"/>
      <c r="G1266" s="288"/>
      <c r="H1266" s="288"/>
    </row>
    <row r="1267" spans="6:8">
      <c r="F1267" s="288"/>
      <c r="G1267" s="288"/>
      <c r="H1267" s="288"/>
    </row>
    <row r="1268" spans="6:8">
      <c r="F1268" s="288"/>
      <c r="G1268" s="288"/>
      <c r="H1268" s="288"/>
    </row>
    <row r="1269" spans="6:8">
      <c r="F1269" s="288"/>
      <c r="G1269" s="288"/>
      <c r="H1269" s="288"/>
    </row>
    <row r="1270" spans="6:8">
      <c r="F1270" s="288"/>
      <c r="G1270" s="288"/>
      <c r="H1270" s="288"/>
    </row>
    <row r="1271" spans="6:8">
      <c r="F1271" s="288"/>
      <c r="G1271" s="288"/>
      <c r="H1271" s="288"/>
    </row>
    <row r="1272" spans="6:8">
      <c r="F1272" s="288"/>
      <c r="G1272" s="288"/>
      <c r="H1272" s="288"/>
    </row>
    <row r="1273" spans="6:8">
      <c r="F1273" s="288"/>
      <c r="G1273" s="288"/>
      <c r="H1273" s="288"/>
    </row>
    <row r="1274" spans="6:8">
      <c r="F1274" s="288"/>
      <c r="G1274" s="288"/>
      <c r="H1274" s="288"/>
    </row>
    <row r="1275" spans="6:8">
      <c r="F1275" s="288"/>
      <c r="G1275" s="288"/>
      <c r="H1275" s="288"/>
    </row>
    <row r="1276" spans="6:8">
      <c r="F1276" s="288"/>
      <c r="G1276" s="288"/>
      <c r="H1276" s="288"/>
    </row>
    <row r="1277" spans="6:8">
      <c r="F1277" s="288"/>
      <c r="G1277" s="288"/>
      <c r="H1277" s="288"/>
    </row>
    <row r="1278" spans="6:8">
      <c r="F1278" s="288"/>
      <c r="G1278" s="288"/>
      <c r="H1278" s="288"/>
    </row>
    <row r="1279" spans="6:8">
      <c r="F1279" s="288"/>
      <c r="G1279" s="288"/>
      <c r="H1279" s="288"/>
    </row>
    <row r="1280" spans="6:8">
      <c r="F1280" s="288"/>
      <c r="G1280" s="288"/>
      <c r="H1280" s="288"/>
    </row>
    <row r="1281" spans="6:8">
      <c r="F1281" s="288"/>
      <c r="G1281" s="288"/>
      <c r="H1281" s="288"/>
    </row>
    <row r="1282" spans="6:8">
      <c r="F1282" s="288"/>
      <c r="G1282" s="288"/>
      <c r="H1282" s="288"/>
    </row>
    <row r="1283" spans="6:8">
      <c r="F1283" s="288"/>
      <c r="G1283" s="288"/>
      <c r="H1283" s="288"/>
    </row>
    <row r="1284" spans="6:8">
      <c r="F1284" s="288"/>
      <c r="G1284" s="288"/>
      <c r="H1284" s="288"/>
    </row>
    <row r="1285" spans="6:8">
      <c r="F1285" s="288"/>
      <c r="G1285" s="288"/>
      <c r="H1285" s="288"/>
    </row>
    <row r="1286" spans="6:8">
      <c r="F1286" s="288"/>
      <c r="G1286" s="288"/>
      <c r="H1286" s="288"/>
    </row>
    <row r="1287" spans="6:8">
      <c r="F1287" s="288"/>
      <c r="G1287" s="288"/>
      <c r="H1287" s="288"/>
    </row>
    <row r="1288" spans="6:8">
      <c r="F1288" s="288"/>
      <c r="G1288" s="288"/>
      <c r="H1288" s="288"/>
    </row>
    <row r="1289" spans="6:8">
      <c r="F1289" s="288"/>
      <c r="G1289" s="288"/>
      <c r="H1289" s="288"/>
    </row>
    <row r="1290" spans="6:8">
      <c r="F1290" s="288"/>
      <c r="G1290" s="288"/>
      <c r="H1290" s="288"/>
    </row>
    <row r="1291" spans="6:8">
      <c r="F1291" s="288"/>
      <c r="G1291" s="288"/>
      <c r="H1291" s="288"/>
    </row>
    <row r="1292" spans="6:8">
      <c r="F1292" s="288"/>
      <c r="G1292" s="288"/>
      <c r="H1292" s="288"/>
    </row>
    <row r="1293" spans="6:8">
      <c r="F1293" s="288"/>
      <c r="G1293" s="288"/>
      <c r="H1293" s="288"/>
    </row>
    <row r="1294" spans="6:8">
      <c r="F1294" s="288"/>
      <c r="G1294" s="288"/>
      <c r="H1294" s="288"/>
    </row>
    <row r="1295" spans="6:8">
      <c r="F1295" s="288"/>
      <c r="G1295" s="288"/>
      <c r="H1295" s="288"/>
    </row>
    <row r="1296" spans="6:8">
      <c r="F1296" s="288"/>
      <c r="G1296" s="288"/>
      <c r="H1296" s="288"/>
    </row>
    <row r="1297" spans="6:8">
      <c r="F1297" s="288"/>
      <c r="G1297" s="288"/>
      <c r="H1297" s="288"/>
    </row>
    <row r="1298" spans="6:8">
      <c r="F1298" s="288"/>
      <c r="G1298" s="288"/>
      <c r="H1298" s="288"/>
    </row>
    <row r="1299" spans="6:8">
      <c r="F1299" s="288"/>
      <c r="G1299" s="288"/>
      <c r="H1299" s="288"/>
    </row>
    <row r="1300" spans="6:8">
      <c r="F1300" s="288"/>
      <c r="G1300" s="288"/>
      <c r="H1300" s="288"/>
    </row>
    <row r="1301" spans="6:8">
      <c r="F1301" s="288"/>
      <c r="G1301" s="288"/>
      <c r="H1301" s="288"/>
    </row>
    <row r="1302" spans="6:8">
      <c r="F1302" s="288"/>
      <c r="G1302" s="288"/>
      <c r="H1302" s="288"/>
    </row>
    <row r="1303" spans="6:8">
      <c r="F1303" s="288"/>
      <c r="G1303" s="288"/>
      <c r="H1303" s="288"/>
    </row>
    <row r="1304" spans="6:8">
      <c r="F1304" s="288"/>
      <c r="G1304" s="288"/>
      <c r="H1304" s="288"/>
    </row>
    <row r="1305" spans="6:8">
      <c r="F1305" s="288"/>
      <c r="G1305" s="288"/>
      <c r="H1305" s="288"/>
    </row>
    <row r="1306" spans="6:8">
      <c r="F1306" s="288"/>
      <c r="G1306" s="288"/>
      <c r="H1306" s="288"/>
    </row>
    <row r="1307" spans="6:8">
      <c r="F1307" s="288"/>
      <c r="G1307" s="288"/>
      <c r="H1307" s="288"/>
    </row>
    <row r="1308" spans="6:8">
      <c r="F1308" s="288"/>
      <c r="G1308" s="288"/>
      <c r="H1308" s="288"/>
    </row>
    <row r="1309" spans="6:8">
      <c r="F1309" s="288"/>
      <c r="G1309" s="288"/>
      <c r="H1309" s="288"/>
    </row>
    <row r="1310" spans="6:8">
      <c r="F1310" s="288"/>
      <c r="G1310" s="288"/>
      <c r="H1310" s="288"/>
    </row>
    <row r="1311" spans="6:8">
      <c r="F1311" s="288"/>
      <c r="G1311" s="288"/>
      <c r="H1311" s="288"/>
    </row>
    <row r="1312" spans="6:8">
      <c r="F1312" s="288"/>
      <c r="G1312" s="288"/>
      <c r="H1312" s="288"/>
    </row>
    <row r="1313" spans="6:8">
      <c r="F1313" s="288"/>
      <c r="G1313" s="288"/>
      <c r="H1313" s="288"/>
    </row>
    <row r="1314" spans="6:8">
      <c r="F1314" s="288"/>
      <c r="G1314" s="288"/>
      <c r="H1314" s="288"/>
    </row>
    <row r="1315" spans="6:8">
      <c r="F1315" s="288"/>
      <c r="G1315" s="288"/>
      <c r="H1315" s="288"/>
    </row>
    <row r="1316" spans="6:8">
      <c r="F1316" s="288"/>
      <c r="G1316" s="288"/>
      <c r="H1316" s="288"/>
    </row>
    <row r="1317" spans="6:8">
      <c r="F1317" s="288"/>
      <c r="G1317" s="288"/>
      <c r="H1317" s="288"/>
    </row>
    <row r="1318" spans="6:8">
      <c r="F1318" s="288"/>
      <c r="G1318" s="288"/>
      <c r="H1318" s="288"/>
    </row>
    <row r="1319" spans="6:8">
      <c r="F1319" s="288"/>
      <c r="G1319" s="288"/>
      <c r="H1319" s="288"/>
    </row>
    <row r="1320" spans="6:8">
      <c r="F1320" s="288"/>
      <c r="G1320" s="288"/>
      <c r="H1320" s="288"/>
    </row>
    <row r="1321" spans="6:8">
      <c r="F1321" s="288"/>
      <c r="G1321" s="288"/>
      <c r="H1321" s="288"/>
    </row>
    <row r="1322" spans="6:8">
      <c r="F1322" s="288"/>
      <c r="G1322" s="288"/>
      <c r="H1322" s="288"/>
    </row>
    <row r="1323" spans="6:8">
      <c r="F1323" s="288"/>
      <c r="G1323" s="288"/>
      <c r="H1323" s="288"/>
    </row>
    <row r="1324" spans="6:8">
      <c r="F1324" s="288"/>
      <c r="G1324" s="288"/>
      <c r="H1324" s="288"/>
    </row>
    <row r="1325" spans="6:8">
      <c r="F1325" s="288"/>
      <c r="G1325" s="288"/>
      <c r="H1325" s="288"/>
    </row>
    <row r="1326" spans="6:8">
      <c r="F1326" s="288"/>
      <c r="G1326" s="288"/>
      <c r="H1326" s="288"/>
    </row>
    <row r="1327" spans="6:8">
      <c r="F1327" s="288"/>
      <c r="G1327" s="288"/>
      <c r="H1327" s="288"/>
    </row>
    <row r="1328" spans="6:8">
      <c r="F1328" s="288"/>
      <c r="G1328" s="288"/>
      <c r="H1328" s="288"/>
    </row>
    <row r="1329" spans="6:8">
      <c r="F1329" s="288"/>
      <c r="G1329" s="288"/>
      <c r="H1329" s="288"/>
    </row>
    <row r="1330" spans="6:8">
      <c r="F1330" s="288"/>
      <c r="G1330" s="288"/>
      <c r="H1330" s="288"/>
    </row>
    <row r="1331" spans="6:8">
      <c r="F1331" s="288"/>
      <c r="G1331" s="288"/>
      <c r="H1331" s="288"/>
    </row>
    <row r="1332" spans="6:8">
      <c r="F1332" s="288"/>
      <c r="G1332" s="288"/>
      <c r="H1332" s="288"/>
    </row>
    <row r="1333" spans="6:8">
      <c r="F1333" s="288"/>
      <c r="G1333" s="288"/>
      <c r="H1333" s="288"/>
    </row>
    <row r="1334" spans="6:8">
      <c r="F1334" s="288"/>
      <c r="G1334" s="288"/>
      <c r="H1334" s="288"/>
    </row>
    <row r="1335" spans="6:8">
      <c r="F1335" s="288"/>
      <c r="G1335" s="288"/>
      <c r="H1335" s="288"/>
    </row>
    <row r="1336" spans="6:8">
      <c r="F1336" s="288"/>
      <c r="G1336" s="288"/>
      <c r="H1336" s="288"/>
    </row>
    <row r="1337" spans="6:8">
      <c r="F1337" s="288"/>
      <c r="G1337" s="288"/>
      <c r="H1337" s="288"/>
    </row>
    <row r="1338" spans="6:8">
      <c r="F1338" s="288"/>
      <c r="G1338" s="288"/>
      <c r="H1338" s="288"/>
    </row>
    <row r="1339" spans="6:8">
      <c r="F1339" s="288"/>
      <c r="G1339" s="288"/>
      <c r="H1339" s="288"/>
    </row>
    <row r="1340" spans="6:8">
      <c r="F1340" s="288"/>
      <c r="G1340" s="288"/>
      <c r="H1340" s="288"/>
    </row>
    <row r="1341" spans="6:8">
      <c r="F1341" s="288"/>
      <c r="G1341" s="288"/>
      <c r="H1341" s="288"/>
    </row>
    <row r="1342" spans="6:8">
      <c r="F1342" s="288"/>
      <c r="G1342" s="288"/>
      <c r="H1342" s="288"/>
    </row>
    <row r="1343" spans="6:8">
      <c r="F1343" s="288"/>
      <c r="G1343" s="288"/>
      <c r="H1343" s="288"/>
    </row>
    <row r="1344" spans="6:8">
      <c r="F1344" s="288"/>
      <c r="G1344" s="288"/>
      <c r="H1344" s="288"/>
    </row>
    <row r="1345" spans="6:8">
      <c r="F1345" s="288"/>
      <c r="G1345" s="288"/>
      <c r="H1345" s="288"/>
    </row>
    <row r="1346" spans="6:8">
      <c r="F1346" s="288"/>
      <c r="G1346" s="288"/>
      <c r="H1346" s="288"/>
    </row>
    <row r="1347" spans="6:8">
      <c r="F1347" s="288"/>
      <c r="G1347" s="288"/>
      <c r="H1347" s="288"/>
    </row>
    <row r="1348" spans="6:8">
      <c r="F1348" s="288"/>
      <c r="G1348" s="288"/>
      <c r="H1348" s="288"/>
    </row>
    <row r="1349" spans="6:8">
      <c r="F1349" s="288"/>
      <c r="G1349" s="288"/>
      <c r="H1349" s="288"/>
    </row>
    <row r="1350" spans="6:8">
      <c r="F1350" s="288"/>
      <c r="G1350" s="288"/>
      <c r="H1350" s="288"/>
    </row>
    <row r="1351" spans="6:8">
      <c r="F1351" s="288"/>
      <c r="G1351" s="288"/>
      <c r="H1351" s="288"/>
    </row>
    <row r="1352" spans="6:8">
      <c r="F1352" s="288"/>
      <c r="G1352" s="288"/>
      <c r="H1352" s="288"/>
    </row>
    <row r="1353" spans="6:8">
      <c r="F1353" s="288"/>
      <c r="G1353" s="288"/>
      <c r="H1353" s="288"/>
    </row>
    <row r="1354" spans="6:8">
      <c r="F1354" s="288"/>
      <c r="G1354" s="288"/>
      <c r="H1354" s="288"/>
    </row>
    <row r="1355" spans="6:8">
      <c r="F1355" s="288"/>
      <c r="G1355" s="288"/>
      <c r="H1355" s="288"/>
    </row>
    <row r="1356" spans="6:8">
      <c r="F1356" s="288"/>
      <c r="G1356" s="288"/>
      <c r="H1356" s="288"/>
    </row>
    <row r="1357" spans="6:8">
      <c r="F1357" s="288"/>
      <c r="G1357" s="288"/>
      <c r="H1357" s="288"/>
    </row>
    <row r="1358" spans="6:8">
      <c r="F1358" s="288"/>
      <c r="G1358" s="288"/>
      <c r="H1358" s="288"/>
    </row>
    <row r="1359" spans="6:8">
      <c r="F1359" s="288"/>
      <c r="G1359" s="288"/>
      <c r="H1359" s="288"/>
    </row>
    <row r="1360" spans="6:8">
      <c r="F1360" s="288"/>
      <c r="G1360" s="288"/>
      <c r="H1360" s="288"/>
    </row>
    <row r="1361" spans="6:8">
      <c r="F1361" s="288"/>
      <c r="G1361" s="288"/>
      <c r="H1361" s="288"/>
    </row>
    <row r="1362" spans="6:8">
      <c r="F1362" s="288"/>
      <c r="G1362" s="288"/>
      <c r="H1362" s="288"/>
    </row>
    <row r="1363" spans="6:8">
      <c r="F1363" s="288"/>
      <c r="G1363" s="288"/>
      <c r="H1363" s="288"/>
    </row>
    <row r="1364" spans="6:8">
      <c r="F1364" s="288"/>
      <c r="G1364" s="288"/>
      <c r="H1364" s="288"/>
    </row>
    <row r="1365" spans="6:8">
      <c r="F1365" s="288"/>
      <c r="G1365" s="288"/>
      <c r="H1365" s="288"/>
    </row>
    <row r="1366" spans="6:8">
      <c r="F1366" s="288"/>
      <c r="G1366" s="288"/>
      <c r="H1366" s="288"/>
    </row>
    <row r="1367" spans="6:8">
      <c r="F1367" s="288"/>
      <c r="G1367" s="288"/>
      <c r="H1367" s="288"/>
    </row>
    <row r="1368" spans="6:8">
      <c r="F1368" s="288"/>
      <c r="G1368" s="288"/>
      <c r="H1368" s="288"/>
    </row>
    <row r="1369" spans="6:8">
      <c r="F1369" s="288"/>
      <c r="G1369" s="288"/>
      <c r="H1369" s="288"/>
    </row>
    <row r="1370" spans="6:8">
      <c r="F1370" s="288"/>
      <c r="G1370" s="288"/>
      <c r="H1370" s="288"/>
    </row>
    <row r="1371" spans="6:8">
      <c r="F1371" s="288"/>
      <c r="G1371" s="288"/>
      <c r="H1371" s="288"/>
    </row>
    <row r="1372" spans="6:8">
      <c r="F1372" s="288"/>
      <c r="G1372" s="288"/>
      <c r="H1372" s="288"/>
    </row>
    <row r="1373" spans="6:8">
      <c r="F1373" s="288"/>
      <c r="G1373" s="288"/>
      <c r="H1373" s="288"/>
    </row>
    <row r="1374" spans="6:8">
      <c r="F1374" s="288"/>
      <c r="G1374" s="288"/>
      <c r="H1374" s="288"/>
    </row>
    <row r="1375" spans="6:8">
      <c r="F1375" s="288"/>
      <c r="G1375" s="288"/>
      <c r="H1375" s="288"/>
    </row>
    <row r="1376" spans="6:8">
      <c r="F1376" s="288"/>
      <c r="G1376" s="288"/>
      <c r="H1376" s="288"/>
    </row>
    <row r="1377" spans="6:8">
      <c r="F1377" s="288"/>
      <c r="G1377" s="288"/>
      <c r="H1377" s="288"/>
    </row>
    <row r="1378" spans="6:8">
      <c r="F1378" s="288"/>
      <c r="G1378" s="288"/>
      <c r="H1378" s="288"/>
    </row>
    <row r="1379" spans="6:8">
      <c r="F1379" s="288"/>
      <c r="G1379" s="288"/>
      <c r="H1379" s="288"/>
    </row>
    <row r="1380" spans="6:8">
      <c r="F1380" s="288"/>
      <c r="G1380" s="288"/>
      <c r="H1380" s="288"/>
    </row>
    <row r="1381" spans="6:8">
      <c r="F1381" s="288"/>
      <c r="G1381" s="288"/>
      <c r="H1381" s="288"/>
    </row>
    <row r="1382" spans="6:8">
      <c r="F1382" s="288"/>
      <c r="G1382" s="288"/>
      <c r="H1382" s="288"/>
    </row>
    <row r="1383" spans="6:8">
      <c r="F1383" s="288"/>
      <c r="G1383" s="288"/>
      <c r="H1383" s="288"/>
    </row>
    <row r="1384" spans="6:8">
      <c r="F1384" s="288"/>
      <c r="G1384" s="288"/>
      <c r="H1384" s="288"/>
    </row>
    <row r="1385" spans="6:8">
      <c r="F1385" s="288"/>
      <c r="G1385" s="288"/>
      <c r="H1385" s="288"/>
    </row>
    <row r="1386" spans="6:8">
      <c r="F1386" s="288"/>
      <c r="G1386" s="288"/>
      <c r="H1386" s="288"/>
    </row>
    <row r="1387" spans="6:8">
      <c r="F1387" s="288"/>
      <c r="G1387" s="288"/>
      <c r="H1387" s="288"/>
    </row>
    <row r="1388" spans="6:8">
      <c r="F1388" s="288"/>
      <c r="G1388" s="288"/>
      <c r="H1388" s="288"/>
    </row>
    <row r="1389" spans="6:8">
      <c r="F1389" s="288"/>
      <c r="G1389" s="288"/>
      <c r="H1389" s="288"/>
    </row>
    <row r="1390" spans="6:8">
      <c r="F1390" s="288"/>
      <c r="G1390" s="288"/>
      <c r="H1390" s="288"/>
    </row>
    <row r="1391" spans="6:8">
      <c r="F1391" s="288"/>
      <c r="G1391" s="288"/>
      <c r="H1391" s="288"/>
    </row>
    <row r="1392" spans="6:8">
      <c r="F1392" s="288"/>
      <c r="G1392" s="288"/>
      <c r="H1392" s="288"/>
    </row>
    <row r="1393" spans="6:8">
      <c r="F1393" s="288"/>
      <c r="G1393" s="288"/>
      <c r="H1393" s="288"/>
    </row>
    <row r="1394" spans="6:8">
      <c r="F1394" s="288"/>
      <c r="G1394" s="288"/>
      <c r="H1394" s="288"/>
    </row>
    <row r="1395" spans="6:8">
      <c r="F1395" s="288"/>
      <c r="G1395" s="288"/>
      <c r="H1395" s="288"/>
    </row>
    <row r="1396" spans="6:8">
      <c r="F1396" s="288"/>
      <c r="G1396" s="288"/>
      <c r="H1396" s="288"/>
    </row>
    <row r="1397" spans="6:8">
      <c r="F1397" s="288"/>
      <c r="G1397" s="288"/>
      <c r="H1397" s="288"/>
    </row>
    <row r="1398" spans="6:8">
      <c r="F1398" s="288"/>
      <c r="G1398" s="288"/>
      <c r="H1398" s="288"/>
    </row>
    <row r="1399" spans="6:8">
      <c r="F1399" s="288"/>
      <c r="G1399" s="288"/>
      <c r="H1399" s="288"/>
    </row>
    <row r="1400" spans="6:8">
      <c r="F1400" s="288"/>
      <c r="G1400" s="288"/>
      <c r="H1400" s="288"/>
    </row>
    <row r="1401" spans="6:8">
      <c r="F1401" s="288"/>
      <c r="G1401" s="288"/>
      <c r="H1401" s="288"/>
    </row>
    <row r="1402" spans="6:8">
      <c r="F1402" s="288"/>
      <c r="G1402" s="288"/>
      <c r="H1402" s="288"/>
    </row>
    <row r="1403" spans="6:8">
      <c r="F1403" s="288"/>
      <c r="G1403" s="288"/>
      <c r="H1403" s="288"/>
    </row>
    <row r="1404" spans="6:8">
      <c r="F1404" s="288"/>
      <c r="G1404" s="288"/>
      <c r="H1404" s="288"/>
    </row>
    <row r="1405" spans="6:8">
      <c r="F1405" s="288"/>
      <c r="G1405" s="288"/>
      <c r="H1405" s="288"/>
    </row>
    <row r="1406" spans="6:8">
      <c r="F1406" s="288"/>
      <c r="G1406" s="288"/>
      <c r="H1406" s="288"/>
    </row>
    <row r="1407" spans="6:8">
      <c r="F1407" s="288"/>
      <c r="G1407" s="288"/>
      <c r="H1407" s="288"/>
    </row>
    <row r="1408" spans="6:8">
      <c r="F1408" s="288"/>
      <c r="G1408" s="288"/>
      <c r="H1408" s="288"/>
    </row>
    <row r="1409" spans="6:8">
      <c r="F1409" s="288"/>
      <c r="G1409" s="288"/>
      <c r="H1409" s="288"/>
    </row>
    <row r="1410" spans="6:8">
      <c r="F1410" s="288"/>
      <c r="G1410" s="288"/>
      <c r="H1410" s="288"/>
    </row>
    <row r="1411" spans="6:8">
      <c r="F1411" s="288"/>
      <c r="G1411" s="288"/>
      <c r="H1411" s="288"/>
    </row>
    <row r="1412" spans="6:8">
      <c r="F1412" s="288"/>
      <c r="G1412" s="288"/>
      <c r="H1412" s="288"/>
    </row>
    <row r="1413" spans="6:8">
      <c r="F1413" s="288"/>
      <c r="G1413" s="288"/>
      <c r="H1413" s="288"/>
    </row>
    <row r="1414" spans="6:8">
      <c r="F1414" s="288"/>
      <c r="G1414" s="288"/>
      <c r="H1414" s="288"/>
    </row>
    <row r="1415" spans="6:8">
      <c r="F1415" s="288"/>
      <c r="G1415" s="288"/>
      <c r="H1415" s="288"/>
    </row>
    <row r="1416" spans="6:8">
      <c r="F1416" s="288"/>
      <c r="G1416" s="288"/>
      <c r="H1416" s="288"/>
    </row>
    <row r="1417" spans="6:8">
      <c r="F1417" s="288"/>
      <c r="G1417" s="288"/>
      <c r="H1417" s="288"/>
    </row>
    <row r="1418" spans="6:8">
      <c r="F1418" s="288"/>
      <c r="G1418" s="288"/>
      <c r="H1418" s="288"/>
    </row>
    <row r="1419" spans="6:8">
      <c r="F1419" s="288"/>
      <c r="G1419" s="288"/>
      <c r="H1419" s="288"/>
    </row>
    <row r="1420" spans="6:8">
      <c r="F1420" s="288"/>
      <c r="G1420" s="288"/>
      <c r="H1420" s="288"/>
    </row>
    <row r="1421" spans="6:8">
      <c r="F1421" s="288"/>
      <c r="G1421" s="288"/>
      <c r="H1421" s="288"/>
    </row>
    <row r="1422" spans="6:8">
      <c r="F1422" s="288"/>
      <c r="G1422" s="288"/>
      <c r="H1422" s="288"/>
    </row>
    <row r="1423" spans="6:8">
      <c r="F1423" s="288"/>
      <c r="G1423" s="288"/>
      <c r="H1423" s="288"/>
    </row>
    <row r="1424" spans="6:8">
      <c r="F1424" s="288"/>
      <c r="G1424" s="288"/>
      <c r="H1424" s="288"/>
    </row>
    <row r="1425" spans="6:8">
      <c r="F1425" s="288"/>
      <c r="G1425" s="288"/>
      <c r="H1425" s="288"/>
    </row>
    <row r="1426" spans="6:8">
      <c r="F1426" s="288"/>
      <c r="G1426" s="288"/>
      <c r="H1426" s="288"/>
    </row>
    <row r="1427" spans="6:8">
      <c r="F1427" s="288"/>
      <c r="G1427" s="288"/>
      <c r="H1427" s="288"/>
    </row>
    <row r="1428" spans="6:8">
      <c r="F1428" s="288"/>
      <c r="G1428" s="288"/>
      <c r="H1428" s="288"/>
    </row>
    <row r="1429" spans="6:8">
      <c r="F1429" s="288"/>
      <c r="G1429" s="288"/>
      <c r="H1429" s="288"/>
    </row>
    <row r="1430" spans="6:8">
      <c r="F1430" s="288"/>
      <c r="G1430" s="288"/>
      <c r="H1430" s="288"/>
    </row>
    <row r="1431" spans="6:8">
      <c r="F1431" s="288"/>
      <c r="G1431" s="288"/>
      <c r="H1431" s="288"/>
    </row>
    <row r="1432" spans="6:8">
      <c r="F1432" s="288"/>
      <c r="G1432" s="288"/>
      <c r="H1432" s="288"/>
    </row>
    <row r="1433" spans="6:8">
      <c r="F1433" s="288"/>
      <c r="G1433" s="288"/>
      <c r="H1433" s="288"/>
    </row>
    <row r="1434" spans="6:8">
      <c r="F1434" s="288"/>
      <c r="G1434" s="288"/>
      <c r="H1434" s="288"/>
    </row>
    <row r="1435" spans="6:8">
      <c r="F1435" s="288"/>
      <c r="G1435" s="288"/>
      <c r="H1435" s="288"/>
    </row>
    <row r="1436" spans="6:8">
      <c r="F1436" s="288"/>
      <c r="G1436" s="288"/>
      <c r="H1436" s="288"/>
    </row>
    <row r="1437" spans="6:8">
      <c r="F1437" s="288"/>
      <c r="G1437" s="288"/>
      <c r="H1437" s="288"/>
    </row>
    <row r="1438" spans="6:8">
      <c r="F1438" s="288"/>
      <c r="G1438" s="288"/>
      <c r="H1438" s="288"/>
    </row>
    <row r="1439" spans="6:8">
      <c r="F1439" s="288"/>
      <c r="G1439" s="288"/>
      <c r="H1439" s="288"/>
    </row>
    <row r="1440" spans="6:8">
      <c r="F1440" s="288"/>
      <c r="G1440" s="288"/>
      <c r="H1440" s="288"/>
    </row>
    <row r="1441" spans="6:8">
      <c r="F1441" s="288"/>
      <c r="G1441" s="288"/>
      <c r="H1441" s="288"/>
    </row>
    <row r="1442" spans="6:8">
      <c r="F1442" s="288"/>
      <c r="G1442" s="288"/>
      <c r="H1442" s="288"/>
    </row>
    <row r="1443" spans="6:8">
      <c r="F1443" s="288"/>
      <c r="G1443" s="288"/>
      <c r="H1443" s="288"/>
    </row>
    <row r="1444" spans="6:8">
      <c r="F1444" s="288"/>
      <c r="G1444" s="288"/>
      <c r="H1444" s="288"/>
    </row>
    <row r="1445" spans="6:8">
      <c r="F1445" s="288"/>
      <c r="G1445" s="288"/>
      <c r="H1445" s="288"/>
    </row>
    <row r="1446" spans="6:8">
      <c r="F1446" s="288"/>
      <c r="G1446" s="288"/>
      <c r="H1446" s="288"/>
    </row>
    <row r="1447" spans="6:8">
      <c r="F1447" s="288"/>
      <c r="G1447" s="288"/>
      <c r="H1447" s="288"/>
    </row>
    <row r="1448" spans="6:8">
      <c r="F1448" s="288"/>
      <c r="G1448" s="288"/>
      <c r="H1448" s="288"/>
    </row>
    <row r="1449" spans="6:8">
      <c r="F1449" s="288"/>
      <c r="G1449" s="288"/>
      <c r="H1449" s="288"/>
    </row>
    <row r="1450" spans="6:8">
      <c r="F1450" s="288"/>
      <c r="G1450" s="288"/>
      <c r="H1450" s="288"/>
    </row>
    <row r="1451" spans="6:8">
      <c r="F1451" s="288"/>
      <c r="G1451" s="288"/>
      <c r="H1451" s="288"/>
    </row>
    <row r="1452" spans="6:8">
      <c r="F1452" s="288"/>
      <c r="G1452" s="288"/>
      <c r="H1452" s="288"/>
    </row>
    <row r="1453" spans="6:8">
      <c r="F1453" s="288"/>
      <c r="G1453" s="288"/>
      <c r="H1453" s="288"/>
    </row>
    <row r="1454" spans="6:8">
      <c r="F1454" s="288"/>
      <c r="G1454" s="288"/>
      <c r="H1454" s="288"/>
    </row>
    <row r="1455" spans="6:8">
      <c r="F1455" s="288"/>
      <c r="G1455" s="288"/>
      <c r="H1455" s="288"/>
    </row>
    <row r="1456" spans="6:8">
      <c r="F1456" s="288"/>
      <c r="G1456" s="288"/>
      <c r="H1456" s="288"/>
    </row>
    <row r="1457" spans="6:8">
      <c r="F1457" s="288"/>
      <c r="G1457" s="288"/>
      <c r="H1457" s="288"/>
    </row>
    <row r="1458" spans="6:8">
      <c r="F1458" s="288"/>
      <c r="G1458" s="288"/>
      <c r="H1458" s="288"/>
    </row>
    <row r="1459" spans="6:8">
      <c r="F1459" s="288"/>
      <c r="G1459" s="288"/>
      <c r="H1459" s="288"/>
    </row>
    <row r="1460" spans="6:8">
      <c r="F1460" s="288"/>
      <c r="G1460" s="288"/>
      <c r="H1460" s="288"/>
    </row>
    <row r="1461" spans="6:8">
      <c r="F1461" s="288"/>
      <c r="G1461" s="288"/>
      <c r="H1461" s="288"/>
    </row>
    <row r="1462" spans="6:8">
      <c r="F1462" s="288"/>
      <c r="G1462" s="288"/>
      <c r="H1462" s="288"/>
    </row>
    <row r="1463" spans="6:8">
      <c r="F1463" s="288"/>
      <c r="G1463" s="288"/>
      <c r="H1463" s="288"/>
    </row>
    <row r="1464" spans="6:8">
      <c r="F1464" s="288"/>
      <c r="G1464" s="288"/>
      <c r="H1464" s="288"/>
    </row>
    <row r="1465" spans="6:8">
      <c r="F1465" s="288"/>
      <c r="G1465" s="288"/>
      <c r="H1465" s="288"/>
    </row>
    <row r="1466" spans="6:8">
      <c r="F1466" s="288"/>
      <c r="G1466" s="288"/>
      <c r="H1466" s="288"/>
    </row>
    <row r="1467" spans="6:8">
      <c r="F1467" s="288"/>
      <c r="G1467" s="288"/>
      <c r="H1467" s="288"/>
    </row>
    <row r="1468" spans="6:8">
      <c r="F1468" s="288"/>
      <c r="G1468" s="288"/>
      <c r="H1468" s="288"/>
    </row>
    <row r="1469" spans="6:8">
      <c r="F1469" s="288"/>
      <c r="G1469" s="288"/>
      <c r="H1469" s="288"/>
    </row>
    <row r="1470" spans="6:8">
      <c r="F1470" s="288"/>
      <c r="G1470" s="288"/>
      <c r="H1470" s="288"/>
    </row>
    <row r="1471" spans="6:8">
      <c r="F1471" s="288"/>
      <c r="G1471" s="288"/>
      <c r="H1471" s="288"/>
    </row>
    <row r="1472" spans="6:8">
      <c r="F1472" s="288"/>
      <c r="G1472" s="288"/>
      <c r="H1472" s="288"/>
    </row>
    <row r="1473" spans="6:8">
      <c r="F1473" s="288"/>
      <c r="G1473" s="288"/>
      <c r="H1473" s="288"/>
    </row>
    <row r="1474" spans="6:8">
      <c r="F1474" s="288"/>
      <c r="G1474" s="288"/>
      <c r="H1474" s="288"/>
    </row>
    <row r="1475" spans="6:8">
      <c r="F1475" s="288"/>
      <c r="G1475" s="288"/>
      <c r="H1475" s="288"/>
    </row>
    <row r="1476" spans="6:8">
      <c r="F1476" s="288"/>
      <c r="G1476" s="288"/>
      <c r="H1476" s="288"/>
    </row>
    <row r="1477" spans="6:8">
      <c r="F1477" s="288"/>
      <c r="G1477" s="288"/>
      <c r="H1477" s="288"/>
    </row>
    <row r="1478" spans="6:8">
      <c r="F1478" s="288"/>
      <c r="G1478" s="288"/>
      <c r="H1478" s="288"/>
    </row>
    <row r="1479" spans="6:8">
      <c r="F1479" s="288"/>
      <c r="G1479" s="288"/>
      <c r="H1479" s="288"/>
    </row>
    <row r="1480" spans="6:8">
      <c r="F1480" s="288"/>
      <c r="G1480" s="288"/>
      <c r="H1480" s="288"/>
    </row>
    <row r="1481" spans="6:8">
      <c r="F1481" s="288"/>
      <c r="G1481" s="288"/>
      <c r="H1481" s="288"/>
    </row>
    <row r="1482" spans="6:8">
      <c r="F1482" s="288"/>
      <c r="G1482" s="288"/>
      <c r="H1482" s="288"/>
    </row>
    <row r="1483" spans="6:8">
      <c r="F1483" s="288"/>
      <c r="G1483" s="288"/>
      <c r="H1483" s="288"/>
    </row>
    <row r="1484" spans="6:8">
      <c r="F1484" s="288"/>
      <c r="G1484" s="288"/>
      <c r="H1484" s="288"/>
    </row>
    <row r="1485" spans="6:8">
      <c r="F1485" s="288"/>
      <c r="G1485" s="288"/>
      <c r="H1485" s="288"/>
    </row>
    <row r="1486" spans="6:8">
      <c r="F1486" s="288"/>
      <c r="G1486" s="288"/>
      <c r="H1486" s="288"/>
    </row>
    <row r="1487" spans="6:8">
      <c r="F1487" s="288"/>
      <c r="G1487" s="288"/>
      <c r="H1487" s="288"/>
    </row>
    <row r="1488" spans="6:8">
      <c r="F1488" s="288"/>
      <c r="G1488" s="288"/>
      <c r="H1488" s="288"/>
    </row>
    <row r="1489" spans="6:8">
      <c r="F1489" s="288"/>
      <c r="G1489" s="288"/>
      <c r="H1489" s="288"/>
    </row>
    <row r="1490" spans="6:8">
      <c r="F1490" s="288"/>
      <c r="G1490" s="288"/>
      <c r="H1490" s="288"/>
    </row>
    <row r="1491" spans="6:8">
      <c r="F1491" s="288"/>
      <c r="G1491" s="288"/>
      <c r="H1491" s="288"/>
    </row>
    <row r="1492" spans="6:8">
      <c r="F1492" s="288"/>
      <c r="G1492" s="288"/>
      <c r="H1492" s="288"/>
    </row>
  </sheetData>
  <mergeCells count="9">
    <mergeCell ref="A1:H1"/>
    <mergeCell ref="A2:H2"/>
    <mergeCell ref="A5:A6"/>
    <mergeCell ref="B5:B6"/>
    <mergeCell ref="C5:C6"/>
    <mergeCell ref="D5:D6"/>
    <mergeCell ref="E5:E6"/>
    <mergeCell ref="F5:F6"/>
    <mergeCell ref="G5:H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1</vt:lpstr>
      <vt:lpstr>hat1</vt:lpstr>
      <vt:lpstr>hat2</vt:lpstr>
      <vt:lpstr>hat3</vt:lpstr>
      <vt:lpstr>hat4,5</vt:lpstr>
      <vt:lpstr>hatv 6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2016-02-22T13:12:33Z</dcterms:modified>
</cp:coreProperties>
</file>