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D40" i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H14"/>
  <c r="F16"/>
  <c r="F17"/>
  <c r="G18"/>
  <c r="H18"/>
  <c r="F20"/>
  <c r="F21"/>
  <c r="F22"/>
  <c r="G23"/>
  <c r="H23"/>
  <c r="F25"/>
  <c r="G26"/>
  <c r="H26"/>
  <c r="F28"/>
  <c r="G29"/>
  <c r="H29"/>
  <c r="F31"/>
  <c r="G32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2" i="2" l="1"/>
  <c r="F18"/>
  <c r="F14"/>
  <c r="F35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8"/>
  <c r="E8"/>
  <c r="F69"/>
  <c r="F27" l="1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<sst xmlns="http://schemas.openxmlformats.org/spreadsheetml/2006/main" count="2057" uniqueCount="830">
  <si>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</si>
  <si>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</si>
  <si>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</si>
  <si>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</si>
  <si>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</si>
  <si>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</si>
  <si>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</si>
  <si>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</si>
  <si>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</si>
  <si>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</si>
  <si>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</si>
  <si>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</si>
  <si>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</si>
  <si>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</si>
  <si>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</si>
  <si>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</si>
  <si>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</si>
  <si>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</si>
  <si>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</si>
  <si>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</si>
  <si>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</si>
  <si>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</si>
  <si>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</si>
  <si>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</si>
  <si>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</si>
  <si>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</si>
  <si>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</si>
  <si>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</si>
  <si>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</si>
  <si>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</si>
  <si>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</si>
  <si>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</si>
  <si>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</si>
  <si>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</si>
  <si>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</si>
  <si>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</si>
  <si>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</si>
  <si>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</si>
  <si>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</si>
  <si>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</si>
  <si>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</si>
  <si>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</si>
  <si>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</si>
  <si>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</si>
  <si>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</si>
  <si>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</si>
  <si>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</si>
  <si>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</si>
  <si>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</si>
  <si>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</si>
  <si>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</si>
  <si>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</si>
  <si>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</si>
  <si>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</si>
  <si>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</si>
  <si>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</si>
  <si>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</si>
  <si>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</si>
  <si>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</si>
  <si>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</si>
  <si>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</si>
  <si>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</si>
  <si>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</si>
  <si>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</si>
  <si>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</si>
  <si>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</si>
  <si>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</si>
  <si>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</si>
  <si>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</si>
  <si>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</si>
  <si>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</si>
  <si>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</si>
  <si>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</si>
  <si>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</si>
  <si>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</si>
  <si>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</si>
  <si>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</si>
  <si>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</si>
  <si>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</si>
  <si>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</si>
  <si>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</si>
  <si>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</si>
  <si>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</si>
  <si>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</si>
  <si>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</si>
  <si>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</si>
  <si>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</si>
  <si>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</si>
  <si>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</si>
  <si>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</si>
  <si>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</si>
  <si>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</si>
  <si>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</si>
  <si>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</si>
  <si>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</si>
  <si>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</si>
  <si>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</si>
  <si>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</si>
  <si>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</si>
  <si>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</si>
  <si>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</si>
  <si>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</si>
  <si>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</si>
  <si>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</si>
  <si>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</si>
  <si>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</si>
  <si>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</si>
  <si>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</si>
  <si>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</si>
  <si>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</si>
  <si>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</si>
  <si>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</si>
  <si>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</si>
  <si>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</si>
  <si>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</si>
  <si>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</si>
  <si>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</si>
  <si>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</si>
  <si>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</si>
  <si>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</si>
  <si>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</si>
  <si>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</si>
  <si>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</si>
  <si>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</si>
  <si>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</si>
  <si>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</si>
  <si>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</si>
  <si>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</si>
  <si>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</si>
  <si>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</si>
  <si>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</si>
  <si>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</si>
  <si>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</si>
  <si>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</si>
  <si>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</si>
  <si>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</si>
  <si>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</si>
  <si>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</si>
  <si>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</si>
  <si>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</si>
  <si>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</si>
  <si>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</si>
  <si>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</si>
  <si>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</si>
  <si>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</si>
  <si>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</si>
  <si>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</si>
  <si>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</si>
  <si>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</si>
  <si>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</si>
  <si>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</si>
  <si>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</si>
  <si>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</si>
  <si>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</si>
  <si>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</si>
  <si>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</si>
  <si>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</si>
  <si>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</si>
  <si>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</si>
  <si>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</si>
  <si>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</si>
  <si>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</si>
  <si>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</si>
  <si>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</si>
  <si>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</si>
  <si>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</si>
  <si>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</si>
  <si>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</si>
  <si>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</si>
  <si>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</si>
  <si>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</si>
  <si>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</si>
  <si>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</si>
  <si>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</si>
  <si>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</si>
  <si>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</si>
  <si>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</si>
  <si>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</si>
  <si>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</si>
  <si>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</si>
  <si>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</si>
  <si>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</si>
  <si>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</si>
  <si>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</si>
  <si>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</si>
  <si>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</si>
  <si>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</si>
  <si>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</si>
  <si>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</si>
  <si>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</si>
  <si>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</si>
  <si>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</si>
  <si>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</si>
  <si>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</si>
  <si>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</si>
  <si>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</si>
  <si>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</si>
  <si>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</si>
  <si>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</si>
  <si>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</si>
  <si>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</si>
  <si>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</si>
  <si>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</si>
  <si>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</si>
  <si>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</si>
  <si>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</si>
  <si>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</si>
  <si>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</si>
  <si>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</si>
  <si>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</si>
  <si>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</si>
  <si>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</si>
  <si>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</si>
  <si>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</si>
  <si>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</si>
  <si>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</si>
  <si>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</si>
  <si>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</si>
  <si>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</si>
  <si>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</si>
  <si>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</si>
  <si>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</si>
  <si>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</si>
  <si>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</si>
  <si>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</si>
  <si>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</si>
  <si>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</si>
  <si>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</si>
  <si>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</si>
  <si>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</si>
  <si>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</si>
  <si>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</si>
  <si>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</si>
  <si>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</si>
  <si>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</si>
  <si>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</si>
  <si>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</si>
  <si>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</si>
  <si>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</si>
  <si>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</si>
  <si>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</si>
  <si>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</si>
  <si>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</si>
  <si>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</si>
  <si>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</si>
  <si>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</si>
  <si>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</si>
  <si>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</si>
  <si>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</si>
  <si>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</si>
  <si>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</si>
  <si>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</si>
  <si>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</si>
  <si>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</si>
  <si>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</si>
  <si>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</si>
  <si>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</si>
  <si>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</si>
  <si>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</si>
  <si>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</si>
  <si>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</si>
  <si>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</si>
  <si>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</si>
  <si>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</si>
  <si>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</si>
  <si>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</si>
  <si>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</si>
  <si>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</si>
  <si>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</si>
  <si>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</si>
  <si>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</si>
  <si>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</si>
  <si>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</si>
  <si>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</si>
  <si>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</si>
  <si>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</si>
  <si>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</si>
  <si>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</si>
  <si>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</si>
  <si>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</si>
  <si>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</si>
  <si>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</si>
  <si>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</si>
  <si>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</si>
  <si>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</si>
  <si>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</si>
  <si>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</si>
  <si>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</si>
  <si>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</si>
  <si>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</si>
  <si>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</si>
  <si>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</si>
  <si>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</si>
  <si>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</si>
  <si>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</si>
  <si>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</si>
  <si>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</si>
  <si>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</si>
  <si>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</si>
  <si>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</si>
  <si>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</si>
  <si>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</si>
  <si>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</si>
  <si>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</si>
  <si>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</si>
  <si>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</si>
  <si>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</si>
  <si>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</si>
  <si>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</si>
  <si>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</si>
  <si>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</si>
  <si>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</si>
  <si>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</si>
  <si>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</si>
  <si>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</si>
  <si>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</si>
  <si>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</si>
  <si>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</si>
  <si>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</si>
  <si>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</si>
  <si>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</si>
  <si>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</si>
  <si>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</si>
  <si>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</si>
  <si>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</si>
  <si>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</si>
  <si>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</si>
  <si>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</si>
  <si>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</si>
  <si>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</si>
  <si>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</si>
  <si>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</si>
  <si>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</si>
  <si>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</si>
  <si>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</si>
  <si>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</si>
  <si>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</si>
  <si>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</si>
  <si>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</si>
  <si>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</si>
  <si>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</si>
  <si>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</si>
  <si>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</si>
  <si>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</si>
  <si>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</si>
  <si>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</si>
  <si>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</si>
  <si>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</si>
  <si>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</si>
  <si>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</si>
  <si>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</si>
  <si>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</si>
  <si>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</si>
  <si>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</si>
  <si>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</si>
  <si>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</si>
  <si>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</si>
  <si>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</si>
  <si>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</si>
  <si>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</si>
  <si>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</si>
  <si>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</si>
  <si>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</si>
  <si>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</si>
  <si>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</si>
  <si>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</si>
  <si>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</si>
  <si>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</si>
  <si>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</si>
  <si>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</si>
  <si>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</si>
  <si>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</si>
  <si>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</si>
  <si>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</si>
  <si>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</si>
  <si>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</si>
  <si>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</si>
  <si>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</si>
  <si>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</si>
  <si>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</si>
  <si>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</si>
  <si>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</si>
  <si>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</si>
  <si>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</si>
  <si>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</si>
  <si>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</si>
  <si>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</si>
  <si>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</si>
  <si>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</si>
  <si>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</si>
  <si>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</si>
  <si>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</si>
  <si>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</si>
  <si>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</si>
  <si>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</si>
  <si>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</si>
  <si>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</si>
  <si>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</si>
  <si>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</si>
  <si>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</si>
  <si>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</si>
  <si>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</si>
  <si>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</si>
  <si>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</si>
  <si>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</si>
  <si>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</si>
  <si>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</si>
  <si>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</si>
  <si>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</si>
  <si>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</si>
  <si>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</si>
  <si>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</si>
  <si>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</si>
  <si>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</si>
  <si>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</si>
  <si>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</si>
  <si>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</si>
  <si>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</si>
  <si>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</si>
  <si>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</si>
  <si>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</si>
  <si>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</si>
  <si>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</si>
  <si>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</si>
  <si>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</si>
  <si>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</si>
  <si>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</si>
  <si>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</si>
  <si>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</si>
  <si>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</si>
  <si>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</si>
  <si>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</si>
  <si>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</si>
  <si>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</si>
  <si>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</si>
  <si>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</si>
  <si>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</si>
  <si>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</si>
  <si>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</si>
  <si>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</si>
  <si>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</si>
  <si>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</si>
  <si>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</si>
  <si>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</si>
  <si>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</si>
  <si>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</si>
  <si>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</si>
  <si>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</si>
  <si>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</si>
  <si>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</si>
  <si>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</si>
  <si>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</si>
  <si>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</si>
  <si>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</si>
  <si>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</si>
  <si>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</si>
  <si>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</si>
  <si>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</si>
  <si>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</si>
  <si>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</si>
  <si>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</si>
  <si>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</si>
  <si>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</si>
  <si>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</si>
  <si>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</si>
  <si>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</si>
  <si>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</si>
  <si>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</si>
  <si>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</si>
  <si>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</si>
  <si>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</si>
  <si>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</si>
  <si>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</si>
  <si>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</si>
  <si>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</si>
  <si>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</si>
  <si>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</si>
  <si>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</si>
  <si>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</si>
  <si>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</si>
  <si>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</si>
  <si>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</si>
  <si>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</si>
  <si>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</si>
  <si>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</si>
  <si>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</si>
  <si>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</si>
  <si>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</si>
  <si>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</si>
  <si>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</si>
  <si>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</si>
  <si>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</si>
  <si>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</si>
  <si>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</si>
  <si>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</si>
  <si>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</si>
  <si>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</si>
  <si>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</si>
  <si>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</si>
  <si>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</si>
  <si>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</si>
  <si>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</si>
  <si>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</si>
  <si>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</si>
  <si>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</si>
  <si>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</si>
  <si>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</si>
  <si>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</si>
  <si>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</si>
  <si>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</si>
  <si>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</si>
  <si>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</si>
  <si>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</si>
  <si>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</si>
  <si>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</si>
  <si>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</si>
  <si>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</si>
  <si>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</si>
  <si>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</si>
  <si>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</si>
  <si>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</si>
  <si>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</si>
  <si>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</si>
  <si>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</si>
  <si>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</si>
  <si>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</si>
  <si>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</si>
  <si>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</si>
  <si>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</si>
  <si>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</si>
  <si>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</si>
  <si>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</si>
  <si>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</si>
  <si>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</si>
  <si>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</si>
  <si>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</si>
  <si>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</si>
  <si>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</si>
  <si>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</si>
  <si>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</si>
  <si>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</si>
  <si>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</si>
  <si>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</si>
  <si>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</si>
  <si>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</si>
  <si>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</si>
  <si>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</si>
  <si>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</si>
  <si>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</si>
  <si>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</si>
  <si>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</si>
  <si>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</si>
  <si>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</si>
  <si>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</si>
  <si>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</si>
  <si>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</si>
  <si>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</si>
  <si>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</si>
  <si>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</si>
  <si>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</si>
  <si>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</si>
  <si>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</si>
  <si>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</si>
  <si>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</si>
  <si>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</si>
  <si>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</si>
  <si>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</si>
  <si>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</si>
  <si>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</si>
  <si>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</si>
  <si>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</si>
  <si>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</si>
  <si>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</si>
  <si>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</si>
  <si>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</si>
  <si>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</si>
  <si>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</si>
  <si>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</si>
  <si>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</si>
  <si>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</si>
  <si>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</si>
  <si>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</si>
  <si>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</si>
  <si>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</si>
  <si>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</si>
  <si>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</si>
  <si>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</si>
  <si>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</si>
  <si>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</si>
  <si>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</si>
  <si>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</si>
  <si>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</si>
  <si>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</si>
  <si>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</si>
  <si>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</si>
  <si>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</si>
  <si>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</si>
  <si>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</si>
  <si>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</si>
  <si>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</si>
  <si>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</si>
  <si>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</si>
  <si>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</si>
  <si>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</si>
  <si>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</si>
  <si>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</si>
  <si>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</si>
  <si>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</si>
  <si>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</si>
  <si>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</si>
  <si>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</si>
  <si>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</si>
  <si>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</si>
  <si>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</si>
  <si>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</si>
  <si>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</si>
  <si>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</si>
  <si>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</si>
  <si>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</si>
  <si>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</si>
  <si>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</si>
  <si>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</si>
  <si>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</si>
  <si>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</si>
  <si>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</si>
  <si>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</si>
  <si>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</si>
  <si>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</si>
  <si>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</si>
  <si>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</si>
  <si>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</si>
  <si>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</si>
  <si>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</si>
  <si>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</si>
  <si>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</si>
  <si>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</si>
  <si>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</si>
  <si>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</si>
  <si>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</si>
  <si>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</si>
  <si>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</si>
  <si>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</si>
  <si>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</si>
  <si>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</si>
  <si>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</si>
  <si>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</si>
  <si>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</si>
  <si>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</si>
  <si>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</si>
  <si>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</si>
  <si>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</si>
  <si>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</si>
  <si>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</si>
  <si>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</si>
  <si>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</si>
  <si>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</si>
  <si>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</si>
  <si>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</si>
  <si>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</si>
  <si>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</si>
  <si>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</si>
  <si>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</si>
  <si>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</si>
  <si>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</si>
  <si>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</si>
  <si>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</si>
  <si>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</si>
  <si>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</si>
  <si>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</si>
  <si>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</si>
  <si>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</si>
  <si>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</si>
  <si>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</si>
  <si>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</si>
  <si>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</si>
  <si>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</si>
  <si>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</si>
  <si>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</si>
  <si>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</si>
  <si>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</si>
  <si>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</si>
  <si>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</si>
  <si>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</si>
  <si>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</si>
  <si>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</si>
  <si>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</si>
  <si>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</si>
  <si>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</si>
  <si>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</si>
  <si>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</si>
  <si>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</si>
  <si>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</si>
  <si>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</si>
  <si>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</si>
  <si>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</si>
  <si>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</si>
  <si>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</si>
  <si>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</si>
  <si>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</si>
  <si>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</si>
  <si>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</si>
  <si>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</si>
  <si>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</si>
  <si>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</si>
  <si>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</si>
  <si>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</si>
  <si>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</si>
  <si>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</si>
  <si>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</si>
  <si>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</si>
  <si>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</si>
  <si>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</si>
  <si>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</si>
  <si>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</si>
  <si>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</si>
  <si>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</si>
  <si>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</si>
  <si>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</si>
  <si>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</si>
  <si>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</si>
  <si>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</si>
  <si>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</si>
  <si>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</si>
  <si>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</si>
  <si>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</si>
  <si>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</si>
  <si>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</si>
  <si>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</si>
  <si>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</si>
  <si>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</si>
  <si>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</si>
  <si>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</si>
  <si>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</si>
  <si>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</si>
  <si>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</si>
  <si>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</si>
  <si>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</si>
  <si>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</si>
  <si>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</si>
  <si>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</si>
  <si>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</si>
  <si>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</si>
  <si>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</si>
  <si>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</si>
  <si>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</si>
  <si>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</si>
  <si>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</si>
  <si>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</si>
  <si>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</si>
  <si>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</si>
  <si>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</si>
  <si>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</si>
  <si>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</si>
  <si>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</si>
  <si>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</si>
  <si>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</si>
  <si>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</si>
  <si>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</si>
  <si>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</si>
  <si>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</si>
  <si>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</si>
  <si>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</si>
  <si>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</si>
  <si>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</si>
  <si>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</si>
  <si>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</si>
  <si>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</si>
  <si>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</si>
  <si>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</si>
  <si>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</si>
  <si>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</si>
  <si>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</si>
  <si>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</si>
  <si>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</si>
  <si>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</si>
  <si>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</si>
  <si>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</si>
  <si>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</si>
  <si>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</si>
  <si>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</si>
  <si>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</si>
  <si>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</si>
  <si>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</si>
  <si>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</si>
  <si>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</si>
  <si>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</si>
  <si>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6      Թ Վ Ա Կ Ա Ն Ի    Բ Յ ՈՒ Ջ Ե</t>
  </si>
  <si>
    <t>ԱՃԱՐԿՈՒՏ ՀԱՄԱՅՆՔԻ</t>
  </si>
  <si>
    <r>
      <t xml:space="preserve">Հաստատված է   </t>
    </r>
    <r>
      <rPr>
        <b/>
        <u/>
        <sz val="14"/>
        <color theme="1"/>
        <rFont val="GHEA Grapalat"/>
        <family val="3"/>
      </rPr>
      <t>ԱՃԱՐԿՈՒՏ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</si>
  <si>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5 թվականի  դեկտեմբերի 17-ի թիվ 20 նիստի թիվ 09-Ն որոշմամբ 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</si>
  <si>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ՌԱՖԻԿ ՕՀԱՆՅԱՆ</t>
    </r>
  </si>
  <si>
    <t>ԱՃԱՐԿՈՒՏ - 2015 Թ.</t>
  </si>
  <si>
    <t>ԱՃԱՐԿՈՒՏ Ð²Ø²ÚÜøÆ ´ÚàôæºÆ ºÎ²ØàôîÜºðÀ</t>
  </si>
  <si>
    <r>
      <rPr>
        <b/>
        <i/>
        <sz val="12"/>
        <rFont val="Arial LatArm"/>
        <family val="2"/>
      </rPr>
      <t xml:space="preserve">ԱՃԱՐԿՈՒՏ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</si>
  <si>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ԱՃԱՐԿՈՒՏ Ð²Ø²ÚÜøÆ  ´ÚàôæºÆ  Ì²ÊêºðÀ`  Àêî  ´Úàôæºî²ÚÆÜ Ì²ÊêºðÆ îÜîºê²¶Æî²Î²Ü ¸²ê²Î²ð¶Ø²Ü</t>
  </si>
  <si>
    <t>ԱՃԱՐԿՈՒՏ Ð²Ø²ÚÜøÆ  ´ÚàôæºÆ  ØÆæàòÜºðÆ  î²ðºìºðæÆ Ð²ìºÈàôð¸À  Î²Ø  ¸ºüÆòÆîÀ  (ä²Î²êàôð¸À)</t>
  </si>
  <si>
    <t>ԱՃԱՐԿՈՒՏ Ð²Ø²ÚÜøÆ ´ÚàôæºÆ  Ð²ìºÈàôð¸Æ  ú¶î²¶àðÌØ²Ü  àôÔÔàôÂÚàôÜÜºðÀ  Î²Ø ¸ºüÆòÆîÆ (ä²Î²êàôð¸Æ)  üÆÜ²Üê²ìàðØ²Ü  ²Ô´ÚàôðÜºðÀ</t>
  </si>
  <si>
    <r>
      <t xml:space="preserve">    </t>
    </r>
    <r>
      <rPr>
        <sz val="12"/>
        <rFont val="GHEA Grapalat"/>
        <family val="3"/>
      </rPr>
      <t>Աշխատավարձ    4111</t>
    </r>
  </si>
  <si>
    <r>
      <t xml:space="preserve">      </t>
    </r>
    <r>
      <rPr>
        <sz val="12"/>
        <rFont val="GHEA Grapalat"/>
        <family val="3"/>
      </rPr>
      <t>Գործուղում      4221</t>
    </r>
  </si>
  <si>
    <r>
      <t xml:space="preserve">     </t>
    </r>
    <r>
      <rPr>
        <sz val="12"/>
        <rFont val="GHEA Grapalat"/>
        <family val="3"/>
      </rPr>
      <t>Էներգետիկ   ծառ, 4212</t>
    </r>
  </si>
  <si>
    <r>
      <t xml:space="preserve">   </t>
    </r>
    <r>
      <rPr>
        <sz val="12"/>
        <rFont val="GHEA Grapalat"/>
        <family val="3"/>
      </rPr>
      <t>Մասնագ, զարգ, ծառ,4233</t>
    </r>
  </si>
  <si>
    <t>Տեղեկ, ծառ,             4234</t>
  </si>
  <si>
    <t>Ընդ, բնույթի ծառ.   4239</t>
  </si>
  <si>
    <t>Գրասենյակ.  Նյութեր 4261</t>
  </si>
  <si>
    <t>Նվիրատվ. և  շահ.    4819</t>
  </si>
  <si>
    <r>
      <t xml:space="preserve"> </t>
    </r>
    <r>
      <rPr>
        <sz val="12"/>
        <rFont val="GHEA Grapalat"/>
        <family val="3"/>
      </rPr>
      <t>Պարտադիր վճար  4823</t>
    </r>
  </si>
  <si>
    <t>Վարչական սարք.  5122</t>
  </si>
  <si>
    <t>4111- աշխատավարձ</t>
  </si>
  <si>
    <t>4112- պարգևատրում</t>
  </si>
  <si>
    <t>4212- էներգիա և վառելիք</t>
  </si>
  <si>
    <t>4214- կապի ծառայություն</t>
  </si>
  <si>
    <t>4215-ապահովագրական  ծախս</t>
  </si>
  <si>
    <t>4221- գործուղում</t>
  </si>
  <si>
    <t>4231-վարչական  ծառայություն</t>
  </si>
  <si>
    <t>4232- համակարգչային ծառայություն</t>
  </si>
  <si>
    <t>4233-աշխ.մասն.զարգ.ծառայություն</t>
  </si>
  <si>
    <t>4234-տեղեկատվական ծառայություն</t>
  </si>
  <si>
    <t>4235-կառավարչական ծախսեր</t>
  </si>
  <si>
    <t>4241-մասնագիտական ծառայություն</t>
  </si>
  <si>
    <t>4251-շենքերի և կառույց.ընթացիկ նորոգում</t>
  </si>
  <si>
    <t>4252- մեքենաների և սարքավ.ընթացի.նորոգում</t>
  </si>
  <si>
    <t>4261-գրասենակային նյութեր</t>
  </si>
  <si>
    <t>4264-տրանսպորտային  նյութեր</t>
  </si>
  <si>
    <t>4267-կենց.և հանրային սննդ.նյութեր</t>
  </si>
  <si>
    <t>4269-հատուկ նպատակային  նյութեր</t>
  </si>
  <si>
    <t>4819-նվիրատվութ.և այլ շահույթ չհետապնդ.</t>
  </si>
  <si>
    <t>4823-պարտադիր վճարներ</t>
  </si>
  <si>
    <t>5121-տրանսպորտային   սարքավորումներ</t>
  </si>
  <si>
    <t>5122- վարչական  սարքավորումեր</t>
  </si>
  <si>
    <t>ԱՃԱՐԿՈՒՏ ՀԱՄԱՅՆՔԻ  ԲՅՈՒՋԵԻ ԾԱԽՍԵՐԸ` ԸՍՏ ԲՅՈՒՋԵՏԱՅԻՆ ԾԱԽՍԵՐԻ  ԳՈՐԾԱՌԱԿԱՆ ԵՎ ՏՆՏԵՍԱԳԻՏԱԿԱՆ  ԴԱՍԱԿԱՐԳՄԱՆ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</si>
</sst>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2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b/>
      <sz val="12"/>
      <name val="Arial Armenian"/>
      <family val="2"/>
    </font>
    <font>
      <b/>
      <i/>
      <sz val="12"/>
      <name val="GHEA Grapalat"/>
      <family val="3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sz val="11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50" fillId="0" borderId="0" xfId="0" applyFont="1" applyFill="1" applyBorder="1"/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3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54" fillId="0" borderId="0" xfId="0" applyFont="1" applyFill="1" applyBorder="1"/>
    <xf numFmtId="49" fontId="54" fillId="0" borderId="0" xfId="0" applyNumberFormat="1" applyFont="1" applyFill="1" applyBorder="1" applyAlignment="1">
      <alignment horizontal="center" vertical="top"/>
    </xf>
    <xf numFmtId="166" fontId="55" fillId="0" borderId="0" xfId="0" applyNumberFormat="1" applyFont="1" applyFill="1" applyBorder="1" applyAlignment="1">
      <alignment horizontal="center" vertical="top"/>
    </xf>
    <xf numFmtId="166" fontId="54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left" vertical="top" wrapText="1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9" fillId="0" borderId="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31" fillId="0" borderId="22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center" vertical="center" wrapText="1" readingOrder="1"/>
    </xf>
    <xf numFmtId="0" fontId="22" fillId="0" borderId="19" xfId="0" applyFont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6" fillId="0" borderId="27" xfId="0" applyNumberFormat="1" applyFont="1" applyFill="1" applyBorder="1" applyAlignment="1">
      <alignment horizontal="center" vertical="center" wrapText="1" readingOrder="1"/>
    </xf>
    <xf numFmtId="0" fontId="70" fillId="0" borderId="27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vertical="center"/>
    </xf>
    <xf numFmtId="0" fontId="33" fillId="0" borderId="29" xfId="0" applyNumberFormat="1" applyFont="1" applyFill="1" applyBorder="1" applyAlignment="1">
      <alignment horizontal="left" vertical="top" wrapText="1" readingOrder="1"/>
    </xf>
    <xf numFmtId="0" fontId="50" fillId="0" borderId="27" xfId="0" applyFont="1" applyFill="1" applyBorder="1"/>
    <xf numFmtId="0" fontId="50" fillId="0" borderId="6" xfId="0" applyFont="1" applyFill="1" applyBorder="1"/>
    <xf numFmtId="0" fontId="50" fillId="0" borderId="28" xfId="0" applyFont="1" applyFill="1" applyBorder="1"/>
    <xf numFmtId="0" fontId="29" fillId="0" borderId="30" xfId="0" applyFont="1" applyFill="1" applyBorder="1" applyAlignment="1">
      <alignment vertical="center"/>
    </xf>
    <xf numFmtId="0" fontId="28" fillId="0" borderId="4" xfId="0" applyNumberFormat="1" applyFont="1" applyFill="1" applyBorder="1" applyAlignment="1">
      <alignment horizontal="center" vertical="center"/>
    </xf>
    <xf numFmtId="0" fontId="31" fillId="0" borderId="29" xfId="0" applyNumberFormat="1" applyFont="1" applyFill="1" applyBorder="1" applyAlignment="1">
      <alignment horizontal="left" vertical="top" wrapText="1" readingOrder="1"/>
    </xf>
    <xf numFmtId="0" fontId="27" fillId="0" borderId="29" xfId="0" applyFont="1" applyFill="1" applyBorder="1"/>
    <xf numFmtId="0" fontId="27" fillId="0" borderId="5" xfId="0" applyFont="1" applyFill="1" applyBorder="1"/>
    <xf numFmtId="0" fontId="52" fillId="0" borderId="31" xfId="0" applyFont="1" applyFill="1" applyBorder="1"/>
    <xf numFmtId="0" fontId="52" fillId="0" borderId="29" xfId="0" applyFont="1" applyFill="1" applyBorder="1"/>
    <xf numFmtId="0" fontId="52" fillId="0" borderId="5" xfId="0" applyFont="1" applyFill="1" applyBorder="1"/>
    <xf numFmtId="49" fontId="29" fillId="0" borderId="6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 vertical="center"/>
    </xf>
    <xf numFmtId="0" fontId="22" fillId="0" borderId="29" xfId="0" applyFont="1" applyFill="1" applyBorder="1"/>
    <xf numFmtId="0" fontId="22" fillId="0" borderId="5" xfId="0" applyFont="1" applyFill="1" applyBorder="1"/>
    <xf numFmtId="0" fontId="22" fillId="0" borderId="31" xfId="0" applyFont="1" applyFill="1" applyBorder="1"/>
    <xf numFmtId="0" fontId="50" fillId="0" borderId="29" xfId="0" applyFont="1" applyFill="1" applyBorder="1"/>
    <xf numFmtId="0" fontId="50" fillId="0" borderId="5" xfId="0" applyFont="1" applyFill="1" applyBorder="1"/>
    <xf numFmtId="0" fontId="50" fillId="0" borderId="31" xfId="0" applyFont="1" applyFill="1" applyBorder="1"/>
    <xf numFmtId="0" fontId="50" fillId="0" borderId="29" xfId="0" applyNumberFormat="1" applyFont="1" applyFill="1" applyBorder="1" applyAlignment="1">
      <alignment horizontal="left" vertical="top" wrapText="1" readingOrder="1"/>
    </xf>
    <xf numFmtId="0" fontId="71" fillId="0" borderId="29" xfId="0" applyFont="1" applyFill="1" applyBorder="1"/>
    <xf numFmtId="0" fontId="71" fillId="0" borderId="5" xfId="0" applyFont="1" applyFill="1" applyBorder="1"/>
    <xf numFmtId="0" fontId="71" fillId="0" borderId="31" xfId="0" applyFont="1" applyFill="1" applyBorder="1"/>
    <xf numFmtId="0" fontId="47" fillId="0" borderId="0" xfId="0" applyFont="1" applyFill="1" applyBorder="1"/>
    <xf numFmtId="0" fontId="27" fillId="0" borderId="31" xfId="0" applyFont="1" applyFill="1" applyBorder="1"/>
    <xf numFmtId="49" fontId="29" fillId="0" borderId="5" xfId="0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49" fontId="28" fillId="0" borderId="5" xfId="0" applyNumberFormat="1" applyFont="1" applyFill="1" applyBorder="1" applyAlignment="1">
      <alignment horizontal="center" vertical="center"/>
    </xf>
    <xf numFmtId="0" fontId="26" fillId="0" borderId="29" xfId="0" applyNumberFormat="1" applyFont="1" applyFill="1" applyBorder="1" applyAlignment="1">
      <alignment horizontal="center" vertical="center" wrapText="1" readingOrder="1"/>
    </xf>
    <xf numFmtId="0" fontId="22" fillId="0" borderId="2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49" fontId="28" fillId="0" borderId="4" xfId="0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vertical="center"/>
    </xf>
    <xf numFmtId="49" fontId="29" fillId="0" borderId="4" xfId="0" applyNumberFormat="1" applyFont="1" applyFill="1" applyBorder="1" applyAlignment="1">
      <alignment horizontal="center" vertical="top"/>
    </xf>
    <xf numFmtId="0" fontId="31" fillId="0" borderId="29" xfId="0" applyFont="1" applyFill="1" applyBorder="1" applyAlignment="1">
      <alignment horizontal="left" vertical="top" wrapText="1"/>
    </xf>
    <xf numFmtId="0" fontId="29" fillId="0" borderId="33" xfId="0" applyFont="1" applyFill="1" applyBorder="1" applyAlignment="1">
      <alignment vertical="center"/>
    </xf>
    <xf numFmtId="49" fontId="29" fillId="0" borderId="34" xfId="0" applyNumberFormat="1" applyFont="1" applyFill="1" applyBorder="1" applyAlignment="1">
      <alignment horizontal="center" vertical="top"/>
    </xf>
    <xf numFmtId="49" fontId="29" fillId="0" borderId="35" xfId="0" applyNumberFormat="1" applyFont="1" applyFill="1" applyBorder="1" applyAlignment="1">
      <alignment horizontal="center" vertical="top"/>
    </xf>
    <xf numFmtId="0" fontId="33" fillId="0" borderId="36" xfId="0" applyFont="1" applyFill="1" applyBorder="1" applyAlignment="1">
      <alignment horizontal="left" vertical="top" wrapText="1"/>
    </xf>
    <xf numFmtId="0" fontId="50" fillId="0" borderId="36" xfId="0" applyFont="1" applyFill="1" applyBorder="1"/>
    <xf numFmtId="0" fontId="50" fillId="0" borderId="37" xfId="0" applyFont="1" applyFill="1" applyBorder="1"/>
    <xf numFmtId="0" fontId="50" fillId="0" borderId="38" xfId="0" applyFont="1" applyFill="1" applyBorder="1"/>
    <xf numFmtId="0" fontId="48" fillId="0" borderId="0" xfId="0" applyFont="1" applyAlignment="1"/>
    <xf numFmtId="0" fontId="71" fillId="0" borderId="0" xfId="0" applyFont="1"/>
    <xf numFmtId="0" fontId="29" fillId="0" borderId="2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27" fillId="0" borderId="16" xfId="0" applyFont="1" applyFill="1" applyBorder="1" applyAlignment="1">
      <alignment horizontal="center" vertical="center" textRotation="90" wrapText="1"/>
    </xf>
    <xf numFmtId="166" fontId="27" fillId="0" borderId="10" xfId="0" applyNumberFormat="1" applyFont="1" applyFill="1" applyBorder="1" applyAlignment="1">
      <alignment horizontal="center" vertical="center" textRotation="90" wrapText="1"/>
    </xf>
    <xf numFmtId="166" fontId="27" fillId="0" borderId="16" xfId="0" applyNumberFormat="1" applyFont="1" applyFill="1" applyBorder="1" applyAlignment="1">
      <alignment horizontal="center" vertical="center" textRotation="90" wrapText="1"/>
    </xf>
    <xf numFmtId="166" fontId="27" fillId="0" borderId="11" xfId="0" applyNumberFormat="1" applyFont="1" applyFill="1" applyBorder="1" applyAlignment="1">
      <alignment horizontal="center" vertical="center" textRotation="90" wrapText="1"/>
    </xf>
    <xf numFmtId="166" fontId="27" fillId="0" borderId="17" xfId="0" applyNumberFormat="1" applyFont="1" applyFill="1" applyBorder="1" applyAlignment="1">
      <alignment horizontal="center" vertical="center" textRotation="90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25" fillId="0" borderId="18" xfId="0" applyNumberFormat="1" applyFont="1" applyFill="1" applyBorder="1" applyAlignment="1">
      <alignment horizontal="center" vertical="center" wrapText="1" readingOrder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A20" sqref="A20:XFD20"/>
    </sheetView>
  </sheetViews>
  <sheetFormatPr defaultRowHeight="16.5"/>
  <cols>
    <col min="1" max="10" width="9.140625" style="218"/>
    <col min="11" max="11" width="6.28515625" style="218" customWidth="1"/>
    <col min="12" max="16384" width="9.140625" style="218"/>
  </cols>
  <sheetData>
    <row r="1" spans="1:11" ht="17.25">
      <c r="A1" s="210"/>
    </row>
    <row r="2" spans="1:11" ht="17.25">
      <c r="A2" s="211"/>
    </row>
    <row r="3" spans="1:11" ht="22.5">
      <c r="A3" s="300" t="s">
        <v>785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</row>
    <row r="4" spans="1:11" ht="22.5">
      <c r="A4" s="303"/>
      <c r="B4" s="303"/>
      <c r="C4" s="303"/>
      <c r="D4" s="303"/>
      <c r="E4" s="303"/>
      <c r="F4" s="303"/>
      <c r="G4" s="303"/>
      <c r="H4" s="303"/>
      <c r="I4" s="303"/>
      <c r="J4" s="219"/>
      <c r="K4" s="219"/>
    </row>
    <row r="5" spans="1:11" ht="22.5">
      <c r="A5" s="215"/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6" spans="1:11" ht="22.5">
      <c r="A6" s="300" t="s">
        <v>787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</row>
    <row r="7" spans="1:11">
      <c r="A7" s="304"/>
      <c r="B7" s="304"/>
      <c r="C7" s="304"/>
      <c r="D7" s="304"/>
      <c r="E7" s="304"/>
      <c r="F7" s="304"/>
      <c r="G7" s="304"/>
    </row>
    <row r="8" spans="1:11" ht="20.25">
      <c r="A8" s="212"/>
    </row>
    <row r="9" spans="1:11" ht="20.25">
      <c r="A9" s="212"/>
    </row>
    <row r="12" spans="1:11" ht="26.25">
      <c r="A12" s="301" t="s">
        <v>786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</row>
    <row r="13" spans="1:11" ht="20.25">
      <c r="A13" s="212"/>
    </row>
    <row r="14" spans="1:11" ht="20.25">
      <c r="A14" s="212"/>
    </row>
    <row r="15" spans="1:11" ht="20.25">
      <c r="A15" s="212"/>
    </row>
    <row r="16" spans="1:11" ht="20.25">
      <c r="A16" s="212"/>
    </row>
    <row r="17" spans="1:11" ht="20.25">
      <c r="A17" s="302" t="s">
        <v>788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</row>
    <row r="18" spans="1:11">
      <c r="A18" s="216"/>
    </row>
    <row r="19" spans="1:11" ht="20.25">
      <c r="A19" s="217"/>
    </row>
    <row r="20" spans="1:11" s="297" customFormat="1" ht="20.25">
      <c r="A20" s="296" t="s">
        <v>789</v>
      </c>
      <c r="B20" s="296"/>
      <c r="C20" s="296"/>
      <c r="D20" s="296"/>
      <c r="E20" s="296"/>
      <c r="F20" s="296"/>
      <c r="G20" s="296"/>
      <c r="H20" s="296"/>
      <c r="I20" s="296"/>
      <c r="J20" s="296"/>
    </row>
    <row r="21" spans="1:11">
      <c r="A21" s="216"/>
    </row>
    <row r="22" spans="1:11" ht="20.25">
      <c r="A22" s="213"/>
    </row>
    <row r="23" spans="1:11" ht="20.25">
      <c r="A23" s="213"/>
    </row>
    <row r="24" spans="1:11" ht="20.25">
      <c r="A24" s="213"/>
    </row>
    <row r="25" spans="1:11" ht="20.25">
      <c r="A25" s="213"/>
    </row>
    <row r="26" spans="1:11" ht="20.25">
      <c r="A26" s="213"/>
    </row>
    <row r="27" spans="1:11" ht="20.25">
      <c r="A27" s="213"/>
    </row>
    <row r="28" spans="1:11" ht="20.25">
      <c r="A28" s="213"/>
    </row>
    <row r="29" spans="1:11" ht="20.25">
      <c r="A29" s="213"/>
    </row>
    <row r="30" spans="1:11" ht="20.25">
      <c r="A30" s="213"/>
    </row>
    <row r="31" spans="1:11" ht="20.25">
      <c r="A31" s="213"/>
    </row>
    <row r="32" spans="1:11" ht="22.5">
      <c r="A32" s="300" t="s">
        <v>790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</row>
    <row r="33" spans="1:11">
      <c r="A33" s="214"/>
    </row>
    <row r="39" spans="1:11" ht="17.25">
      <c r="A39" s="299" t="s">
        <v>791</v>
      </c>
      <c r="B39" s="299"/>
      <c r="C39" s="299"/>
      <c r="D39" s="299"/>
      <c r="E39" s="299"/>
      <c r="F39" s="299"/>
      <c r="G39" s="299"/>
      <c r="H39" s="299"/>
      <c r="I39" s="299"/>
      <c r="J39" s="299"/>
      <c r="K39" s="299"/>
    </row>
  </sheetData>
  <mergeCells count="8">
    <mergeCell ref="A39:K39"/>
    <mergeCell ref="A3:K3"/>
    <mergeCell ref="A6:K6"/>
    <mergeCell ref="A12:K12"/>
    <mergeCell ref="A17:K17"/>
    <mergeCell ref="A32:K32"/>
    <mergeCell ref="A4:I4"/>
    <mergeCell ref="A7:G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H6" sqref="H6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" style="25" customWidth="1"/>
    <col min="4" max="4" width="11.28515625" style="24" customWidth="1"/>
    <col min="5" max="5" width="11.5703125" style="24" customWidth="1"/>
    <col min="6" max="6" width="8.28515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313" t="s">
        <v>0</v>
      </c>
      <c r="B1" s="313"/>
      <c r="C1" s="313"/>
      <c r="D1" s="313"/>
      <c r="E1" s="313"/>
      <c r="F1" s="313"/>
    </row>
    <row r="2" spans="1:9" s="20" customFormat="1" ht="27.75" customHeight="1">
      <c r="A2" s="314" t="s">
        <v>792</v>
      </c>
      <c r="B2" s="314"/>
      <c r="C2" s="314"/>
      <c r="D2" s="314"/>
      <c r="E2" s="314"/>
      <c r="F2" s="314"/>
    </row>
    <row r="3" spans="1:9" s="19" customFormat="1" ht="36.75" customHeight="1">
      <c r="A3" s="315" t="s">
        <v>343</v>
      </c>
      <c r="B3" s="315" t="s">
        <v>69</v>
      </c>
      <c r="C3" s="315" t="s">
        <v>344</v>
      </c>
      <c r="D3" s="312" t="s">
        <v>1</v>
      </c>
      <c r="E3" s="310" t="s">
        <v>2</v>
      </c>
      <c r="F3" s="311"/>
    </row>
    <row r="4" spans="1:9" s="19" customFormat="1" ht="36.75" customHeight="1">
      <c r="A4" s="315"/>
      <c r="B4" s="315"/>
      <c r="C4" s="315"/>
      <c r="D4" s="312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4541.6000000000004</v>
      </c>
      <c r="E6" s="23">
        <f>E8+E59+E89</f>
        <v>4541.6000000000004</v>
      </c>
      <c r="F6" s="23">
        <f>F59+F89</f>
        <v>0</v>
      </c>
      <c r="H6" s="220"/>
      <c r="I6" s="220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0"/>
      <c r="I7" s="220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691.6</v>
      </c>
      <c r="E8" s="23">
        <f>E11+E15+E18+E43+E50</f>
        <v>691.6</v>
      </c>
      <c r="F8" s="17" t="s">
        <v>5</v>
      </c>
      <c r="H8" s="220"/>
      <c r="I8" s="220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129.6</v>
      </c>
      <c r="E11" s="23">
        <f>E13+E14</f>
        <v>129.6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29.6</v>
      </c>
      <c r="E13" s="1">
        <v>29.6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100</v>
      </c>
      <c r="E14" s="1">
        <v>100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562</v>
      </c>
      <c r="E15" s="23">
        <f>E17</f>
        <v>562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562</v>
      </c>
      <c r="E17" s="1">
        <v>562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0</v>
      </c>
      <c r="E18" s="23">
        <f>E20</f>
        <v>0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f>E20</f>
        <v>0</v>
      </c>
      <c r="E20" s="17">
        <f>E23+E27+E28+E29+E30+E31+E32+E33+E34+E35+E36+E37</f>
        <v>0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f t="shared" si="0"/>
        <v>0</v>
      </c>
      <c r="E29" s="1"/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/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f>E59+F59</f>
        <v>3850</v>
      </c>
      <c r="E59" s="23">
        <f>E62+E68+E74</f>
        <v>3850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3850</v>
      </c>
      <c r="E74" s="23">
        <f>E77+E78+E82+E83</f>
        <v>3850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3500</v>
      </c>
      <c r="E77" s="1">
        <v>3500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350</v>
      </c>
      <c r="E78" s="1">
        <f>E80+E81</f>
        <v>350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0</v>
      </c>
      <c r="E80" s="1"/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350</v>
      </c>
      <c r="E81" s="1">
        <v>350</v>
      </c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0</v>
      </c>
      <c r="E89" s="23">
        <f>E95+E98+E105+E111+E116+E121+E131</f>
        <v>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0</v>
      </c>
      <c r="E98" s="23">
        <f>E101+E102+E103+E104</f>
        <v>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0</v>
      </c>
      <c r="E101" s="1"/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1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309" t="s">
        <v>67</v>
      </c>
      <c r="C140" s="309"/>
      <c r="D140" s="309"/>
      <c r="E140" s="309"/>
      <c r="F140" s="309"/>
    </row>
    <row r="141" spans="1:6" ht="36.75" customHeight="1">
      <c r="A141" s="29"/>
      <c r="B141" s="309" t="s">
        <v>68</v>
      </c>
      <c r="C141" s="309"/>
      <c r="D141" s="309"/>
      <c r="E141" s="309"/>
      <c r="F141" s="309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305" t="s">
        <v>69</v>
      </c>
      <c r="C143" s="306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307"/>
      <c r="C144" s="308"/>
      <c r="D144" s="113"/>
      <c r="E144" s="113"/>
      <c r="F144" s="113"/>
    </row>
    <row r="145" spans="1:6" s="16" customFormat="1" ht="26.25" customHeight="1">
      <c r="A145" s="112">
        <v>1</v>
      </c>
      <c r="B145" s="305" t="s">
        <v>251</v>
      </c>
      <c r="C145" s="306"/>
      <c r="D145" s="22">
        <v>0</v>
      </c>
      <c r="E145" s="22">
        <v>0</v>
      </c>
      <c r="F145" s="22">
        <v>29.6</v>
      </c>
    </row>
    <row r="146" spans="1:6" s="16" customFormat="1" ht="26.25" customHeight="1">
      <c r="A146" s="112">
        <v>2</v>
      </c>
      <c r="B146" s="305" t="s">
        <v>73</v>
      </c>
      <c r="C146" s="306"/>
      <c r="D146" s="22">
        <v>0</v>
      </c>
      <c r="E146" s="22">
        <v>0</v>
      </c>
      <c r="F146" s="22">
        <v>100</v>
      </c>
    </row>
    <row r="147" spans="1:6" s="16" customFormat="1" ht="26.25" customHeight="1">
      <c r="A147" s="112">
        <v>3</v>
      </c>
      <c r="B147" s="305" t="s">
        <v>74</v>
      </c>
      <c r="C147" s="306"/>
      <c r="D147" s="22">
        <v>118.7</v>
      </c>
      <c r="E147" s="22">
        <v>118.7</v>
      </c>
      <c r="F147" s="22">
        <v>562</v>
      </c>
    </row>
    <row r="148" spans="1:6" s="16" customFormat="1" ht="26.25" customHeight="1">
      <c r="A148" s="112">
        <v>4</v>
      </c>
      <c r="B148" s="305" t="s">
        <v>75</v>
      </c>
      <c r="C148" s="306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305" t="s">
        <v>77</v>
      </c>
      <c r="C149" s="306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0:F140"/>
    <mergeCell ref="B141:F141"/>
    <mergeCell ref="E3:F3"/>
    <mergeCell ref="D3:D4"/>
    <mergeCell ref="A1:F1"/>
    <mergeCell ref="A2:F2"/>
    <mergeCell ref="A3:A4"/>
    <mergeCell ref="B3:B4"/>
    <mergeCell ref="C3:C4"/>
    <mergeCell ref="B149:C149"/>
    <mergeCell ref="B144:C144"/>
    <mergeCell ref="B143:C143"/>
    <mergeCell ref="B145:C145"/>
    <mergeCell ref="B146:C146"/>
    <mergeCell ref="B147:C147"/>
    <mergeCell ref="B148:C148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I11" sqref="I11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316" t="s">
        <v>238</v>
      </c>
      <c r="B1" s="316"/>
      <c r="C1" s="316"/>
      <c r="D1" s="316"/>
      <c r="E1" s="316"/>
      <c r="F1" s="316"/>
      <c r="G1" s="316"/>
      <c r="H1" s="316"/>
    </row>
    <row r="2" spans="1:8" s="2" customFormat="1" ht="41.25" customHeight="1">
      <c r="A2" s="314" t="s">
        <v>793</v>
      </c>
      <c r="B2" s="314"/>
      <c r="C2" s="314"/>
      <c r="D2" s="314"/>
      <c r="E2" s="314"/>
      <c r="F2" s="314"/>
      <c r="G2" s="314"/>
      <c r="H2" s="314"/>
    </row>
    <row r="3" spans="1:8" s="10" customFormat="1" ht="41.25" customHeight="1">
      <c r="A3" s="315" t="s">
        <v>347</v>
      </c>
      <c r="B3" s="319" t="s">
        <v>348</v>
      </c>
      <c r="C3" s="320" t="s">
        <v>349</v>
      </c>
      <c r="D3" s="320" t="s">
        <v>350</v>
      </c>
      <c r="E3" s="321" t="s">
        <v>351</v>
      </c>
      <c r="F3" s="317" t="s">
        <v>78</v>
      </c>
      <c r="G3" s="318" t="s">
        <v>79</v>
      </c>
      <c r="H3" s="318"/>
    </row>
    <row r="4" spans="1:8" s="11" customFormat="1" ht="41.25" customHeight="1">
      <c r="A4" s="315"/>
      <c r="B4" s="319"/>
      <c r="C4" s="320"/>
      <c r="D4" s="320"/>
      <c r="E4" s="321"/>
      <c r="F4" s="318"/>
      <c r="G4" s="119" t="s">
        <v>80</v>
      </c>
      <c r="H4" s="119" t="s">
        <v>81</v>
      </c>
    </row>
    <row r="5" spans="1:8" s="12" customFormat="1" ht="20.25" customHeight="1">
      <c r="A5" s="176" t="s">
        <v>85</v>
      </c>
      <c r="B5" s="176" t="s">
        <v>86</v>
      </c>
      <c r="C5" s="176" t="s">
        <v>87</v>
      </c>
      <c r="D5" s="176" t="s">
        <v>352</v>
      </c>
      <c r="E5" s="176" t="s">
        <v>353</v>
      </c>
      <c r="F5" s="205" t="s">
        <v>372</v>
      </c>
      <c r="G5" s="205" t="s">
        <v>375</v>
      </c>
      <c r="H5" s="205" t="s">
        <v>377</v>
      </c>
    </row>
    <row r="6" spans="1:8" s="15" customFormat="1" ht="54.75" customHeight="1">
      <c r="A6" s="182">
        <v>2000</v>
      </c>
      <c r="B6" s="178" t="s">
        <v>82</v>
      </c>
      <c r="C6" s="179" t="s">
        <v>5</v>
      </c>
      <c r="D6" s="180" t="s">
        <v>5</v>
      </c>
      <c r="E6" s="181" t="s">
        <v>354</v>
      </c>
      <c r="F6" s="17">
        <f>G6+H6-'hat1'!F135</f>
        <v>4553.7000000000007</v>
      </c>
      <c r="G6" s="23">
        <f>G7+G42+G60+G86+G139+G159+G179+G208+G238+G269+G301</f>
        <v>4541.6000000000004</v>
      </c>
      <c r="H6" s="23">
        <f>H7+H42+H60+H86+H139+H159+H179+H208+H238+H269+H301</f>
        <v>12.1</v>
      </c>
    </row>
    <row r="7" spans="1:8" s="13" customFormat="1" ht="59.25" customHeight="1">
      <c r="A7" s="184">
        <v>2100</v>
      </c>
      <c r="B7" s="67" t="s">
        <v>83</v>
      </c>
      <c r="C7" s="67" t="s">
        <v>84</v>
      </c>
      <c r="D7" s="67" t="s">
        <v>84</v>
      </c>
      <c r="E7" s="186" t="s">
        <v>355</v>
      </c>
      <c r="F7" s="17">
        <f>G7+H7</f>
        <v>4553.7000000000007</v>
      </c>
      <c r="G7" s="17">
        <f>G9+G14+G18+G23+G26+G29+G32+G35</f>
        <v>4541.6000000000004</v>
      </c>
      <c r="H7" s="17">
        <f>H9+H14+H18+H23+H26+H29+H32+H35</f>
        <v>12.1</v>
      </c>
    </row>
    <row r="8" spans="1:8" ht="15" customHeight="1">
      <c r="A8" s="188"/>
      <c r="B8" s="67"/>
      <c r="C8" s="67"/>
      <c r="D8" s="67"/>
      <c r="E8" s="189" t="s">
        <v>356</v>
      </c>
      <c r="F8" s="1"/>
      <c r="G8" s="1"/>
      <c r="H8" s="1"/>
    </row>
    <row r="9" spans="1:8" s="14" customFormat="1" ht="41.25" customHeight="1">
      <c r="A9" s="188">
        <v>2110</v>
      </c>
      <c r="B9" s="67" t="s">
        <v>83</v>
      </c>
      <c r="C9" s="67" t="s">
        <v>85</v>
      </c>
      <c r="D9" s="67" t="s">
        <v>84</v>
      </c>
      <c r="E9" s="190" t="s">
        <v>357</v>
      </c>
      <c r="F9" s="1">
        <f>G9+H9</f>
        <v>4553.7000000000007</v>
      </c>
      <c r="G9" s="1">
        <f>G11+G12+G13</f>
        <v>4541.6000000000004</v>
      </c>
      <c r="H9" s="1">
        <f>H11+H12+H13</f>
        <v>12.1</v>
      </c>
    </row>
    <row r="10" spans="1:8" s="14" customFormat="1" ht="15.75" customHeight="1">
      <c r="A10" s="188"/>
      <c r="B10" s="67"/>
      <c r="C10" s="67"/>
      <c r="D10" s="67"/>
      <c r="E10" s="189" t="s">
        <v>257</v>
      </c>
      <c r="F10" s="1"/>
      <c r="G10" s="44"/>
      <c r="H10" s="44"/>
    </row>
    <row r="11" spans="1:8" ht="16.5" customHeight="1">
      <c r="A11" s="188">
        <v>2111</v>
      </c>
      <c r="B11" s="68" t="s">
        <v>83</v>
      </c>
      <c r="C11" s="68" t="s">
        <v>85</v>
      </c>
      <c r="D11" s="68" t="s">
        <v>85</v>
      </c>
      <c r="E11" s="189" t="s">
        <v>358</v>
      </c>
      <c r="F11" s="1">
        <f>G11+H11</f>
        <v>4553.7000000000007</v>
      </c>
      <c r="G11" s="1">
        <v>4541.6000000000004</v>
      </c>
      <c r="H11" s="1">
        <v>12.1</v>
      </c>
    </row>
    <row r="12" spans="1:8" ht="16.5" customHeight="1">
      <c r="A12" s="188">
        <v>2112</v>
      </c>
      <c r="B12" s="68" t="s">
        <v>83</v>
      </c>
      <c r="C12" s="68" t="s">
        <v>85</v>
      </c>
      <c r="D12" s="68" t="s">
        <v>86</v>
      </c>
      <c r="E12" s="189" t="s">
        <v>359</v>
      </c>
      <c r="F12" s="1">
        <f>G12+H12</f>
        <v>0</v>
      </c>
      <c r="G12" s="1"/>
      <c r="H12" s="1"/>
    </row>
    <row r="13" spans="1:8" ht="16.5" customHeight="1">
      <c r="A13" s="188">
        <v>2113</v>
      </c>
      <c r="B13" s="68" t="s">
        <v>83</v>
      </c>
      <c r="C13" s="68" t="s">
        <v>85</v>
      </c>
      <c r="D13" s="68" t="s">
        <v>87</v>
      </c>
      <c r="E13" s="189" t="s">
        <v>360</v>
      </c>
      <c r="F13" s="1">
        <f>G13+H13</f>
        <v>0</v>
      </c>
      <c r="G13" s="1"/>
      <c r="H13" s="1"/>
    </row>
    <row r="14" spans="1:8" ht="16.5" customHeight="1">
      <c r="A14" s="188">
        <v>2120</v>
      </c>
      <c r="B14" s="67" t="s">
        <v>83</v>
      </c>
      <c r="C14" s="67" t="s">
        <v>86</v>
      </c>
      <c r="D14" s="67" t="s">
        <v>84</v>
      </c>
      <c r="E14" s="190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88"/>
      <c r="B15" s="67"/>
      <c r="C15" s="67"/>
      <c r="D15" s="67"/>
      <c r="E15" s="189" t="s">
        <v>257</v>
      </c>
      <c r="F15" s="1"/>
      <c r="G15" s="44"/>
      <c r="H15" s="44"/>
    </row>
    <row r="16" spans="1:8" ht="19.5" customHeight="1">
      <c r="A16" s="188">
        <v>2121</v>
      </c>
      <c r="B16" s="68" t="s">
        <v>83</v>
      </c>
      <c r="C16" s="68" t="s">
        <v>86</v>
      </c>
      <c r="D16" s="68" t="s">
        <v>85</v>
      </c>
      <c r="E16" s="193" t="s">
        <v>362</v>
      </c>
      <c r="F16" s="1">
        <f>G16+H16</f>
        <v>0</v>
      </c>
      <c r="G16" s="1"/>
      <c r="H16" s="1"/>
    </row>
    <row r="17" spans="1:8" ht="28.5" customHeight="1">
      <c r="A17" s="188">
        <v>2122</v>
      </c>
      <c r="B17" s="68" t="s">
        <v>83</v>
      </c>
      <c r="C17" s="68" t="s">
        <v>86</v>
      </c>
      <c r="D17" s="68" t="s">
        <v>86</v>
      </c>
      <c r="E17" s="189" t="s">
        <v>363</v>
      </c>
      <c r="F17" s="1">
        <f>G17+H17</f>
        <v>0</v>
      </c>
      <c r="G17" s="1"/>
      <c r="H17" s="1"/>
    </row>
    <row r="18" spans="1:8" ht="19.5" customHeight="1">
      <c r="A18" s="188">
        <v>2130</v>
      </c>
      <c r="B18" s="67" t="s">
        <v>83</v>
      </c>
      <c r="C18" s="67" t="s">
        <v>87</v>
      </c>
      <c r="D18" s="67" t="s">
        <v>84</v>
      </c>
      <c r="E18" s="190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customHeight="1">
      <c r="A19" s="188"/>
      <c r="B19" s="67"/>
      <c r="C19" s="67"/>
      <c r="D19" s="67"/>
      <c r="E19" s="189" t="s">
        <v>257</v>
      </c>
      <c r="F19" s="1"/>
      <c r="G19" s="44"/>
      <c r="H19" s="44"/>
    </row>
    <row r="20" spans="1:8" ht="29.25" customHeight="1">
      <c r="A20" s="188">
        <v>2131</v>
      </c>
      <c r="B20" s="68" t="s">
        <v>83</v>
      </c>
      <c r="C20" s="68" t="s">
        <v>87</v>
      </c>
      <c r="D20" s="68" t="s">
        <v>85</v>
      </c>
      <c r="E20" s="189" t="s">
        <v>365</v>
      </c>
      <c r="F20" s="1">
        <f>G20+H20</f>
        <v>0</v>
      </c>
      <c r="G20" s="1"/>
      <c r="H20" s="1"/>
    </row>
    <row r="21" spans="1:8" ht="19.5" customHeight="1">
      <c r="A21" s="188">
        <v>2132</v>
      </c>
      <c r="B21" s="68" t="s">
        <v>83</v>
      </c>
      <c r="C21" s="68" t="s">
        <v>87</v>
      </c>
      <c r="D21" s="68" t="s">
        <v>86</v>
      </c>
      <c r="E21" s="189" t="s">
        <v>366</v>
      </c>
      <c r="F21" s="1">
        <f>G21+H21</f>
        <v>0</v>
      </c>
      <c r="G21" s="1"/>
      <c r="H21" s="1"/>
    </row>
    <row r="22" spans="1:8" ht="19.5" customHeight="1">
      <c r="A22" s="188">
        <v>2133</v>
      </c>
      <c r="B22" s="68" t="s">
        <v>83</v>
      </c>
      <c r="C22" s="68" t="s">
        <v>87</v>
      </c>
      <c r="D22" s="68" t="s">
        <v>87</v>
      </c>
      <c r="E22" s="189" t="s">
        <v>367</v>
      </c>
      <c r="F22" s="1">
        <f>G22+H22</f>
        <v>0</v>
      </c>
      <c r="G22" s="1"/>
      <c r="H22" s="1"/>
    </row>
    <row r="23" spans="1:8" ht="19.5" customHeight="1">
      <c r="A23" s="188">
        <v>2140</v>
      </c>
      <c r="B23" s="67" t="s">
        <v>83</v>
      </c>
      <c r="C23" s="67" t="s">
        <v>352</v>
      </c>
      <c r="D23" s="67" t="s">
        <v>84</v>
      </c>
      <c r="E23" s="190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88"/>
      <c r="B24" s="67"/>
      <c r="C24" s="67"/>
      <c r="D24" s="67"/>
      <c r="E24" s="189" t="s">
        <v>257</v>
      </c>
      <c r="F24" s="1"/>
      <c r="G24" s="44"/>
      <c r="H24" s="44"/>
    </row>
    <row r="25" spans="1:8" ht="19.5" customHeight="1">
      <c r="A25" s="188">
        <v>2141</v>
      </c>
      <c r="B25" s="68" t="s">
        <v>83</v>
      </c>
      <c r="C25" s="68" t="s">
        <v>352</v>
      </c>
      <c r="D25" s="68" t="s">
        <v>85</v>
      </c>
      <c r="E25" s="189" t="s">
        <v>369</v>
      </c>
      <c r="F25" s="1">
        <f>G25+H25</f>
        <v>0</v>
      </c>
      <c r="G25" s="1"/>
      <c r="H25" s="1"/>
    </row>
    <row r="26" spans="1:8" ht="35.25" customHeight="1">
      <c r="A26" s="188">
        <v>2150</v>
      </c>
      <c r="B26" s="67" t="s">
        <v>83</v>
      </c>
      <c r="C26" s="67" t="s">
        <v>353</v>
      </c>
      <c r="D26" s="67" t="s">
        <v>84</v>
      </c>
      <c r="E26" s="190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88"/>
      <c r="B27" s="67"/>
      <c r="C27" s="67"/>
      <c r="D27" s="67"/>
      <c r="E27" s="189" t="s">
        <v>257</v>
      </c>
      <c r="F27" s="1"/>
      <c r="G27" s="44"/>
      <c r="H27" s="44"/>
    </row>
    <row r="28" spans="1:8" ht="30" customHeight="1">
      <c r="A28" s="188">
        <v>2151</v>
      </c>
      <c r="B28" s="68" t="s">
        <v>83</v>
      </c>
      <c r="C28" s="68" t="s">
        <v>353</v>
      </c>
      <c r="D28" s="68" t="s">
        <v>85</v>
      </c>
      <c r="E28" s="189" t="s">
        <v>371</v>
      </c>
      <c r="F28" s="1">
        <f>G28+H28</f>
        <v>0</v>
      </c>
      <c r="G28" s="1"/>
      <c r="H28" s="1"/>
    </row>
    <row r="29" spans="1:8" ht="32.25" customHeight="1">
      <c r="A29" s="188">
        <v>2160</v>
      </c>
      <c r="B29" s="67" t="s">
        <v>83</v>
      </c>
      <c r="C29" s="67" t="s">
        <v>372</v>
      </c>
      <c r="D29" s="67" t="s">
        <v>84</v>
      </c>
      <c r="E29" s="190" t="s">
        <v>373</v>
      </c>
      <c r="F29" s="1">
        <f>G29+H29</f>
        <v>0</v>
      </c>
      <c r="G29" s="1">
        <f>G31</f>
        <v>0</v>
      </c>
      <c r="H29" s="1">
        <f>H31</f>
        <v>0</v>
      </c>
    </row>
    <row r="30" spans="1:8" s="14" customFormat="1" ht="17.25" customHeight="1">
      <c r="A30" s="188"/>
      <c r="B30" s="67"/>
      <c r="C30" s="67"/>
      <c r="D30" s="67"/>
      <c r="E30" s="189" t="s">
        <v>257</v>
      </c>
      <c r="F30" s="1"/>
      <c r="G30" s="44"/>
      <c r="H30" s="44"/>
    </row>
    <row r="31" spans="1:8" ht="27.75" customHeight="1">
      <c r="A31" s="188">
        <v>2161</v>
      </c>
      <c r="B31" s="68" t="s">
        <v>83</v>
      </c>
      <c r="C31" s="68" t="s">
        <v>372</v>
      </c>
      <c r="D31" s="68" t="s">
        <v>85</v>
      </c>
      <c r="E31" s="189" t="s">
        <v>374</v>
      </c>
      <c r="F31" s="1">
        <f>G31+H31</f>
        <v>0</v>
      </c>
      <c r="G31" s="1"/>
      <c r="H31" s="1"/>
    </row>
    <row r="32" spans="1:8" ht="21" customHeight="1">
      <c r="A32" s="188">
        <v>2170</v>
      </c>
      <c r="B32" s="67" t="s">
        <v>83</v>
      </c>
      <c r="C32" s="67" t="s">
        <v>375</v>
      </c>
      <c r="D32" s="67" t="s">
        <v>84</v>
      </c>
      <c r="E32" s="190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88"/>
      <c r="B33" s="67"/>
      <c r="C33" s="67"/>
      <c r="D33" s="67"/>
      <c r="E33" s="189" t="s">
        <v>257</v>
      </c>
      <c r="F33" s="1"/>
      <c r="G33" s="44"/>
      <c r="H33" s="44"/>
    </row>
    <row r="34" spans="1:8" ht="21.75" customHeight="1">
      <c r="A34" s="188">
        <v>2171</v>
      </c>
      <c r="B34" s="68" t="s">
        <v>83</v>
      </c>
      <c r="C34" s="68" t="s">
        <v>375</v>
      </c>
      <c r="D34" s="68" t="s">
        <v>85</v>
      </c>
      <c r="E34" s="189" t="s">
        <v>376</v>
      </c>
      <c r="F34" s="1">
        <f>G34+H34</f>
        <v>0</v>
      </c>
      <c r="G34" s="1"/>
      <c r="H34" s="1"/>
    </row>
    <row r="35" spans="1:8" ht="29.25" customHeight="1">
      <c r="A35" s="188">
        <v>2180</v>
      </c>
      <c r="B35" s="67" t="s">
        <v>83</v>
      </c>
      <c r="C35" s="67" t="s">
        <v>377</v>
      </c>
      <c r="D35" s="67" t="s">
        <v>84</v>
      </c>
      <c r="E35" s="190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88"/>
      <c r="B36" s="67"/>
      <c r="C36" s="67"/>
      <c r="D36" s="67"/>
      <c r="E36" s="189" t="s">
        <v>257</v>
      </c>
      <c r="F36" s="1"/>
      <c r="G36" s="44"/>
      <c r="H36" s="44"/>
    </row>
    <row r="37" spans="1:8" ht="29.25" customHeight="1">
      <c r="A37" s="188">
        <v>2181</v>
      </c>
      <c r="B37" s="68" t="s">
        <v>83</v>
      </c>
      <c r="C37" s="68" t="s">
        <v>377</v>
      </c>
      <c r="D37" s="68" t="s">
        <v>85</v>
      </c>
      <c r="E37" s="189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88"/>
      <c r="B38" s="68"/>
      <c r="C38" s="68"/>
      <c r="D38" s="68"/>
      <c r="E38" s="189" t="s">
        <v>257</v>
      </c>
      <c r="F38" s="1"/>
      <c r="G38" s="1"/>
      <c r="H38" s="1"/>
    </row>
    <row r="39" spans="1:8" ht="18" customHeight="1">
      <c r="A39" s="188">
        <v>2182</v>
      </c>
      <c r="B39" s="68" t="s">
        <v>83</v>
      </c>
      <c r="C39" s="68" t="s">
        <v>377</v>
      </c>
      <c r="D39" s="68" t="s">
        <v>85</v>
      </c>
      <c r="E39" s="189" t="s">
        <v>379</v>
      </c>
      <c r="F39" s="1">
        <f>G39+H39</f>
        <v>0</v>
      </c>
      <c r="G39" s="1"/>
      <c r="H39" s="1"/>
    </row>
    <row r="40" spans="1:8" ht="18" customHeight="1">
      <c r="A40" s="188">
        <v>2183</v>
      </c>
      <c r="B40" s="68" t="s">
        <v>83</v>
      </c>
      <c r="C40" s="68" t="s">
        <v>377</v>
      </c>
      <c r="D40" s="68" t="s">
        <v>85</v>
      </c>
      <c r="E40" s="189" t="s">
        <v>380</v>
      </c>
      <c r="F40" s="1">
        <f>G40+H40</f>
        <v>0</v>
      </c>
      <c r="G40" s="1"/>
      <c r="H40" s="1"/>
    </row>
    <row r="41" spans="1:8" ht="27.75" customHeight="1">
      <c r="A41" s="188">
        <v>2184</v>
      </c>
      <c r="B41" s="68" t="s">
        <v>83</v>
      </c>
      <c r="C41" s="68" t="s">
        <v>377</v>
      </c>
      <c r="D41" s="68" t="s">
        <v>85</v>
      </c>
      <c r="E41" s="189" t="s">
        <v>381</v>
      </c>
      <c r="F41" s="1">
        <f>G41+H41</f>
        <v>0</v>
      </c>
      <c r="G41" s="1"/>
      <c r="H41" s="1"/>
    </row>
    <row r="42" spans="1:8" s="13" customFormat="1" ht="30.75" customHeight="1">
      <c r="A42" s="184">
        <v>2200</v>
      </c>
      <c r="B42" s="67" t="s">
        <v>88</v>
      </c>
      <c r="C42" s="67" t="s">
        <v>84</v>
      </c>
      <c r="D42" s="67" t="s">
        <v>84</v>
      </c>
      <c r="E42" s="186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customHeight="1">
      <c r="A43" s="188"/>
      <c r="B43" s="67"/>
      <c r="C43" s="67"/>
      <c r="D43" s="67"/>
      <c r="E43" s="189" t="s">
        <v>356</v>
      </c>
      <c r="F43" s="1"/>
      <c r="G43" s="1"/>
      <c r="H43" s="1"/>
    </row>
    <row r="44" spans="1:8" ht="18.75" customHeight="1">
      <c r="A44" s="188">
        <v>2210</v>
      </c>
      <c r="B44" s="67" t="s">
        <v>88</v>
      </c>
      <c r="C44" s="68" t="s">
        <v>85</v>
      </c>
      <c r="D44" s="68" t="s">
        <v>84</v>
      </c>
      <c r="E44" s="190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customHeight="1">
      <c r="A45" s="188"/>
      <c r="B45" s="67"/>
      <c r="C45" s="67"/>
      <c r="D45" s="67"/>
      <c r="E45" s="189" t="s">
        <v>257</v>
      </c>
      <c r="F45" s="1"/>
      <c r="G45" s="1"/>
      <c r="H45" s="1"/>
    </row>
    <row r="46" spans="1:8" ht="18.75" customHeight="1">
      <c r="A46" s="188">
        <v>2211</v>
      </c>
      <c r="B46" s="68" t="s">
        <v>88</v>
      </c>
      <c r="C46" s="68" t="s">
        <v>85</v>
      </c>
      <c r="D46" s="68" t="s">
        <v>85</v>
      </c>
      <c r="E46" s="189" t="s">
        <v>384</v>
      </c>
      <c r="F46" s="1">
        <f>G46+H46</f>
        <v>0</v>
      </c>
      <c r="G46" s="1"/>
      <c r="H46" s="1"/>
    </row>
    <row r="47" spans="1:8" ht="18.75" customHeight="1">
      <c r="A47" s="188">
        <v>2220</v>
      </c>
      <c r="B47" s="67" t="s">
        <v>88</v>
      </c>
      <c r="C47" s="67" t="s">
        <v>86</v>
      </c>
      <c r="D47" s="67" t="s">
        <v>84</v>
      </c>
      <c r="E47" s="190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customHeight="1">
      <c r="A48" s="188"/>
      <c r="B48" s="67"/>
      <c r="C48" s="67"/>
      <c r="D48" s="67"/>
      <c r="E48" s="189" t="s">
        <v>257</v>
      </c>
      <c r="F48" s="1"/>
      <c r="G48" s="44"/>
      <c r="H48" s="44"/>
    </row>
    <row r="49" spans="1:8" ht="18.75" customHeight="1">
      <c r="A49" s="188">
        <v>2221</v>
      </c>
      <c r="B49" s="68" t="s">
        <v>88</v>
      </c>
      <c r="C49" s="68" t="s">
        <v>86</v>
      </c>
      <c r="D49" s="68" t="s">
        <v>85</v>
      </c>
      <c r="E49" s="189" t="s">
        <v>386</v>
      </c>
      <c r="F49" s="1">
        <f>G49+H49</f>
        <v>0</v>
      </c>
      <c r="G49" s="1"/>
      <c r="H49" s="1"/>
    </row>
    <row r="50" spans="1:8" ht="18.75" customHeight="1">
      <c r="A50" s="188">
        <v>2230</v>
      </c>
      <c r="B50" s="67" t="s">
        <v>88</v>
      </c>
      <c r="C50" s="68" t="s">
        <v>87</v>
      </c>
      <c r="D50" s="68" t="s">
        <v>84</v>
      </c>
      <c r="E50" s="190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customHeight="1">
      <c r="A51" s="188"/>
      <c r="B51" s="67"/>
      <c r="C51" s="67"/>
      <c r="D51" s="67"/>
      <c r="E51" s="189" t="s">
        <v>257</v>
      </c>
      <c r="F51" s="1"/>
      <c r="G51" s="44"/>
      <c r="H51" s="44"/>
    </row>
    <row r="52" spans="1:8" ht="18.75" customHeight="1">
      <c r="A52" s="188">
        <v>2231</v>
      </c>
      <c r="B52" s="68" t="s">
        <v>88</v>
      </c>
      <c r="C52" s="68" t="s">
        <v>87</v>
      </c>
      <c r="D52" s="68" t="s">
        <v>85</v>
      </c>
      <c r="E52" s="189" t="s">
        <v>388</v>
      </c>
      <c r="F52" s="1">
        <f>G52+H52</f>
        <v>0</v>
      </c>
      <c r="G52" s="1"/>
      <c r="H52" s="1"/>
    </row>
    <row r="53" spans="1:8" ht="31.5" customHeight="1">
      <c r="A53" s="188">
        <v>2240</v>
      </c>
      <c r="B53" s="67" t="s">
        <v>88</v>
      </c>
      <c r="C53" s="67" t="s">
        <v>352</v>
      </c>
      <c r="D53" s="67" t="s">
        <v>84</v>
      </c>
      <c r="E53" s="190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customHeight="1">
      <c r="A54" s="188"/>
      <c r="B54" s="67"/>
      <c r="C54" s="67"/>
      <c r="D54" s="67"/>
      <c r="E54" s="189" t="s">
        <v>257</v>
      </c>
      <c r="F54" s="1"/>
      <c r="G54" s="44"/>
      <c r="H54" s="44"/>
    </row>
    <row r="55" spans="1:8" ht="30" customHeight="1">
      <c r="A55" s="188">
        <v>2241</v>
      </c>
      <c r="B55" s="68" t="s">
        <v>88</v>
      </c>
      <c r="C55" s="68" t="s">
        <v>352</v>
      </c>
      <c r="D55" s="68" t="s">
        <v>85</v>
      </c>
      <c r="E55" s="189" t="s">
        <v>389</v>
      </c>
      <c r="F55" s="1">
        <f>G55+H55</f>
        <v>0</v>
      </c>
      <c r="G55" s="1"/>
      <c r="H55" s="1"/>
    </row>
    <row r="56" spans="1:8" ht="19.5" customHeight="1">
      <c r="A56" s="188"/>
      <c r="B56" s="67"/>
      <c r="C56" s="67"/>
      <c r="D56" s="67"/>
      <c r="E56" s="189" t="s">
        <v>257</v>
      </c>
      <c r="F56" s="1"/>
      <c r="G56" s="1"/>
      <c r="H56" s="1"/>
    </row>
    <row r="57" spans="1:8" ht="19.5" customHeight="1">
      <c r="A57" s="188">
        <v>2250</v>
      </c>
      <c r="B57" s="67" t="s">
        <v>88</v>
      </c>
      <c r="C57" s="67" t="s">
        <v>353</v>
      </c>
      <c r="D57" s="67" t="s">
        <v>84</v>
      </c>
      <c r="E57" s="190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customHeight="1">
      <c r="A58" s="188"/>
      <c r="B58" s="67"/>
      <c r="C58" s="67"/>
      <c r="D58" s="67"/>
      <c r="E58" s="189" t="s">
        <v>257</v>
      </c>
      <c r="F58" s="1"/>
      <c r="G58" s="44"/>
      <c r="H58" s="44"/>
    </row>
    <row r="59" spans="1:8" ht="19.5" customHeight="1">
      <c r="A59" s="188">
        <v>2251</v>
      </c>
      <c r="B59" s="68" t="s">
        <v>88</v>
      </c>
      <c r="C59" s="68" t="s">
        <v>353</v>
      </c>
      <c r="D59" s="68" t="s">
        <v>85</v>
      </c>
      <c r="E59" s="189" t="s">
        <v>390</v>
      </c>
      <c r="F59" s="1">
        <f>G59+H59</f>
        <v>0</v>
      </c>
      <c r="G59" s="1"/>
      <c r="H59" s="1"/>
    </row>
    <row r="60" spans="1:8" s="13" customFormat="1" ht="47.25" customHeight="1">
      <c r="A60" s="184">
        <v>2300</v>
      </c>
      <c r="B60" s="67" t="s">
        <v>89</v>
      </c>
      <c r="C60" s="67" t="s">
        <v>84</v>
      </c>
      <c r="D60" s="67" t="s">
        <v>84</v>
      </c>
      <c r="E60" s="186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customHeight="1">
      <c r="A61" s="188"/>
      <c r="B61" s="67"/>
      <c r="C61" s="67"/>
      <c r="D61" s="67"/>
      <c r="E61" s="189" t="s">
        <v>356</v>
      </c>
      <c r="F61" s="1"/>
      <c r="G61" s="1"/>
      <c r="H61" s="1"/>
    </row>
    <row r="62" spans="1:8" ht="17.25" customHeight="1">
      <c r="A62" s="188">
        <v>2310</v>
      </c>
      <c r="B62" s="67" t="s">
        <v>89</v>
      </c>
      <c r="C62" s="67" t="s">
        <v>85</v>
      </c>
      <c r="D62" s="67" t="s">
        <v>84</v>
      </c>
      <c r="E62" s="190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customHeight="1">
      <c r="A63" s="188"/>
      <c r="B63" s="67"/>
      <c r="C63" s="67"/>
      <c r="D63" s="67"/>
      <c r="E63" s="189" t="s">
        <v>257</v>
      </c>
      <c r="F63" s="1"/>
      <c r="G63" s="44"/>
      <c r="H63" s="44"/>
    </row>
    <row r="64" spans="1:8" ht="17.25" customHeight="1">
      <c r="A64" s="188">
        <v>2311</v>
      </c>
      <c r="B64" s="68" t="s">
        <v>89</v>
      </c>
      <c r="C64" s="68" t="s">
        <v>85</v>
      </c>
      <c r="D64" s="68" t="s">
        <v>85</v>
      </c>
      <c r="E64" s="189" t="s">
        <v>393</v>
      </c>
      <c r="F64" s="1">
        <f>G64+H64</f>
        <v>0</v>
      </c>
      <c r="G64" s="1"/>
      <c r="H64" s="1"/>
    </row>
    <row r="65" spans="1:8" ht="17.25" customHeight="1">
      <c r="A65" s="188">
        <v>2312</v>
      </c>
      <c r="B65" s="68" t="s">
        <v>89</v>
      </c>
      <c r="C65" s="68" t="s">
        <v>85</v>
      </c>
      <c r="D65" s="68" t="s">
        <v>86</v>
      </c>
      <c r="E65" s="189" t="s">
        <v>394</v>
      </c>
      <c r="F65" s="1">
        <f>G65+H65</f>
        <v>0</v>
      </c>
      <c r="G65" s="1"/>
      <c r="H65" s="1"/>
    </row>
    <row r="66" spans="1:8" ht="17.25" customHeight="1">
      <c r="A66" s="188">
        <v>2313</v>
      </c>
      <c r="B66" s="68" t="s">
        <v>89</v>
      </c>
      <c r="C66" s="68" t="s">
        <v>85</v>
      </c>
      <c r="D66" s="68" t="s">
        <v>87</v>
      </c>
      <c r="E66" s="189" t="s">
        <v>395</v>
      </c>
      <c r="F66" s="1">
        <f>G66+H66</f>
        <v>0</v>
      </c>
      <c r="G66" s="1"/>
      <c r="H66" s="1"/>
    </row>
    <row r="67" spans="1:8" ht="17.25" customHeight="1">
      <c r="A67" s="188">
        <v>2320</v>
      </c>
      <c r="B67" s="67" t="s">
        <v>89</v>
      </c>
      <c r="C67" s="67" t="s">
        <v>86</v>
      </c>
      <c r="D67" s="67" t="s">
        <v>84</v>
      </c>
      <c r="E67" s="190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customHeight="1">
      <c r="A68" s="188"/>
      <c r="B68" s="67"/>
      <c r="C68" s="67"/>
      <c r="D68" s="67"/>
      <c r="E68" s="189" t="s">
        <v>257</v>
      </c>
      <c r="F68" s="1"/>
      <c r="G68" s="44"/>
      <c r="H68" s="44"/>
    </row>
    <row r="69" spans="1:8" ht="17.25" customHeight="1">
      <c r="A69" s="188">
        <v>2321</v>
      </c>
      <c r="B69" s="68" t="s">
        <v>89</v>
      </c>
      <c r="C69" s="68" t="s">
        <v>86</v>
      </c>
      <c r="D69" s="68" t="s">
        <v>85</v>
      </c>
      <c r="E69" s="189" t="s">
        <v>397</v>
      </c>
      <c r="F69" s="1">
        <f>G69+H69</f>
        <v>0</v>
      </c>
      <c r="G69" s="1"/>
      <c r="H69" s="1"/>
    </row>
    <row r="70" spans="1:8" ht="17.25" customHeight="1">
      <c r="A70" s="188">
        <v>2330</v>
      </c>
      <c r="B70" s="67" t="s">
        <v>89</v>
      </c>
      <c r="C70" s="67" t="s">
        <v>87</v>
      </c>
      <c r="D70" s="67" t="s">
        <v>84</v>
      </c>
      <c r="E70" s="190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customHeight="1">
      <c r="A71" s="188"/>
      <c r="B71" s="67"/>
      <c r="C71" s="67"/>
      <c r="D71" s="67"/>
      <c r="E71" s="189" t="s">
        <v>257</v>
      </c>
      <c r="F71" s="1"/>
      <c r="G71" s="44"/>
      <c r="H71" s="44"/>
    </row>
    <row r="72" spans="1:8" ht="17.25" customHeight="1">
      <c r="A72" s="188">
        <v>2331</v>
      </c>
      <c r="B72" s="68" t="s">
        <v>89</v>
      </c>
      <c r="C72" s="68" t="s">
        <v>87</v>
      </c>
      <c r="D72" s="68" t="s">
        <v>85</v>
      </c>
      <c r="E72" s="189" t="s">
        <v>399</v>
      </c>
      <c r="F72" s="1">
        <f>G72+H72</f>
        <v>0</v>
      </c>
      <c r="G72" s="1"/>
      <c r="H72" s="1"/>
    </row>
    <row r="73" spans="1:8" ht="17.25" customHeight="1">
      <c r="A73" s="188">
        <v>2332</v>
      </c>
      <c r="B73" s="68" t="s">
        <v>89</v>
      </c>
      <c r="C73" s="68" t="s">
        <v>87</v>
      </c>
      <c r="D73" s="68" t="s">
        <v>86</v>
      </c>
      <c r="E73" s="189" t="s">
        <v>400</v>
      </c>
      <c r="F73" s="1">
        <f>G73+H73</f>
        <v>0</v>
      </c>
      <c r="G73" s="1"/>
      <c r="H73" s="1"/>
    </row>
    <row r="74" spans="1:8" ht="17.25" customHeight="1">
      <c r="A74" s="188">
        <v>2340</v>
      </c>
      <c r="B74" s="67" t="s">
        <v>89</v>
      </c>
      <c r="C74" s="67" t="s">
        <v>352</v>
      </c>
      <c r="D74" s="67" t="s">
        <v>84</v>
      </c>
      <c r="E74" s="190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customHeight="1">
      <c r="A75" s="188"/>
      <c r="B75" s="67"/>
      <c r="C75" s="67"/>
      <c r="D75" s="67"/>
      <c r="E75" s="189" t="s">
        <v>257</v>
      </c>
      <c r="F75" s="1"/>
      <c r="G75" s="44"/>
      <c r="H75" s="44"/>
    </row>
    <row r="76" spans="1:8" ht="17.25" customHeight="1">
      <c r="A76" s="188">
        <v>2341</v>
      </c>
      <c r="B76" s="68" t="s">
        <v>89</v>
      </c>
      <c r="C76" s="68" t="s">
        <v>352</v>
      </c>
      <c r="D76" s="68" t="s">
        <v>85</v>
      </c>
      <c r="E76" s="189" t="s">
        <v>401</v>
      </c>
      <c r="F76" s="1">
        <f>G76+H76</f>
        <v>0</v>
      </c>
      <c r="G76" s="1"/>
      <c r="H76" s="1"/>
    </row>
    <row r="77" spans="1:8" ht="17.25" customHeight="1">
      <c r="A77" s="188">
        <v>2350</v>
      </c>
      <c r="B77" s="67" t="s">
        <v>89</v>
      </c>
      <c r="C77" s="67" t="s">
        <v>353</v>
      </c>
      <c r="D77" s="67" t="s">
        <v>84</v>
      </c>
      <c r="E77" s="190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customHeight="1">
      <c r="A78" s="188"/>
      <c r="B78" s="67"/>
      <c r="C78" s="67"/>
      <c r="D78" s="67"/>
      <c r="E78" s="189" t="s">
        <v>257</v>
      </c>
      <c r="F78" s="1"/>
      <c r="G78" s="44"/>
      <c r="H78" s="44"/>
    </row>
    <row r="79" spans="1:8" ht="17.25" customHeight="1">
      <c r="A79" s="188">
        <v>2351</v>
      </c>
      <c r="B79" s="68" t="s">
        <v>89</v>
      </c>
      <c r="C79" s="68" t="s">
        <v>353</v>
      </c>
      <c r="D79" s="68" t="s">
        <v>85</v>
      </c>
      <c r="E79" s="189" t="s">
        <v>403</v>
      </c>
      <c r="F79" s="1">
        <f>G79+H79</f>
        <v>0</v>
      </c>
      <c r="G79" s="1"/>
      <c r="H79" s="1"/>
    </row>
    <row r="80" spans="1:8" ht="41.25" customHeight="1">
      <c r="A80" s="188">
        <v>2360</v>
      </c>
      <c r="B80" s="67" t="s">
        <v>89</v>
      </c>
      <c r="C80" s="67" t="s">
        <v>372</v>
      </c>
      <c r="D80" s="67" t="s">
        <v>84</v>
      </c>
      <c r="E80" s="190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customHeight="1">
      <c r="A81" s="188"/>
      <c r="B81" s="67"/>
      <c r="C81" s="67"/>
      <c r="D81" s="67"/>
      <c r="E81" s="189" t="s">
        <v>257</v>
      </c>
      <c r="F81" s="1"/>
      <c r="G81" s="44"/>
      <c r="H81" s="44"/>
    </row>
    <row r="82" spans="1:8" ht="41.25" customHeight="1">
      <c r="A82" s="188">
        <v>2361</v>
      </c>
      <c r="B82" s="68" t="s">
        <v>89</v>
      </c>
      <c r="C82" s="68" t="s">
        <v>372</v>
      </c>
      <c r="D82" s="68" t="s">
        <v>85</v>
      </c>
      <c r="E82" s="189" t="s">
        <v>404</v>
      </c>
      <c r="F82" s="1">
        <f>G82+H82</f>
        <v>0</v>
      </c>
      <c r="G82" s="1"/>
      <c r="H82" s="1"/>
    </row>
    <row r="83" spans="1:8" ht="33.75" customHeight="1">
      <c r="A83" s="188">
        <v>2370</v>
      </c>
      <c r="B83" s="67" t="s">
        <v>89</v>
      </c>
      <c r="C83" s="67" t="s">
        <v>375</v>
      </c>
      <c r="D83" s="67" t="s">
        <v>84</v>
      </c>
      <c r="E83" s="190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customHeight="1">
      <c r="A84" s="188"/>
      <c r="B84" s="67"/>
      <c r="C84" s="67"/>
      <c r="D84" s="67"/>
      <c r="E84" s="189" t="s">
        <v>257</v>
      </c>
      <c r="F84" s="1"/>
      <c r="G84" s="44"/>
      <c r="H84" s="44"/>
    </row>
    <row r="85" spans="1:8" ht="17.25" customHeight="1">
      <c r="A85" s="188">
        <v>2371</v>
      </c>
      <c r="B85" s="68" t="s">
        <v>89</v>
      </c>
      <c r="C85" s="68" t="s">
        <v>375</v>
      </c>
      <c r="D85" s="68" t="s">
        <v>85</v>
      </c>
      <c r="E85" s="189" t="s">
        <v>406</v>
      </c>
      <c r="F85" s="1">
        <f>G85+H85</f>
        <v>0</v>
      </c>
      <c r="G85" s="1"/>
      <c r="H85" s="1"/>
    </row>
    <row r="86" spans="1:8" s="13" customFormat="1" ht="48.75" customHeight="1">
      <c r="A86" s="184">
        <v>2400</v>
      </c>
      <c r="B86" s="67" t="s">
        <v>90</v>
      </c>
      <c r="C86" s="67" t="s">
        <v>84</v>
      </c>
      <c r="D86" s="67" t="s">
        <v>84</v>
      </c>
      <c r="E86" s="186" t="s">
        <v>407</v>
      </c>
      <c r="F86" s="17">
        <f>G86+H86</f>
        <v>0</v>
      </c>
      <c r="G86" s="17">
        <f>G88+G92+G98+G106+G111+G118+G121+G127+G136</f>
        <v>0</v>
      </c>
      <c r="H86" s="17">
        <f>H88+H92+H98+H106+H111+H118+H121+H127+H136</f>
        <v>0</v>
      </c>
    </row>
    <row r="87" spans="1:8" ht="18" customHeight="1">
      <c r="A87" s="188"/>
      <c r="B87" s="67"/>
      <c r="C87" s="67"/>
      <c r="D87" s="67"/>
      <c r="E87" s="189" t="s">
        <v>356</v>
      </c>
      <c r="F87" s="1"/>
      <c r="G87" s="1"/>
      <c r="H87" s="1"/>
    </row>
    <row r="88" spans="1:8" ht="41.25" customHeight="1">
      <c r="A88" s="188">
        <v>2410</v>
      </c>
      <c r="B88" s="67" t="s">
        <v>90</v>
      </c>
      <c r="C88" s="67" t="s">
        <v>85</v>
      </c>
      <c r="D88" s="67" t="s">
        <v>84</v>
      </c>
      <c r="E88" s="190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customHeight="1">
      <c r="A89" s="188"/>
      <c r="B89" s="67"/>
      <c r="C89" s="67"/>
      <c r="D89" s="67"/>
      <c r="E89" s="189" t="s">
        <v>257</v>
      </c>
      <c r="F89" s="1"/>
      <c r="G89" s="44"/>
      <c r="H89" s="44"/>
    </row>
    <row r="90" spans="1:8" ht="19.5" customHeight="1">
      <c r="A90" s="188">
        <v>2411</v>
      </c>
      <c r="B90" s="68" t="s">
        <v>90</v>
      </c>
      <c r="C90" s="68" t="s">
        <v>85</v>
      </c>
      <c r="D90" s="68" t="s">
        <v>85</v>
      </c>
      <c r="E90" s="189" t="s">
        <v>409</v>
      </c>
      <c r="F90" s="1">
        <f>G90+H90</f>
        <v>0</v>
      </c>
      <c r="G90" s="1"/>
      <c r="H90" s="1"/>
    </row>
    <row r="91" spans="1:8" ht="19.5" customHeight="1">
      <c r="A91" s="188">
        <v>2412</v>
      </c>
      <c r="B91" s="68" t="s">
        <v>90</v>
      </c>
      <c r="C91" s="68" t="s">
        <v>85</v>
      </c>
      <c r="D91" s="68" t="s">
        <v>86</v>
      </c>
      <c r="E91" s="189" t="s">
        <v>410</v>
      </c>
      <c r="F91" s="1">
        <f>G91+H91</f>
        <v>0</v>
      </c>
      <c r="G91" s="1"/>
      <c r="H91" s="1"/>
    </row>
    <row r="92" spans="1:8" ht="41.25" customHeight="1">
      <c r="A92" s="188">
        <v>2420</v>
      </c>
      <c r="B92" s="67" t="s">
        <v>90</v>
      </c>
      <c r="C92" s="67" t="s">
        <v>86</v>
      </c>
      <c r="D92" s="67" t="s">
        <v>84</v>
      </c>
      <c r="E92" s="190" t="s">
        <v>411</v>
      </c>
      <c r="F92" s="1">
        <f>G92+H92</f>
        <v>0</v>
      </c>
      <c r="G92" s="1">
        <f>G94+G95+G96+G97</f>
        <v>0</v>
      </c>
      <c r="H92" s="1">
        <f>H94+H95+H96+H97</f>
        <v>0</v>
      </c>
    </row>
    <row r="93" spans="1:8" s="14" customFormat="1" ht="17.25" customHeight="1">
      <c r="A93" s="188"/>
      <c r="B93" s="67"/>
      <c r="C93" s="67"/>
      <c r="D93" s="67"/>
      <c r="E93" s="189" t="s">
        <v>257</v>
      </c>
      <c r="F93" s="1"/>
      <c r="G93" s="44"/>
      <c r="H93" s="44"/>
    </row>
    <row r="94" spans="1:8" ht="17.25" customHeight="1">
      <c r="A94" s="188">
        <v>2421</v>
      </c>
      <c r="B94" s="68" t="s">
        <v>90</v>
      </c>
      <c r="C94" s="68" t="s">
        <v>86</v>
      </c>
      <c r="D94" s="68" t="s">
        <v>85</v>
      </c>
      <c r="E94" s="189" t="s">
        <v>412</v>
      </c>
      <c r="F94" s="1">
        <f>G94+H94</f>
        <v>0</v>
      </c>
      <c r="G94" s="1"/>
      <c r="H94" s="1"/>
    </row>
    <row r="95" spans="1:8" ht="17.25" customHeight="1">
      <c r="A95" s="188">
        <v>2422</v>
      </c>
      <c r="B95" s="68" t="s">
        <v>90</v>
      </c>
      <c r="C95" s="68" t="s">
        <v>86</v>
      </c>
      <c r="D95" s="68" t="s">
        <v>86</v>
      </c>
      <c r="E95" s="189" t="s">
        <v>413</v>
      </c>
      <c r="F95" s="1">
        <f>G95+H95</f>
        <v>0</v>
      </c>
      <c r="G95" s="1"/>
      <c r="H95" s="1"/>
    </row>
    <row r="96" spans="1:8" ht="17.25" customHeight="1">
      <c r="A96" s="188">
        <v>2423</v>
      </c>
      <c r="B96" s="68" t="s">
        <v>90</v>
      </c>
      <c r="C96" s="68" t="s">
        <v>86</v>
      </c>
      <c r="D96" s="68" t="s">
        <v>87</v>
      </c>
      <c r="E96" s="189" t="s">
        <v>414</v>
      </c>
      <c r="F96" s="1">
        <f>G96+H96</f>
        <v>0</v>
      </c>
      <c r="G96" s="1"/>
      <c r="H96" s="1"/>
    </row>
    <row r="97" spans="1:8" ht="17.25" customHeight="1">
      <c r="A97" s="188">
        <v>2424</v>
      </c>
      <c r="B97" s="68" t="s">
        <v>90</v>
      </c>
      <c r="C97" s="68" t="s">
        <v>86</v>
      </c>
      <c r="D97" s="68" t="s">
        <v>352</v>
      </c>
      <c r="E97" s="189" t="s">
        <v>415</v>
      </c>
      <c r="F97" s="1">
        <f>G97+H97</f>
        <v>0</v>
      </c>
      <c r="G97" s="1"/>
      <c r="H97" s="1"/>
    </row>
    <row r="98" spans="1:8" ht="17.25" customHeight="1">
      <c r="A98" s="188">
        <v>2430</v>
      </c>
      <c r="B98" s="67" t="s">
        <v>90</v>
      </c>
      <c r="C98" s="67" t="s">
        <v>87</v>
      </c>
      <c r="D98" s="67" t="s">
        <v>84</v>
      </c>
      <c r="E98" s="190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customHeight="1">
      <c r="A99" s="188"/>
      <c r="B99" s="67"/>
      <c r="C99" s="67"/>
      <c r="D99" s="67"/>
      <c r="E99" s="189" t="s">
        <v>257</v>
      </c>
      <c r="F99" s="1"/>
      <c r="G99" s="44"/>
      <c r="H99" s="44"/>
    </row>
    <row r="100" spans="1:8" ht="17.25" customHeight="1">
      <c r="A100" s="188">
        <v>2431</v>
      </c>
      <c r="B100" s="68" t="s">
        <v>90</v>
      </c>
      <c r="C100" s="68" t="s">
        <v>87</v>
      </c>
      <c r="D100" s="68" t="s">
        <v>85</v>
      </c>
      <c r="E100" s="189" t="s">
        <v>417</v>
      </c>
      <c r="F100" s="1">
        <f t="shared" ref="F100:F106" si="0">G100+H100</f>
        <v>0</v>
      </c>
      <c r="G100" s="1"/>
      <c r="H100" s="1"/>
    </row>
    <row r="101" spans="1:8" ht="17.25" customHeight="1">
      <c r="A101" s="188">
        <v>2432</v>
      </c>
      <c r="B101" s="68" t="s">
        <v>90</v>
      </c>
      <c r="C101" s="68" t="s">
        <v>87</v>
      </c>
      <c r="D101" s="68" t="s">
        <v>86</v>
      </c>
      <c r="E101" s="189" t="s">
        <v>418</v>
      </c>
      <c r="F101" s="1">
        <f t="shared" si="0"/>
        <v>0</v>
      </c>
      <c r="G101" s="1"/>
      <c r="H101" s="1"/>
    </row>
    <row r="102" spans="1:8" ht="17.25" customHeight="1">
      <c r="A102" s="188">
        <v>2433</v>
      </c>
      <c r="B102" s="68" t="s">
        <v>90</v>
      </c>
      <c r="C102" s="68" t="s">
        <v>87</v>
      </c>
      <c r="D102" s="68" t="s">
        <v>87</v>
      </c>
      <c r="E102" s="189" t="s">
        <v>419</v>
      </c>
      <c r="F102" s="1">
        <f t="shared" si="0"/>
        <v>0</v>
      </c>
      <c r="G102" s="1"/>
      <c r="H102" s="1"/>
    </row>
    <row r="103" spans="1:8" ht="17.25" customHeight="1">
      <c r="A103" s="188">
        <v>2434</v>
      </c>
      <c r="B103" s="68" t="s">
        <v>90</v>
      </c>
      <c r="C103" s="68" t="s">
        <v>87</v>
      </c>
      <c r="D103" s="68" t="s">
        <v>352</v>
      </c>
      <c r="E103" s="189" t="s">
        <v>420</v>
      </c>
      <c r="F103" s="1">
        <f t="shared" si="0"/>
        <v>0</v>
      </c>
      <c r="G103" s="1"/>
      <c r="H103" s="1"/>
    </row>
    <row r="104" spans="1:8" ht="17.25" customHeight="1">
      <c r="A104" s="188">
        <v>2435</v>
      </c>
      <c r="B104" s="68" t="s">
        <v>90</v>
      </c>
      <c r="C104" s="68" t="s">
        <v>87</v>
      </c>
      <c r="D104" s="68" t="s">
        <v>353</v>
      </c>
      <c r="E104" s="189" t="s">
        <v>421</v>
      </c>
      <c r="F104" s="1">
        <f t="shared" si="0"/>
        <v>0</v>
      </c>
      <c r="G104" s="1"/>
      <c r="H104" s="1"/>
    </row>
    <row r="105" spans="1:8" ht="17.25" customHeight="1">
      <c r="A105" s="188">
        <v>2436</v>
      </c>
      <c r="B105" s="68" t="s">
        <v>90</v>
      </c>
      <c r="C105" s="68" t="s">
        <v>87</v>
      </c>
      <c r="D105" s="68" t="s">
        <v>372</v>
      </c>
      <c r="E105" s="189" t="s">
        <v>422</v>
      </c>
      <c r="F105" s="1">
        <f t="shared" si="0"/>
        <v>0</v>
      </c>
      <c r="G105" s="1"/>
      <c r="H105" s="1"/>
    </row>
    <row r="106" spans="1:8" ht="17.25" customHeight="1">
      <c r="A106" s="188">
        <v>2440</v>
      </c>
      <c r="B106" s="67" t="s">
        <v>90</v>
      </c>
      <c r="C106" s="67" t="s">
        <v>352</v>
      </c>
      <c r="D106" s="67" t="s">
        <v>84</v>
      </c>
      <c r="E106" s="190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customHeight="1">
      <c r="A107" s="188"/>
      <c r="B107" s="67"/>
      <c r="C107" s="67"/>
      <c r="D107" s="67"/>
      <c r="E107" s="189" t="s">
        <v>257</v>
      </c>
      <c r="F107" s="1"/>
      <c r="G107" s="44"/>
      <c r="H107" s="44"/>
    </row>
    <row r="108" spans="1:8" ht="31.5" customHeight="1">
      <c r="A108" s="188">
        <v>2441</v>
      </c>
      <c r="B108" s="68" t="s">
        <v>90</v>
      </c>
      <c r="C108" s="68" t="s">
        <v>352</v>
      </c>
      <c r="D108" s="68" t="s">
        <v>85</v>
      </c>
      <c r="E108" s="189" t="s">
        <v>424</v>
      </c>
      <c r="F108" s="1">
        <f>G108+H108</f>
        <v>0</v>
      </c>
      <c r="G108" s="1"/>
      <c r="H108" s="1"/>
    </row>
    <row r="109" spans="1:8" ht="17.25" customHeight="1">
      <c r="A109" s="188">
        <v>2442</v>
      </c>
      <c r="B109" s="68" t="s">
        <v>90</v>
      </c>
      <c r="C109" s="68" t="s">
        <v>352</v>
      </c>
      <c r="D109" s="68" t="s">
        <v>86</v>
      </c>
      <c r="E109" s="189" t="s">
        <v>425</v>
      </c>
      <c r="F109" s="1">
        <f>G109+H109</f>
        <v>0</v>
      </c>
      <c r="G109" s="1"/>
      <c r="H109" s="1"/>
    </row>
    <row r="110" spans="1:8" ht="17.25" customHeight="1">
      <c r="A110" s="188">
        <v>2443</v>
      </c>
      <c r="B110" s="68" t="s">
        <v>90</v>
      </c>
      <c r="C110" s="68" t="s">
        <v>352</v>
      </c>
      <c r="D110" s="68" t="s">
        <v>87</v>
      </c>
      <c r="E110" s="189" t="s">
        <v>426</v>
      </c>
      <c r="F110" s="1">
        <f>G110+H110</f>
        <v>0</v>
      </c>
      <c r="G110" s="1"/>
      <c r="H110" s="1"/>
    </row>
    <row r="111" spans="1:8" ht="17.25" customHeight="1">
      <c r="A111" s="188">
        <v>2450</v>
      </c>
      <c r="B111" s="67" t="s">
        <v>90</v>
      </c>
      <c r="C111" s="67" t="s">
        <v>353</v>
      </c>
      <c r="D111" s="67" t="s">
        <v>84</v>
      </c>
      <c r="E111" s="190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7.25" customHeight="1">
      <c r="A112" s="188"/>
      <c r="B112" s="67"/>
      <c r="C112" s="67"/>
      <c r="D112" s="67"/>
      <c r="E112" s="189" t="s">
        <v>257</v>
      </c>
      <c r="F112" s="1"/>
      <c r="G112" s="44"/>
      <c r="H112" s="44"/>
    </row>
    <row r="113" spans="1:8" ht="17.25" customHeight="1">
      <c r="A113" s="188">
        <v>2451</v>
      </c>
      <c r="B113" s="68" t="s">
        <v>90</v>
      </c>
      <c r="C113" s="68" t="s">
        <v>353</v>
      </c>
      <c r="D113" s="68" t="s">
        <v>85</v>
      </c>
      <c r="E113" s="189" t="s">
        <v>428</v>
      </c>
      <c r="F113" s="1">
        <f t="shared" ref="F113:F118" si="1">G113+H113</f>
        <v>0</v>
      </c>
      <c r="G113" s="1"/>
      <c r="H113" s="1"/>
    </row>
    <row r="114" spans="1:8" ht="17.25" customHeight="1">
      <c r="A114" s="188">
        <v>2452</v>
      </c>
      <c r="B114" s="68" t="s">
        <v>90</v>
      </c>
      <c r="C114" s="68" t="s">
        <v>353</v>
      </c>
      <c r="D114" s="68" t="s">
        <v>86</v>
      </c>
      <c r="E114" s="189" t="s">
        <v>429</v>
      </c>
      <c r="F114" s="1">
        <f t="shared" si="1"/>
        <v>0</v>
      </c>
      <c r="G114" s="1"/>
      <c r="H114" s="1"/>
    </row>
    <row r="115" spans="1:8" ht="17.25" customHeight="1">
      <c r="A115" s="188">
        <v>2453</v>
      </c>
      <c r="B115" s="68" t="s">
        <v>90</v>
      </c>
      <c r="C115" s="68" t="s">
        <v>353</v>
      </c>
      <c r="D115" s="68" t="s">
        <v>87</v>
      </c>
      <c r="E115" s="189" t="s">
        <v>430</v>
      </c>
      <c r="F115" s="1">
        <f t="shared" si="1"/>
        <v>0</v>
      </c>
      <c r="G115" s="1"/>
      <c r="H115" s="1"/>
    </row>
    <row r="116" spans="1:8" ht="17.25" customHeight="1">
      <c r="A116" s="188">
        <v>2454</v>
      </c>
      <c r="B116" s="68" t="s">
        <v>90</v>
      </c>
      <c r="C116" s="68" t="s">
        <v>353</v>
      </c>
      <c r="D116" s="68" t="s">
        <v>352</v>
      </c>
      <c r="E116" s="189" t="s">
        <v>431</v>
      </c>
      <c r="F116" s="1">
        <f t="shared" si="1"/>
        <v>0</v>
      </c>
      <c r="G116" s="1"/>
      <c r="H116" s="1"/>
    </row>
    <row r="117" spans="1:8" ht="17.25" customHeight="1">
      <c r="A117" s="188">
        <v>2455</v>
      </c>
      <c r="B117" s="68" t="s">
        <v>90</v>
      </c>
      <c r="C117" s="68" t="s">
        <v>353</v>
      </c>
      <c r="D117" s="68" t="s">
        <v>353</v>
      </c>
      <c r="E117" s="189" t="s">
        <v>432</v>
      </c>
      <c r="F117" s="1">
        <f t="shared" si="1"/>
        <v>0</v>
      </c>
      <c r="G117" s="1"/>
      <c r="H117" s="1"/>
    </row>
    <row r="118" spans="1:8" ht="17.25" customHeight="1">
      <c r="A118" s="188">
        <v>2460</v>
      </c>
      <c r="B118" s="67" t="s">
        <v>90</v>
      </c>
      <c r="C118" s="67" t="s">
        <v>372</v>
      </c>
      <c r="D118" s="67" t="s">
        <v>84</v>
      </c>
      <c r="E118" s="190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customHeight="1">
      <c r="A119" s="188"/>
      <c r="B119" s="67"/>
      <c r="C119" s="67"/>
      <c r="D119" s="67"/>
      <c r="E119" s="189" t="s">
        <v>257</v>
      </c>
      <c r="F119" s="1"/>
      <c r="G119" s="44"/>
      <c r="H119" s="44"/>
    </row>
    <row r="120" spans="1:8" ht="17.25" customHeight="1">
      <c r="A120" s="188">
        <v>2461</v>
      </c>
      <c r="B120" s="68" t="s">
        <v>90</v>
      </c>
      <c r="C120" s="68" t="s">
        <v>372</v>
      </c>
      <c r="D120" s="68" t="s">
        <v>85</v>
      </c>
      <c r="E120" s="189" t="s">
        <v>434</v>
      </c>
      <c r="F120" s="1">
        <f>G120+H120</f>
        <v>0</v>
      </c>
      <c r="G120" s="1"/>
      <c r="H120" s="1"/>
    </row>
    <row r="121" spans="1:8" ht="17.25" customHeight="1">
      <c r="A121" s="188">
        <v>2470</v>
      </c>
      <c r="B121" s="67" t="s">
        <v>90</v>
      </c>
      <c r="C121" s="67" t="s">
        <v>375</v>
      </c>
      <c r="D121" s="67" t="s">
        <v>84</v>
      </c>
      <c r="E121" s="190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customHeight="1">
      <c r="A122" s="188"/>
      <c r="B122" s="67"/>
      <c r="C122" s="67"/>
      <c r="D122" s="67"/>
      <c r="E122" s="189" t="s">
        <v>257</v>
      </c>
      <c r="F122" s="1"/>
      <c r="G122" s="44"/>
      <c r="H122" s="44"/>
    </row>
    <row r="123" spans="1:8" ht="29.25" customHeight="1">
      <c r="A123" s="188">
        <v>2471</v>
      </c>
      <c r="B123" s="68" t="s">
        <v>90</v>
      </c>
      <c r="C123" s="68" t="s">
        <v>375</v>
      </c>
      <c r="D123" s="68" t="s">
        <v>85</v>
      </c>
      <c r="E123" s="189" t="s">
        <v>436</v>
      </c>
      <c r="F123" s="1">
        <f>G123+H123</f>
        <v>0</v>
      </c>
      <c r="G123" s="1"/>
      <c r="H123" s="1"/>
    </row>
    <row r="124" spans="1:8" ht="18.75" customHeight="1">
      <c r="A124" s="188">
        <v>2472</v>
      </c>
      <c r="B124" s="68" t="s">
        <v>90</v>
      </c>
      <c r="C124" s="68" t="s">
        <v>375</v>
      </c>
      <c r="D124" s="68" t="s">
        <v>86</v>
      </c>
      <c r="E124" s="189" t="s">
        <v>437</v>
      </c>
      <c r="F124" s="1">
        <f>G124+H124</f>
        <v>0</v>
      </c>
      <c r="G124" s="1"/>
      <c r="H124" s="1"/>
    </row>
    <row r="125" spans="1:8" ht="18.75" customHeight="1">
      <c r="A125" s="188">
        <v>2473</v>
      </c>
      <c r="B125" s="68" t="s">
        <v>90</v>
      </c>
      <c r="C125" s="68" t="s">
        <v>375</v>
      </c>
      <c r="D125" s="68" t="s">
        <v>87</v>
      </c>
      <c r="E125" s="189" t="s">
        <v>438</v>
      </c>
      <c r="F125" s="1">
        <f>G125+H125</f>
        <v>0</v>
      </c>
      <c r="G125" s="1"/>
      <c r="H125" s="1"/>
    </row>
    <row r="126" spans="1:8" ht="18.75" customHeight="1">
      <c r="A126" s="188">
        <v>2474</v>
      </c>
      <c r="B126" s="68" t="s">
        <v>90</v>
      </c>
      <c r="C126" s="68" t="s">
        <v>375</v>
      </c>
      <c r="D126" s="68" t="s">
        <v>352</v>
      </c>
      <c r="E126" s="189" t="s">
        <v>439</v>
      </c>
      <c r="F126" s="1">
        <f>G126+H126</f>
        <v>0</v>
      </c>
      <c r="G126" s="1"/>
      <c r="H126" s="1"/>
    </row>
    <row r="127" spans="1:8" ht="32.25" customHeight="1">
      <c r="A127" s="188">
        <v>2480</v>
      </c>
      <c r="B127" s="67" t="s">
        <v>90</v>
      </c>
      <c r="C127" s="67" t="s">
        <v>377</v>
      </c>
      <c r="D127" s="67" t="s">
        <v>84</v>
      </c>
      <c r="E127" s="190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customHeight="1">
      <c r="A128" s="188"/>
      <c r="B128" s="67"/>
      <c r="C128" s="67"/>
      <c r="D128" s="67"/>
      <c r="E128" s="189" t="s">
        <v>257</v>
      </c>
      <c r="F128" s="1"/>
      <c r="G128" s="44"/>
      <c r="H128" s="44"/>
    </row>
    <row r="129" spans="1:8" ht="30.75" customHeight="1">
      <c r="A129" s="188">
        <v>2481</v>
      </c>
      <c r="B129" s="68" t="s">
        <v>90</v>
      </c>
      <c r="C129" s="68" t="s">
        <v>377</v>
      </c>
      <c r="D129" s="68" t="s">
        <v>85</v>
      </c>
      <c r="E129" s="189" t="s">
        <v>441</v>
      </c>
      <c r="F129" s="1">
        <f t="shared" ref="F129:F136" si="2">G129+H129</f>
        <v>0</v>
      </c>
      <c r="G129" s="1"/>
      <c r="H129" s="1"/>
    </row>
    <row r="130" spans="1:8" ht="30.75" customHeight="1">
      <c r="A130" s="188">
        <v>2482</v>
      </c>
      <c r="B130" s="68" t="s">
        <v>90</v>
      </c>
      <c r="C130" s="68" t="s">
        <v>377</v>
      </c>
      <c r="D130" s="68" t="s">
        <v>86</v>
      </c>
      <c r="E130" s="189" t="s">
        <v>442</v>
      </c>
      <c r="F130" s="1">
        <f t="shared" si="2"/>
        <v>0</v>
      </c>
      <c r="G130" s="1"/>
      <c r="H130" s="1"/>
    </row>
    <row r="131" spans="1:8" ht="30.75" customHeight="1">
      <c r="A131" s="188">
        <v>2483</v>
      </c>
      <c r="B131" s="68" t="s">
        <v>90</v>
      </c>
      <c r="C131" s="68" t="s">
        <v>377</v>
      </c>
      <c r="D131" s="68" t="s">
        <v>87</v>
      </c>
      <c r="E131" s="189" t="s">
        <v>443</v>
      </c>
      <c r="F131" s="1">
        <f t="shared" si="2"/>
        <v>0</v>
      </c>
      <c r="G131" s="1"/>
      <c r="H131" s="1"/>
    </row>
    <row r="132" spans="1:8" ht="30.75" customHeight="1">
      <c r="A132" s="188">
        <v>2484</v>
      </c>
      <c r="B132" s="68" t="s">
        <v>90</v>
      </c>
      <c r="C132" s="68" t="s">
        <v>377</v>
      </c>
      <c r="D132" s="68" t="s">
        <v>352</v>
      </c>
      <c r="E132" s="189" t="s">
        <v>444</v>
      </c>
      <c r="F132" s="1">
        <f t="shared" si="2"/>
        <v>0</v>
      </c>
      <c r="G132" s="1"/>
      <c r="H132" s="1"/>
    </row>
    <row r="133" spans="1:8" ht="21.75" customHeight="1">
      <c r="A133" s="188">
        <v>2485</v>
      </c>
      <c r="B133" s="68" t="s">
        <v>90</v>
      </c>
      <c r="C133" s="68" t="s">
        <v>377</v>
      </c>
      <c r="D133" s="68" t="s">
        <v>353</v>
      </c>
      <c r="E133" s="189" t="s">
        <v>445</v>
      </c>
      <c r="F133" s="1">
        <f t="shared" si="2"/>
        <v>0</v>
      </c>
      <c r="G133" s="1"/>
      <c r="H133" s="1"/>
    </row>
    <row r="134" spans="1:8" ht="21.75" customHeight="1">
      <c r="A134" s="188">
        <v>2486</v>
      </c>
      <c r="B134" s="68" t="s">
        <v>90</v>
      </c>
      <c r="C134" s="68" t="s">
        <v>377</v>
      </c>
      <c r="D134" s="68" t="s">
        <v>372</v>
      </c>
      <c r="E134" s="189" t="s">
        <v>446</v>
      </c>
      <c r="F134" s="1">
        <f t="shared" si="2"/>
        <v>0</v>
      </c>
      <c r="G134" s="1"/>
      <c r="H134" s="1"/>
    </row>
    <row r="135" spans="1:8" ht="41.25" customHeight="1">
      <c r="A135" s="188">
        <v>2487</v>
      </c>
      <c r="B135" s="68" t="s">
        <v>90</v>
      </c>
      <c r="C135" s="68" t="s">
        <v>377</v>
      </c>
      <c r="D135" s="68" t="s">
        <v>375</v>
      </c>
      <c r="E135" s="189" t="s">
        <v>447</v>
      </c>
      <c r="F135" s="1">
        <f t="shared" si="2"/>
        <v>0</v>
      </c>
      <c r="G135" s="1"/>
      <c r="H135" s="1"/>
    </row>
    <row r="136" spans="1:8" ht="21" customHeight="1">
      <c r="A136" s="188">
        <v>2490</v>
      </c>
      <c r="B136" s="67" t="s">
        <v>90</v>
      </c>
      <c r="C136" s="67" t="s">
        <v>448</v>
      </c>
      <c r="D136" s="67" t="s">
        <v>84</v>
      </c>
      <c r="E136" s="190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customHeight="1">
      <c r="A137" s="188"/>
      <c r="B137" s="67"/>
      <c r="C137" s="67"/>
      <c r="D137" s="67"/>
      <c r="E137" s="189" t="s">
        <v>257</v>
      </c>
      <c r="F137" s="1"/>
      <c r="G137" s="44"/>
      <c r="H137" s="44"/>
    </row>
    <row r="138" spans="1:8" ht="21" customHeight="1">
      <c r="A138" s="188">
        <v>2491</v>
      </c>
      <c r="B138" s="68" t="s">
        <v>90</v>
      </c>
      <c r="C138" s="68" t="s">
        <v>448</v>
      </c>
      <c r="D138" s="68" t="s">
        <v>85</v>
      </c>
      <c r="E138" s="189" t="s">
        <v>449</v>
      </c>
      <c r="F138" s="1">
        <f>G138+H138</f>
        <v>0</v>
      </c>
      <c r="G138" s="1"/>
      <c r="H138" s="1"/>
    </row>
    <row r="139" spans="1:8" s="13" customFormat="1" ht="41.25" customHeight="1">
      <c r="A139" s="184">
        <v>2500</v>
      </c>
      <c r="B139" s="67" t="s">
        <v>91</v>
      </c>
      <c r="C139" s="67" t="s">
        <v>84</v>
      </c>
      <c r="D139" s="67" t="s">
        <v>84</v>
      </c>
      <c r="E139" s="186" t="s">
        <v>450</v>
      </c>
      <c r="F139" s="17">
        <f>G139+H139</f>
        <v>0</v>
      </c>
      <c r="G139" s="17">
        <f>G141+G144+G147+G150+G153+G156</f>
        <v>0</v>
      </c>
      <c r="H139" s="17">
        <f>H141+H144+H147+H150+H153+H156</f>
        <v>0</v>
      </c>
    </row>
    <row r="140" spans="1:8" ht="18.75" customHeight="1">
      <c r="A140" s="188"/>
      <c r="B140" s="67"/>
      <c r="C140" s="67"/>
      <c r="D140" s="67"/>
      <c r="E140" s="189" t="s">
        <v>356</v>
      </c>
      <c r="F140" s="1"/>
      <c r="G140" s="1"/>
      <c r="H140" s="1"/>
    </row>
    <row r="141" spans="1:8" ht="18.75" customHeight="1">
      <c r="A141" s="188">
        <v>2510</v>
      </c>
      <c r="B141" s="67" t="s">
        <v>91</v>
      </c>
      <c r="C141" s="67" t="s">
        <v>85</v>
      </c>
      <c r="D141" s="67" t="s">
        <v>84</v>
      </c>
      <c r="E141" s="190" t="s">
        <v>451</v>
      </c>
      <c r="F141" s="1">
        <f>G141+H141</f>
        <v>0</v>
      </c>
      <c r="G141" s="1">
        <f>G143</f>
        <v>0</v>
      </c>
      <c r="H141" s="1">
        <f>H143</f>
        <v>0</v>
      </c>
    </row>
    <row r="142" spans="1:8" s="14" customFormat="1" ht="18.75" customHeight="1">
      <c r="A142" s="188"/>
      <c r="B142" s="67"/>
      <c r="C142" s="67"/>
      <c r="D142" s="67"/>
      <c r="E142" s="189" t="s">
        <v>257</v>
      </c>
      <c r="F142" s="1"/>
      <c r="G142" s="44"/>
      <c r="H142" s="44"/>
    </row>
    <row r="143" spans="1:8" ht="18.75" customHeight="1">
      <c r="A143" s="188">
        <v>2511</v>
      </c>
      <c r="B143" s="68" t="s">
        <v>91</v>
      </c>
      <c r="C143" s="68" t="s">
        <v>85</v>
      </c>
      <c r="D143" s="68" t="s">
        <v>85</v>
      </c>
      <c r="E143" s="189" t="s">
        <v>451</v>
      </c>
      <c r="F143" s="1">
        <f>G143+H143</f>
        <v>0</v>
      </c>
      <c r="G143" s="1"/>
      <c r="H143" s="1"/>
    </row>
    <row r="144" spans="1:8" ht="18.75" customHeight="1">
      <c r="A144" s="188">
        <v>2520</v>
      </c>
      <c r="B144" s="67" t="s">
        <v>91</v>
      </c>
      <c r="C144" s="67" t="s">
        <v>86</v>
      </c>
      <c r="D144" s="67" t="s">
        <v>84</v>
      </c>
      <c r="E144" s="190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customHeight="1">
      <c r="A145" s="188"/>
      <c r="B145" s="67"/>
      <c r="C145" s="67"/>
      <c r="D145" s="67"/>
      <c r="E145" s="189" t="s">
        <v>257</v>
      </c>
      <c r="F145" s="1"/>
      <c r="G145" s="44"/>
      <c r="H145" s="44"/>
    </row>
    <row r="146" spans="1:8" ht="18.75" customHeight="1">
      <c r="A146" s="188">
        <v>2521</v>
      </c>
      <c r="B146" s="68" t="s">
        <v>91</v>
      </c>
      <c r="C146" s="68" t="s">
        <v>86</v>
      </c>
      <c r="D146" s="68" t="s">
        <v>85</v>
      </c>
      <c r="E146" s="189" t="s">
        <v>453</v>
      </c>
      <c r="F146" s="1">
        <f>G146+H146</f>
        <v>0</v>
      </c>
      <c r="G146" s="1"/>
      <c r="H146" s="1"/>
    </row>
    <row r="147" spans="1:8" ht="18.75" customHeight="1">
      <c r="A147" s="188">
        <v>2530</v>
      </c>
      <c r="B147" s="67" t="s">
        <v>91</v>
      </c>
      <c r="C147" s="67" t="s">
        <v>87</v>
      </c>
      <c r="D147" s="67" t="s">
        <v>84</v>
      </c>
      <c r="E147" s="190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customHeight="1">
      <c r="A148" s="188"/>
      <c r="B148" s="67"/>
      <c r="C148" s="67"/>
      <c r="D148" s="67"/>
      <c r="E148" s="189" t="s">
        <v>257</v>
      </c>
      <c r="F148" s="1"/>
      <c r="G148" s="44"/>
      <c r="H148" s="44"/>
    </row>
    <row r="149" spans="1:8" ht="18.75" customHeight="1">
      <c r="A149" s="188">
        <v>2531</v>
      </c>
      <c r="B149" s="68" t="s">
        <v>91</v>
      </c>
      <c r="C149" s="68" t="s">
        <v>87</v>
      </c>
      <c r="D149" s="68" t="s">
        <v>85</v>
      </c>
      <c r="E149" s="189" t="s">
        <v>454</v>
      </c>
      <c r="F149" s="1">
        <f>G149+H149</f>
        <v>0</v>
      </c>
      <c r="G149" s="1"/>
      <c r="H149" s="1"/>
    </row>
    <row r="150" spans="1:8" ht="18.75" customHeight="1">
      <c r="A150" s="188">
        <v>2540</v>
      </c>
      <c r="B150" s="67" t="s">
        <v>91</v>
      </c>
      <c r="C150" s="67" t="s">
        <v>352</v>
      </c>
      <c r="D150" s="67" t="s">
        <v>84</v>
      </c>
      <c r="E150" s="190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customHeight="1">
      <c r="A151" s="188"/>
      <c r="B151" s="67"/>
      <c r="C151" s="67"/>
      <c r="D151" s="67"/>
      <c r="E151" s="189" t="s">
        <v>257</v>
      </c>
      <c r="F151" s="1"/>
      <c r="G151" s="44"/>
      <c r="H151" s="44"/>
    </row>
    <row r="152" spans="1:8" ht="18.75" customHeight="1">
      <c r="A152" s="188">
        <v>2541</v>
      </c>
      <c r="B152" s="68" t="s">
        <v>91</v>
      </c>
      <c r="C152" s="68" t="s">
        <v>352</v>
      </c>
      <c r="D152" s="68" t="s">
        <v>85</v>
      </c>
      <c r="E152" s="189" t="s">
        <v>455</v>
      </c>
      <c r="F152" s="1">
        <f>G152+H152</f>
        <v>0</v>
      </c>
      <c r="G152" s="1"/>
      <c r="H152" s="1"/>
    </row>
    <row r="153" spans="1:8" ht="33" customHeight="1">
      <c r="A153" s="188">
        <v>2550</v>
      </c>
      <c r="B153" s="67" t="s">
        <v>91</v>
      </c>
      <c r="C153" s="67" t="s">
        <v>353</v>
      </c>
      <c r="D153" s="67" t="s">
        <v>84</v>
      </c>
      <c r="E153" s="190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customHeight="1">
      <c r="A154" s="188"/>
      <c r="B154" s="67"/>
      <c r="C154" s="67"/>
      <c r="D154" s="67"/>
      <c r="E154" s="189" t="s">
        <v>257</v>
      </c>
      <c r="F154" s="1"/>
      <c r="G154" s="44"/>
      <c r="H154" s="44"/>
    </row>
    <row r="155" spans="1:8" ht="41.25" customHeight="1">
      <c r="A155" s="188">
        <v>2551</v>
      </c>
      <c r="B155" s="68" t="s">
        <v>91</v>
      </c>
      <c r="C155" s="68" t="s">
        <v>353</v>
      </c>
      <c r="D155" s="68" t="s">
        <v>85</v>
      </c>
      <c r="E155" s="189" t="s">
        <v>456</v>
      </c>
      <c r="F155" s="1">
        <f>G155+H155</f>
        <v>0</v>
      </c>
      <c r="G155" s="1"/>
      <c r="H155" s="1"/>
    </row>
    <row r="156" spans="1:8" ht="18.75" customHeight="1">
      <c r="A156" s="188">
        <v>2560</v>
      </c>
      <c r="B156" s="67" t="s">
        <v>91</v>
      </c>
      <c r="C156" s="67" t="s">
        <v>372</v>
      </c>
      <c r="D156" s="67" t="s">
        <v>84</v>
      </c>
      <c r="E156" s="190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customHeight="1">
      <c r="A157" s="188"/>
      <c r="B157" s="67"/>
      <c r="C157" s="67"/>
      <c r="D157" s="67"/>
      <c r="E157" s="189" t="s">
        <v>257</v>
      </c>
      <c r="F157" s="1"/>
      <c r="G157" s="44"/>
      <c r="H157" s="44"/>
    </row>
    <row r="158" spans="1:8" ht="18.75" customHeight="1">
      <c r="A158" s="188">
        <v>2561</v>
      </c>
      <c r="B158" s="68" t="s">
        <v>91</v>
      </c>
      <c r="C158" s="68" t="s">
        <v>372</v>
      </c>
      <c r="D158" s="68" t="s">
        <v>85</v>
      </c>
      <c r="E158" s="189" t="s">
        <v>457</v>
      </c>
      <c r="F158" s="1">
        <f>G158+H158</f>
        <v>0</v>
      </c>
      <c r="G158" s="1"/>
      <c r="H158" s="1"/>
    </row>
    <row r="159" spans="1:8" s="13" customFormat="1" ht="41.25" customHeight="1">
      <c r="A159" s="184">
        <v>2600</v>
      </c>
      <c r="B159" s="67" t="s">
        <v>92</v>
      </c>
      <c r="C159" s="67" t="s">
        <v>84</v>
      </c>
      <c r="D159" s="67" t="s">
        <v>84</v>
      </c>
      <c r="E159" s="186" t="s">
        <v>458</v>
      </c>
      <c r="F159" s="17">
        <f>G159+H159</f>
        <v>0</v>
      </c>
      <c r="G159" s="17">
        <f>G161+G164+G167+G170+G173+G176</f>
        <v>0</v>
      </c>
      <c r="H159" s="17">
        <f>H161+H164+H167+H170+H173+H176</f>
        <v>0</v>
      </c>
    </row>
    <row r="160" spans="1:8" ht="17.25" customHeight="1">
      <c r="A160" s="188"/>
      <c r="B160" s="67"/>
      <c r="C160" s="67"/>
      <c r="D160" s="67"/>
      <c r="E160" s="189" t="s">
        <v>356</v>
      </c>
      <c r="F160" s="1"/>
      <c r="G160" s="1"/>
      <c r="H160" s="1"/>
    </row>
    <row r="161" spans="1:8" ht="17.25" customHeight="1">
      <c r="A161" s="188">
        <v>2610</v>
      </c>
      <c r="B161" s="67" t="s">
        <v>92</v>
      </c>
      <c r="C161" s="67" t="s">
        <v>85</v>
      </c>
      <c r="D161" s="67" t="s">
        <v>84</v>
      </c>
      <c r="E161" s="190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88"/>
      <c r="B162" s="67"/>
      <c r="C162" s="67"/>
      <c r="D162" s="67"/>
      <c r="E162" s="189" t="s">
        <v>257</v>
      </c>
      <c r="F162" s="1"/>
      <c r="G162" s="44"/>
      <c r="H162" s="44"/>
    </row>
    <row r="163" spans="1:8" ht="17.25" customHeight="1">
      <c r="A163" s="188">
        <v>2611</v>
      </c>
      <c r="B163" s="68" t="s">
        <v>92</v>
      </c>
      <c r="C163" s="68" t="s">
        <v>85</v>
      </c>
      <c r="D163" s="68" t="s">
        <v>85</v>
      </c>
      <c r="E163" s="189" t="s">
        <v>460</v>
      </c>
      <c r="F163" s="1">
        <f>G163+H163</f>
        <v>0</v>
      </c>
      <c r="G163" s="1"/>
      <c r="H163" s="1"/>
    </row>
    <row r="164" spans="1:8" ht="17.25" customHeight="1">
      <c r="A164" s="188">
        <v>2620</v>
      </c>
      <c r="B164" s="67" t="s">
        <v>92</v>
      </c>
      <c r="C164" s="67" t="s">
        <v>86</v>
      </c>
      <c r="D164" s="67" t="s">
        <v>84</v>
      </c>
      <c r="E164" s="190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88"/>
      <c r="B165" s="67"/>
      <c r="C165" s="67"/>
      <c r="D165" s="67"/>
      <c r="E165" s="189" t="s">
        <v>257</v>
      </c>
      <c r="F165" s="1"/>
      <c r="G165" s="44"/>
      <c r="H165" s="44"/>
    </row>
    <row r="166" spans="1:8" ht="17.25" customHeight="1">
      <c r="A166" s="188">
        <v>2621</v>
      </c>
      <c r="B166" s="68" t="s">
        <v>92</v>
      </c>
      <c r="C166" s="68" t="s">
        <v>86</v>
      </c>
      <c r="D166" s="68" t="s">
        <v>85</v>
      </c>
      <c r="E166" s="189" t="s">
        <v>461</v>
      </c>
      <c r="F166" s="1">
        <f>G166+H166</f>
        <v>0</v>
      </c>
      <c r="G166" s="1"/>
      <c r="H166" s="1"/>
    </row>
    <row r="167" spans="1:8" ht="17.25" customHeight="1">
      <c r="A167" s="188">
        <v>2630</v>
      </c>
      <c r="B167" s="67" t="s">
        <v>92</v>
      </c>
      <c r="C167" s="67" t="s">
        <v>87</v>
      </c>
      <c r="D167" s="67" t="s">
        <v>84</v>
      </c>
      <c r="E167" s="190" t="s">
        <v>462</v>
      </c>
      <c r="F167" s="1">
        <f>G167+H167</f>
        <v>0</v>
      </c>
      <c r="G167" s="1">
        <f>G169</f>
        <v>0</v>
      </c>
      <c r="H167" s="1">
        <f>H169</f>
        <v>0</v>
      </c>
    </row>
    <row r="168" spans="1:8" s="14" customFormat="1" ht="17.25" customHeight="1">
      <c r="A168" s="188"/>
      <c r="B168" s="67"/>
      <c r="C168" s="67"/>
      <c r="D168" s="67"/>
      <c r="E168" s="189" t="s">
        <v>257</v>
      </c>
      <c r="F168" s="1"/>
      <c r="G168" s="44"/>
      <c r="H168" s="44"/>
    </row>
    <row r="169" spans="1:8" ht="17.25" customHeight="1">
      <c r="A169" s="188">
        <v>2631</v>
      </c>
      <c r="B169" s="68" t="s">
        <v>92</v>
      </c>
      <c r="C169" s="68" t="s">
        <v>87</v>
      </c>
      <c r="D169" s="68" t="s">
        <v>85</v>
      </c>
      <c r="E169" s="189" t="s">
        <v>463</v>
      </c>
      <c r="F169" s="1">
        <f>G169+H169</f>
        <v>0</v>
      </c>
      <c r="G169" s="1"/>
      <c r="H169" s="1"/>
    </row>
    <row r="170" spans="1:8" ht="17.25" customHeight="1">
      <c r="A170" s="188">
        <v>2640</v>
      </c>
      <c r="B170" s="67" t="s">
        <v>92</v>
      </c>
      <c r="C170" s="67" t="s">
        <v>352</v>
      </c>
      <c r="D170" s="67" t="s">
        <v>84</v>
      </c>
      <c r="E170" s="190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customHeight="1">
      <c r="A171" s="188"/>
      <c r="B171" s="67"/>
      <c r="C171" s="67"/>
      <c r="D171" s="67"/>
      <c r="E171" s="189" t="s">
        <v>257</v>
      </c>
      <c r="F171" s="1"/>
      <c r="G171" s="44"/>
      <c r="H171" s="44"/>
    </row>
    <row r="172" spans="1:8" ht="17.25" customHeight="1">
      <c r="A172" s="188">
        <v>2641</v>
      </c>
      <c r="B172" s="68" t="s">
        <v>92</v>
      </c>
      <c r="C172" s="68" t="s">
        <v>352</v>
      </c>
      <c r="D172" s="68" t="s">
        <v>85</v>
      </c>
      <c r="E172" s="189" t="s">
        <v>465</v>
      </c>
      <c r="F172" s="1">
        <f>G172+H172</f>
        <v>0</v>
      </c>
      <c r="G172" s="1"/>
      <c r="H172" s="1"/>
    </row>
    <row r="173" spans="1:8" ht="29.25" customHeight="1">
      <c r="A173" s="188">
        <v>2650</v>
      </c>
      <c r="B173" s="67" t="s">
        <v>92</v>
      </c>
      <c r="C173" s="67" t="s">
        <v>353</v>
      </c>
      <c r="D173" s="67" t="s">
        <v>84</v>
      </c>
      <c r="E173" s="190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88"/>
      <c r="B174" s="67"/>
      <c r="C174" s="67"/>
      <c r="D174" s="67"/>
      <c r="E174" s="189" t="s">
        <v>257</v>
      </c>
      <c r="F174" s="1"/>
      <c r="G174" s="44"/>
      <c r="H174" s="44"/>
    </row>
    <row r="175" spans="1:8" ht="41.25" customHeight="1">
      <c r="A175" s="188">
        <v>2651</v>
      </c>
      <c r="B175" s="68" t="s">
        <v>92</v>
      </c>
      <c r="C175" s="68" t="s">
        <v>353</v>
      </c>
      <c r="D175" s="68" t="s">
        <v>85</v>
      </c>
      <c r="E175" s="189" t="s">
        <v>466</v>
      </c>
      <c r="F175" s="1">
        <f>G175+H175</f>
        <v>0</v>
      </c>
      <c r="G175" s="1"/>
      <c r="H175" s="1"/>
    </row>
    <row r="176" spans="1:8" ht="41.25" customHeight="1">
      <c r="A176" s="188">
        <v>2660</v>
      </c>
      <c r="B176" s="67" t="s">
        <v>92</v>
      </c>
      <c r="C176" s="67" t="s">
        <v>372</v>
      </c>
      <c r="D176" s="67" t="s">
        <v>84</v>
      </c>
      <c r="E176" s="190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88"/>
      <c r="B177" s="67"/>
      <c r="C177" s="67"/>
      <c r="D177" s="67"/>
      <c r="E177" s="189" t="s">
        <v>257</v>
      </c>
      <c r="F177" s="1"/>
      <c r="G177" s="44"/>
      <c r="H177" s="44"/>
    </row>
    <row r="178" spans="1:8" ht="41.25" customHeight="1">
      <c r="A178" s="188">
        <v>2661</v>
      </c>
      <c r="B178" s="68" t="s">
        <v>92</v>
      </c>
      <c r="C178" s="68" t="s">
        <v>372</v>
      </c>
      <c r="D178" s="68" t="s">
        <v>85</v>
      </c>
      <c r="E178" s="189" t="s">
        <v>467</v>
      </c>
      <c r="F178" s="1">
        <f>G178+H178</f>
        <v>0</v>
      </c>
      <c r="G178" s="1"/>
      <c r="H178" s="1"/>
    </row>
    <row r="179" spans="1:8" s="13" customFormat="1" ht="41.25" customHeight="1">
      <c r="A179" s="184">
        <v>2700</v>
      </c>
      <c r="B179" s="67" t="s">
        <v>93</v>
      </c>
      <c r="C179" s="67" t="s">
        <v>84</v>
      </c>
      <c r="D179" s="67" t="s">
        <v>84</v>
      </c>
      <c r="E179" s="206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customHeight="1">
      <c r="A180" s="188"/>
      <c r="B180" s="67"/>
      <c r="C180" s="67"/>
      <c r="D180" s="67"/>
      <c r="E180" s="189" t="s">
        <v>356</v>
      </c>
      <c r="F180" s="1"/>
      <c r="G180" s="1"/>
      <c r="H180" s="1"/>
    </row>
    <row r="181" spans="1:8" ht="17.25" customHeight="1">
      <c r="A181" s="188">
        <v>2710</v>
      </c>
      <c r="B181" s="67" t="s">
        <v>93</v>
      </c>
      <c r="C181" s="67" t="s">
        <v>85</v>
      </c>
      <c r="D181" s="67" t="s">
        <v>84</v>
      </c>
      <c r="E181" s="190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customHeight="1">
      <c r="A182" s="188"/>
      <c r="B182" s="67"/>
      <c r="C182" s="67"/>
      <c r="D182" s="67"/>
      <c r="E182" s="189" t="s">
        <v>257</v>
      </c>
      <c r="F182" s="1"/>
      <c r="G182" s="44"/>
      <c r="H182" s="44"/>
    </row>
    <row r="183" spans="1:8" ht="17.25" customHeight="1">
      <c r="A183" s="188">
        <v>2711</v>
      </c>
      <c r="B183" s="68" t="s">
        <v>93</v>
      </c>
      <c r="C183" s="68" t="s">
        <v>85</v>
      </c>
      <c r="D183" s="68" t="s">
        <v>85</v>
      </c>
      <c r="E183" s="189" t="s">
        <v>470</v>
      </c>
      <c r="F183" s="1">
        <f>G183+H183</f>
        <v>0</v>
      </c>
      <c r="G183" s="1"/>
      <c r="H183" s="1"/>
    </row>
    <row r="184" spans="1:8" ht="17.25" customHeight="1">
      <c r="A184" s="188">
        <v>2712</v>
      </c>
      <c r="B184" s="68" t="s">
        <v>93</v>
      </c>
      <c r="C184" s="68" t="s">
        <v>85</v>
      </c>
      <c r="D184" s="68" t="s">
        <v>86</v>
      </c>
      <c r="E184" s="189" t="s">
        <v>471</v>
      </c>
      <c r="F184" s="1">
        <f>G184+H184</f>
        <v>0</v>
      </c>
      <c r="G184" s="1"/>
      <c r="H184" s="1"/>
    </row>
    <row r="185" spans="1:8" ht="17.25" customHeight="1">
      <c r="A185" s="188">
        <v>2713</v>
      </c>
      <c r="B185" s="68" t="s">
        <v>93</v>
      </c>
      <c r="C185" s="68" t="s">
        <v>85</v>
      </c>
      <c r="D185" s="68" t="s">
        <v>87</v>
      </c>
      <c r="E185" s="189" t="s">
        <v>472</v>
      </c>
      <c r="F185" s="1">
        <f>G185+H185</f>
        <v>0</v>
      </c>
      <c r="G185" s="1"/>
      <c r="H185" s="1"/>
    </row>
    <row r="186" spans="1:8" ht="17.25" customHeight="1">
      <c r="A186" s="188">
        <v>2720</v>
      </c>
      <c r="B186" s="67" t="s">
        <v>93</v>
      </c>
      <c r="C186" s="67" t="s">
        <v>86</v>
      </c>
      <c r="D186" s="67" t="s">
        <v>84</v>
      </c>
      <c r="E186" s="190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customHeight="1">
      <c r="A187" s="188"/>
      <c r="B187" s="67"/>
      <c r="C187" s="67"/>
      <c r="D187" s="67"/>
      <c r="E187" s="189" t="s">
        <v>257</v>
      </c>
      <c r="F187" s="1"/>
      <c r="G187" s="44"/>
      <c r="H187" s="44"/>
    </row>
    <row r="188" spans="1:8" ht="17.25" customHeight="1">
      <c r="A188" s="188">
        <v>2721</v>
      </c>
      <c r="B188" s="68" t="s">
        <v>93</v>
      </c>
      <c r="C188" s="68" t="s">
        <v>86</v>
      </c>
      <c r="D188" s="68" t="s">
        <v>85</v>
      </c>
      <c r="E188" s="189" t="s">
        <v>474</v>
      </c>
      <c r="F188" s="1">
        <f>G188+H188</f>
        <v>0</v>
      </c>
      <c r="G188" s="1"/>
      <c r="H188" s="1"/>
    </row>
    <row r="189" spans="1:8" ht="17.25" customHeight="1">
      <c r="A189" s="188">
        <v>2722</v>
      </c>
      <c r="B189" s="68" t="s">
        <v>93</v>
      </c>
      <c r="C189" s="68" t="s">
        <v>86</v>
      </c>
      <c r="D189" s="68" t="s">
        <v>86</v>
      </c>
      <c r="E189" s="189" t="s">
        <v>475</v>
      </c>
      <c r="F189" s="1">
        <f>G189+H189</f>
        <v>0</v>
      </c>
      <c r="G189" s="1"/>
      <c r="H189" s="1"/>
    </row>
    <row r="190" spans="1:8" ht="17.25" customHeight="1">
      <c r="A190" s="188">
        <v>2723</v>
      </c>
      <c r="B190" s="68" t="s">
        <v>93</v>
      </c>
      <c r="C190" s="68" t="s">
        <v>86</v>
      </c>
      <c r="D190" s="68" t="s">
        <v>87</v>
      </c>
      <c r="E190" s="189" t="s">
        <v>476</v>
      </c>
      <c r="F190" s="1">
        <f>G190+H190</f>
        <v>0</v>
      </c>
      <c r="G190" s="1"/>
      <c r="H190" s="1"/>
    </row>
    <row r="191" spans="1:8" ht="17.25" customHeight="1">
      <c r="A191" s="188">
        <v>2724</v>
      </c>
      <c r="B191" s="68" t="s">
        <v>93</v>
      </c>
      <c r="C191" s="68" t="s">
        <v>86</v>
      </c>
      <c r="D191" s="68" t="s">
        <v>352</v>
      </c>
      <c r="E191" s="189" t="s">
        <v>477</v>
      </c>
      <c r="F191" s="1">
        <f>G191+H191</f>
        <v>0</v>
      </c>
      <c r="G191" s="1"/>
      <c r="H191" s="1"/>
    </row>
    <row r="192" spans="1:8" ht="17.25" customHeight="1">
      <c r="A192" s="188">
        <v>2730</v>
      </c>
      <c r="B192" s="67" t="s">
        <v>93</v>
      </c>
      <c r="C192" s="67" t="s">
        <v>87</v>
      </c>
      <c r="D192" s="67" t="s">
        <v>84</v>
      </c>
      <c r="E192" s="190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customHeight="1">
      <c r="A193" s="188"/>
      <c r="B193" s="67"/>
      <c r="C193" s="67"/>
      <c r="D193" s="67"/>
      <c r="E193" s="189" t="s">
        <v>257</v>
      </c>
      <c r="F193" s="1"/>
      <c r="G193" s="44"/>
      <c r="H193" s="44"/>
    </row>
    <row r="194" spans="1:8" ht="17.25" customHeight="1">
      <c r="A194" s="188">
        <v>2731</v>
      </c>
      <c r="B194" s="68" t="s">
        <v>93</v>
      </c>
      <c r="C194" s="68" t="s">
        <v>87</v>
      </c>
      <c r="D194" s="68" t="s">
        <v>85</v>
      </c>
      <c r="E194" s="189" t="s">
        <v>479</v>
      </c>
      <c r="F194" s="1">
        <f>G194+H194</f>
        <v>0</v>
      </c>
      <c r="G194" s="1"/>
      <c r="H194" s="1"/>
    </row>
    <row r="195" spans="1:8" ht="17.25" customHeight="1">
      <c r="A195" s="188">
        <v>2732</v>
      </c>
      <c r="B195" s="68" t="s">
        <v>93</v>
      </c>
      <c r="C195" s="68" t="s">
        <v>87</v>
      </c>
      <c r="D195" s="68" t="s">
        <v>86</v>
      </c>
      <c r="E195" s="189" t="s">
        <v>480</v>
      </c>
      <c r="F195" s="1">
        <f>G195+H195</f>
        <v>0</v>
      </c>
      <c r="G195" s="1"/>
      <c r="H195" s="1"/>
    </row>
    <row r="196" spans="1:8" ht="17.25" customHeight="1">
      <c r="A196" s="188">
        <v>2733</v>
      </c>
      <c r="B196" s="68" t="s">
        <v>93</v>
      </c>
      <c r="C196" s="68" t="s">
        <v>87</v>
      </c>
      <c r="D196" s="68" t="s">
        <v>87</v>
      </c>
      <c r="E196" s="189" t="s">
        <v>481</v>
      </c>
      <c r="F196" s="1">
        <f>G196+H196</f>
        <v>0</v>
      </c>
      <c r="G196" s="1"/>
      <c r="H196" s="1"/>
    </row>
    <row r="197" spans="1:8" ht="17.25" customHeight="1">
      <c r="A197" s="188">
        <v>2734</v>
      </c>
      <c r="B197" s="68" t="s">
        <v>93</v>
      </c>
      <c r="C197" s="68" t="s">
        <v>87</v>
      </c>
      <c r="D197" s="68" t="s">
        <v>352</v>
      </c>
      <c r="E197" s="189" t="s">
        <v>482</v>
      </c>
      <c r="F197" s="1">
        <f>G197+H197</f>
        <v>0</v>
      </c>
      <c r="G197" s="1"/>
      <c r="H197" s="1"/>
    </row>
    <row r="198" spans="1:8" ht="17.25" customHeight="1">
      <c r="A198" s="188">
        <v>2740</v>
      </c>
      <c r="B198" s="67" t="s">
        <v>93</v>
      </c>
      <c r="C198" s="67" t="s">
        <v>352</v>
      </c>
      <c r="D198" s="67" t="s">
        <v>84</v>
      </c>
      <c r="E198" s="190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customHeight="1">
      <c r="A199" s="188"/>
      <c r="B199" s="67"/>
      <c r="C199" s="67"/>
      <c r="D199" s="67"/>
      <c r="E199" s="189" t="s">
        <v>257</v>
      </c>
      <c r="F199" s="1"/>
      <c r="G199" s="44"/>
      <c r="H199" s="44"/>
    </row>
    <row r="200" spans="1:8" ht="17.25" customHeight="1">
      <c r="A200" s="188">
        <v>2741</v>
      </c>
      <c r="B200" s="68" t="s">
        <v>93</v>
      </c>
      <c r="C200" s="68" t="s">
        <v>352</v>
      </c>
      <c r="D200" s="68" t="s">
        <v>85</v>
      </c>
      <c r="E200" s="189" t="s">
        <v>483</v>
      </c>
      <c r="F200" s="1">
        <f>G200+H200</f>
        <v>0</v>
      </c>
      <c r="G200" s="1"/>
      <c r="H200" s="1"/>
    </row>
    <row r="201" spans="1:8" ht="17.25" customHeight="1">
      <c r="A201" s="188">
        <v>2750</v>
      </c>
      <c r="B201" s="67" t="s">
        <v>93</v>
      </c>
      <c r="C201" s="67" t="s">
        <v>353</v>
      </c>
      <c r="D201" s="67" t="s">
        <v>84</v>
      </c>
      <c r="E201" s="190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customHeight="1">
      <c r="A202" s="188"/>
      <c r="B202" s="67"/>
      <c r="C202" s="67"/>
      <c r="D202" s="67"/>
      <c r="E202" s="189" t="s">
        <v>257</v>
      </c>
      <c r="F202" s="1"/>
      <c r="G202" s="44"/>
      <c r="H202" s="44"/>
    </row>
    <row r="203" spans="1:8" ht="17.25" customHeight="1">
      <c r="A203" s="188">
        <v>2751</v>
      </c>
      <c r="B203" s="68" t="s">
        <v>93</v>
      </c>
      <c r="C203" s="68" t="s">
        <v>353</v>
      </c>
      <c r="D203" s="68" t="s">
        <v>85</v>
      </c>
      <c r="E203" s="189" t="s">
        <v>484</v>
      </c>
      <c r="F203" s="1">
        <f>G203+H203</f>
        <v>0</v>
      </c>
      <c r="G203" s="1"/>
      <c r="H203" s="1"/>
    </row>
    <row r="204" spans="1:8" ht="17.25" customHeight="1">
      <c r="A204" s="188">
        <v>2760</v>
      </c>
      <c r="B204" s="67" t="s">
        <v>93</v>
      </c>
      <c r="C204" s="67" t="s">
        <v>372</v>
      </c>
      <c r="D204" s="67" t="s">
        <v>84</v>
      </c>
      <c r="E204" s="190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customHeight="1">
      <c r="A205" s="188"/>
      <c r="B205" s="67"/>
      <c r="C205" s="67"/>
      <c r="D205" s="67"/>
      <c r="E205" s="189" t="s">
        <v>257</v>
      </c>
      <c r="F205" s="1"/>
      <c r="G205" s="44"/>
      <c r="H205" s="44"/>
    </row>
    <row r="206" spans="1:8" ht="17.25" customHeight="1">
      <c r="A206" s="188">
        <v>2761</v>
      </c>
      <c r="B206" s="68" t="s">
        <v>93</v>
      </c>
      <c r="C206" s="68" t="s">
        <v>372</v>
      </c>
      <c r="D206" s="68" t="s">
        <v>85</v>
      </c>
      <c r="E206" s="189" t="s">
        <v>486</v>
      </c>
      <c r="F206" s="1">
        <f>G206+H206</f>
        <v>0</v>
      </c>
      <c r="G206" s="1"/>
      <c r="H206" s="1"/>
    </row>
    <row r="207" spans="1:8" ht="17.25" customHeight="1">
      <c r="A207" s="188">
        <v>2762</v>
      </c>
      <c r="B207" s="68" t="s">
        <v>93</v>
      </c>
      <c r="C207" s="68" t="s">
        <v>372</v>
      </c>
      <c r="D207" s="68" t="s">
        <v>86</v>
      </c>
      <c r="E207" s="189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84">
        <v>2800</v>
      </c>
      <c r="B208" s="67" t="s">
        <v>94</v>
      </c>
      <c r="C208" s="67" t="s">
        <v>84</v>
      </c>
      <c r="D208" s="67" t="s">
        <v>84</v>
      </c>
      <c r="E208" s="206" t="s">
        <v>487</v>
      </c>
      <c r="F208" s="17">
        <f>G208+H208</f>
        <v>0</v>
      </c>
      <c r="G208" s="17">
        <f>G210+G213+G222+G227+G232+G235</f>
        <v>0</v>
      </c>
      <c r="H208" s="17">
        <f>H210+H213+H222+H227+H232+H235</f>
        <v>0</v>
      </c>
    </row>
    <row r="209" spans="1:8" ht="21.75" customHeight="1">
      <c r="A209" s="188"/>
      <c r="B209" s="67"/>
      <c r="C209" s="67"/>
      <c r="D209" s="67"/>
      <c r="E209" s="189" t="s">
        <v>356</v>
      </c>
      <c r="F209" s="1"/>
      <c r="G209" s="1"/>
      <c r="H209" s="1"/>
    </row>
    <row r="210" spans="1:8" ht="21.75" customHeight="1">
      <c r="A210" s="188">
        <v>2810</v>
      </c>
      <c r="B210" s="68" t="s">
        <v>94</v>
      </c>
      <c r="C210" s="68" t="s">
        <v>85</v>
      </c>
      <c r="D210" s="68" t="s">
        <v>84</v>
      </c>
      <c r="E210" s="190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customHeight="1">
      <c r="A211" s="188"/>
      <c r="B211" s="67"/>
      <c r="C211" s="67"/>
      <c r="D211" s="67"/>
      <c r="E211" s="189" t="s">
        <v>257</v>
      </c>
      <c r="F211" s="1"/>
      <c r="G211" s="44"/>
      <c r="H211" s="44"/>
    </row>
    <row r="212" spans="1:8" ht="21.75" customHeight="1">
      <c r="A212" s="188">
        <v>2811</v>
      </c>
      <c r="B212" s="68" t="s">
        <v>94</v>
      </c>
      <c r="C212" s="68" t="s">
        <v>85</v>
      </c>
      <c r="D212" s="68" t="s">
        <v>85</v>
      </c>
      <c r="E212" s="189" t="s">
        <v>488</v>
      </c>
      <c r="F212" s="1">
        <f>G212+H212</f>
        <v>0</v>
      </c>
      <c r="G212" s="1"/>
      <c r="H212" s="1"/>
    </row>
    <row r="213" spans="1:8" ht="21.75" customHeight="1">
      <c r="A213" s="188">
        <v>2820</v>
      </c>
      <c r="B213" s="67" t="s">
        <v>94</v>
      </c>
      <c r="C213" s="67" t="s">
        <v>86</v>
      </c>
      <c r="D213" s="67" t="s">
        <v>84</v>
      </c>
      <c r="E213" s="190" t="s">
        <v>489</v>
      </c>
      <c r="F213" s="1">
        <f>G213+H213</f>
        <v>0</v>
      </c>
      <c r="G213" s="1">
        <f>G215+G216+G217+G218+G219+G220+G221</f>
        <v>0</v>
      </c>
      <c r="H213" s="1">
        <f>H215+H216+H217+H218+H219+H220+H221</f>
        <v>0</v>
      </c>
    </row>
    <row r="214" spans="1:8" s="14" customFormat="1" ht="21.75" customHeight="1">
      <c r="A214" s="188"/>
      <c r="B214" s="67"/>
      <c r="C214" s="67"/>
      <c r="D214" s="67"/>
      <c r="E214" s="189" t="s">
        <v>257</v>
      </c>
      <c r="F214" s="1"/>
      <c r="G214" s="44"/>
      <c r="H214" s="44"/>
    </row>
    <row r="215" spans="1:8" ht="21.75" customHeight="1">
      <c r="A215" s="188">
        <v>2821</v>
      </c>
      <c r="B215" s="68" t="s">
        <v>94</v>
      </c>
      <c r="C215" s="68" t="s">
        <v>86</v>
      </c>
      <c r="D215" s="68" t="s">
        <v>85</v>
      </c>
      <c r="E215" s="189" t="s">
        <v>490</v>
      </c>
      <c r="F215" s="1">
        <f t="shared" ref="F215:F222" si="3">G215+H215</f>
        <v>0</v>
      </c>
      <c r="G215" s="1"/>
      <c r="H215" s="1"/>
    </row>
    <row r="216" spans="1:8" ht="21.75" customHeight="1">
      <c r="A216" s="188">
        <v>2822</v>
      </c>
      <c r="B216" s="68" t="s">
        <v>94</v>
      </c>
      <c r="C216" s="68" t="s">
        <v>86</v>
      </c>
      <c r="D216" s="68" t="s">
        <v>86</v>
      </c>
      <c r="E216" s="189" t="s">
        <v>491</v>
      </c>
      <c r="F216" s="1">
        <f t="shared" si="3"/>
        <v>0</v>
      </c>
      <c r="G216" s="1"/>
      <c r="H216" s="1"/>
    </row>
    <row r="217" spans="1:8" ht="21.75" customHeight="1">
      <c r="A217" s="188">
        <v>2823</v>
      </c>
      <c r="B217" s="68" t="s">
        <v>94</v>
      </c>
      <c r="C217" s="68" t="s">
        <v>86</v>
      </c>
      <c r="D217" s="68" t="s">
        <v>87</v>
      </c>
      <c r="E217" s="189" t="s">
        <v>492</v>
      </c>
      <c r="F217" s="1">
        <f t="shared" si="3"/>
        <v>0</v>
      </c>
      <c r="G217" s="1"/>
      <c r="H217" s="1"/>
    </row>
    <row r="218" spans="1:8" ht="21.75" customHeight="1">
      <c r="A218" s="188">
        <v>2824</v>
      </c>
      <c r="B218" s="68" t="s">
        <v>94</v>
      </c>
      <c r="C218" s="68" t="s">
        <v>86</v>
      </c>
      <c r="D218" s="68" t="s">
        <v>352</v>
      </c>
      <c r="E218" s="189" t="s">
        <v>493</v>
      </c>
      <c r="F218" s="1">
        <f t="shared" si="3"/>
        <v>0</v>
      </c>
      <c r="G218" s="1"/>
      <c r="H218" s="1"/>
    </row>
    <row r="219" spans="1:8" ht="21.75" customHeight="1">
      <c r="A219" s="188">
        <v>2825</v>
      </c>
      <c r="B219" s="68" t="s">
        <v>94</v>
      </c>
      <c r="C219" s="68" t="s">
        <v>86</v>
      </c>
      <c r="D219" s="68" t="s">
        <v>353</v>
      </c>
      <c r="E219" s="189" t="s">
        <v>494</v>
      </c>
      <c r="F219" s="1">
        <f t="shared" si="3"/>
        <v>0</v>
      </c>
      <c r="G219" s="1"/>
      <c r="H219" s="1"/>
    </row>
    <row r="220" spans="1:8" ht="21.75" customHeight="1">
      <c r="A220" s="188">
        <v>2826</v>
      </c>
      <c r="B220" s="68" t="s">
        <v>94</v>
      </c>
      <c r="C220" s="68" t="s">
        <v>86</v>
      </c>
      <c r="D220" s="68" t="s">
        <v>372</v>
      </c>
      <c r="E220" s="189" t="s">
        <v>495</v>
      </c>
      <c r="F220" s="1">
        <f t="shared" si="3"/>
        <v>0</v>
      </c>
      <c r="G220" s="1"/>
      <c r="H220" s="1"/>
    </row>
    <row r="221" spans="1:8" ht="41.25" customHeight="1">
      <c r="A221" s="188">
        <v>2827</v>
      </c>
      <c r="B221" s="68" t="s">
        <v>94</v>
      </c>
      <c r="C221" s="68" t="s">
        <v>86</v>
      </c>
      <c r="D221" s="68" t="s">
        <v>375</v>
      </c>
      <c r="E221" s="189" t="s">
        <v>496</v>
      </c>
      <c r="F221" s="1">
        <f t="shared" si="3"/>
        <v>0</v>
      </c>
      <c r="G221" s="1"/>
      <c r="H221" s="1"/>
    </row>
    <row r="222" spans="1:8" ht="27.75" customHeight="1">
      <c r="A222" s="188">
        <v>2830</v>
      </c>
      <c r="B222" s="67" t="s">
        <v>94</v>
      </c>
      <c r="C222" s="67" t="s">
        <v>87</v>
      </c>
      <c r="D222" s="67" t="s">
        <v>84</v>
      </c>
      <c r="E222" s="190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customHeight="1">
      <c r="A223" s="188"/>
      <c r="B223" s="67"/>
      <c r="C223" s="67"/>
      <c r="D223" s="67"/>
      <c r="E223" s="189" t="s">
        <v>257</v>
      </c>
      <c r="F223" s="1"/>
      <c r="G223" s="44"/>
      <c r="H223" s="44"/>
    </row>
    <row r="224" spans="1:8" ht="20.25" customHeight="1">
      <c r="A224" s="188">
        <v>2831</v>
      </c>
      <c r="B224" s="68" t="s">
        <v>94</v>
      </c>
      <c r="C224" s="68" t="s">
        <v>87</v>
      </c>
      <c r="D224" s="68" t="s">
        <v>85</v>
      </c>
      <c r="E224" s="189" t="s">
        <v>498</v>
      </c>
      <c r="F224" s="1">
        <f>G224+H224</f>
        <v>0</v>
      </c>
      <c r="G224" s="1"/>
      <c r="H224" s="1"/>
    </row>
    <row r="225" spans="1:8" ht="20.25" customHeight="1">
      <c r="A225" s="188">
        <v>2832</v>
      </c>
      <c r="B225" s="68" t="s">
        <v>94</v>
      </c>
      <c r="C225" s="68" t="s">
        <v>87</v>
      </c>
      <c r="D225" s="68" t="s">
        <v>86</v>
      </c>
      <c r="E225" s="189" t="s">
        <v>499</v>
      </c>
      <c r="F225" s="1">
        <f>G225+H225</f>
        <v>0</v>
      </c>
      <c r="G225" s="1"/>
      <c r="H225" s="1"/>
    </row>
    <row r="226" spans="1:8" ht="20.25" customHeight="1">
      <c r="A226" s="188">
        <v>2833</v>
      </c>
      <c r="B226" s="68" t="s">
        <v>94</v>
      </c>
      <c r="C226" s="68" t="s">
        <v>87</v>
      </c>
      <c r="D226" s="68" t="s">
        <v>87</v>
      </c>
      <c r="E226" s="189" t="s">
        <v>500</v>
      </c>
      <c r="F226" s="1">
        <f>G226+H226</f>
        <v>0</v>
      </c>
      <c r="G226" s="1"/>
      <c r="H226" s="1"/>
    </row>
    <row r="227" spans="1:8" ht="20.25" customHeight="1">
      <c r="A227" s="188">
        <v>2840</v>
      </c>
      <c r="B227" s="67" t="s">
        <v>94</v>
      </c>
      <c r="C227" s="67" t="s">
        <v>352</v>
      </c>
      <c r="D227" s="67" t="s">
        <v>84</v>
      </c>
      <c r="E227" s="190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customHeight="1">
      <c r="A228" s="188"/>
      <c r="B228" s="67"/>
      <c r="C228" s="67"/>
      <c r="D228" s="67"/>
      <c r="E228" s="189" t="s">
        <v>257</v>
      </c>
      <c r="F228" s="1"/>
      <c r="G228" s="44"/>
      <c r="H228" s="44"/>
    </row>
    <row r="229" spans="1:8" ht="20.25" customHeight="1">
      <c r="A229" s="188">
        <v>2841</v>
      </c>
      <c r="B229" s="68" t="s">
        <v>94</v>
      </c>
      <c r="C229" s="68" t="s">
        <v>352</v>
      </c>
      <c r="D229" s="68" t="s">
        <v>85</v>
      </c>
      <c r="E229" s="189" t="s">
        <v>502</v>
      </c>
      <c r="F229" s="1">
        <f>G229+H229</f>
        <v>0</v>
      </c>
      <c r="G229" s="1"/>
      <c r="H229" s="1"/>
    </row>
    <row r="230" spans="1:8" ht="41.25" customHeight="1">
      <c r="A230" s="188">
        <v>2842</v>
      </c>
      <c r="B230" s="68" t="s">
        <v>94</v>
      </c>
      <c r="C230" s="68" t="s">
        <v>352</v>
      </c>
      <c r="D230" s="68" t="s">
        <v>86</v>
      </c>
      <c r="E230" s="189" t="s">
        <v>503</v>
      </c>
      <c r="F230" s="1">
        <f>G230+H230</f>
        <v>0</v>
      </c>
      <c r="G230" s="1"/>
      <c r="H230" s="1"/>
    </row>
    <row r="231" spans="1:8" ht="20.25" customHeight="1">
      <c r="A231" s="188">
        <v>2843</v>
      </c>
      <c r="B231" s="68" t="s">
        <v>94</v>
      </c>
      <c r="C231" s="68" t="s">
        <v>352</v>
      </c>
      <c r="D231" s="68" t="s">
        <v>87</v>
      </c>
      <c r="E231" s="189" t="s">
        <v>501</v>
      </c>
      <c r="F231" s="1">
        <f>G231+H231</f>
        <v>0</v>
      </c>
      <c r="G231" s="1"/>
      <c r="H231" s="1"/>
    </row>
    <row r="232" spans="1:8" ht="41.25" customHeight="1">
      <c r="A232" s="188">
        <v>2850</v>
      </c>
      <c r="B232" s="67" t="s">
        <v>94</v>
      </c>
      <c r="C232" s="67" t="s">
        <v>353</v>
      </c>
      <c r="D232" s="67" t="s">
        <v>84</v>
      </c>
      <c r="E232" s="194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customHeight="1">
      <c r="A233" s="188"/>
      <c r="B233" s="67"/>
      <c r="C233" s="67"/>
      <c r="D233" s="67"/>
      <c r="E233" s="189" t="s">
        <v>257</v>
      </c>
      <c r="F233" s="1"/>
      <c r="G233" s="44"/>
      <c r="H233" s="44"/>
    </row>
    <row r="234" spans="1:8" ht="41.25" customHeight="1">
      <c r="A234" s="188">
        <v>2851</v>
      </c>
      <c r="B234" s="67" t="s">
        <v>94</v>
      </c>
      <c r="C234" s="67" t="s">
        <v>353</v>
      </c>
      <c r="D234" s="67" t="s">
        <v>85</v>
      </c>
      <c r="E234" s="195" t="s">
        <v>504</v>
      </c>
      <c r="F234" s="1">
        <f>G234+H234</f>
        <v>0</v>
      </c>
      <c r="G234" s="1"/>
      <c r="H234" s="1"/>
    </row>
    <row r="235" spans="1:8" ht="21" customHeight="1">
      <c r="A235" s="188">
        <v>2860</v>
      </c>
      <c r="B235" s="67" t="s">
        <v>94</v>
      </c>
      <c r="C235" s="67" t="s">
        <v>372</v>
      </c>
      <c r="D235" s="67" t="s">
        <v>84</v>
      </c>
      <c r="E235" s="194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88"/>
      <c r="B236" s="67"/>
      <c r="C236" s="67"/>
      <c r="D236" s="67"/>
      <c r="E236" s="189" t="s">
        <v>257</v>
      </c>
      <c r="F236" s="1"/>
      <c r="G236" s="44"/>
      <c r="H236" s="44"/>
    </row>
    <row r="237" spans="1:8" ht="21" customHeight="1">
      <c r="A237" s="188">
        <v>2861</v>
      </c>
      <c r="B237" s="68" t="s">
        <v>94</v>
      </c>
      <c r="C237" s="68" t="s">
        <v>372</v>
      </c>
      <c r="D237" s="68" t="s">
        <v>85</v>
      </c>
      <c r="E237" s="195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4">
        <v>2900</v>
      </c>
      <c r="B238" s="67" t="s">
        <v>95</v>
      </c>
      <c r="C238" s="67" t="s">
        <v>84</v>
      </c>
      <c r="D238" s="67" t="s">
        <v>84</v>
      </c>
      <c r="E238" s="186" t="s">
        <v>506</v>
      </c>
      <c r="F238" s="17">
        <f>G238+H238</f>
        <v>0</v>
      </c>
      <c r="G238" s="17">
        <f>G240+G244+G248+G252+G256+G260+G263+G266</f>
        <v>0</v>
      </c>
      <c r="H238" s="17">
        <f>H240+H244+H248+H252+H256+H260+H263+H266</f>
        <v>0</v>
      </c>
    </row>
    <row r="239" spans="1:8" ht="17.25" customHeight="1">
      <c r="A239" s="188"/>
      <c r="B239" s="67"/>
      <c r="C239" s="67"/>
      <c r="D239" s="67"/>
      <c r="E239" s="189" t="s">
        <v>356</v>
      </c>
      <c r="F239" s="1"/>
      <c r="G239" s="1"/>
      <c r="H239" s="1"/>
    </row>
    <row r="240" spans="1:8" ht="17.25" customHeight="1">
      <c r="A240" s="188">
        <v>2910</v>
      </c>
      <c r="B240" s="67" t="s">
        <v>95</v>
      </c>
      <c r="C240" s="67" t="s">
        <v>85</v>
      </c>
      <c r="D240" s="67" t="s">
        <v>84</v>
      </c>
      <c r="E240" s="190" t="s">
        <v>507</v>
      </c>
      <c r="F240" s="1">
        <f>G240+H240</f>
        <v>0</v>
      </c>
      <c r="G240" s="1">
        <f>G242+G243</f>
        <v>0</v>
      </c>
      <c r="H240" s="1">
        <f>H242+H243</f>
        <v>0</v>
      </c>
    </row>
    <row r="241" spans="1:8" s="14" customFormat="1" ht="17.25" customHeight="1">
      <c r="A241" s="188"/>
      <c r="B241" s="67"/>
      <c r="C241" s="67"/>
      <c r="D241" s="67"/>
      <c r="E241" s="189" t="s">
        <v>257</v>
      </c>
      <c r="F241" s="1"/>
      <c r="G241" s="44"/>
      <c r="H241" s="44"/>
    </row>
    <row r="242" spans="1:8" ht="17.25" customHeight="1">
      <c r="A242" s="188">
        <v>2911</v>
      </c>
      <c r="B242" s="68" t="s">
        <v>95</v>
      </c>
      <c r="C242" s="68" t="s">
        <v>85</v>
      </c>
      <c r="D242" s="68" t="s">
        <v>85</v>
      </c>
      <c r="E242" s="189" t="s">
        <v>508</v>
      </c>
      <c r="F242" s="1">
        <f>G242+H242</f>
        <v>0</v>
      </c>
      <c r="G242" s="1"/>
      <c r="H242" s="1"/>
    </row>
    <row r="243" spans="1:8" ht="17.25" customHeight="1">
      <c r="A243" s="188">
        <v>2912</v>
      </c>
      <c r="B243" s="68" t="s">
        <v>95</v>
      </c>
      <c r="C243" s="68" t="s">
        <v>85</v>
      </c>
      <c r="D243" s="68" t="s">
        <v>86</v>
      </c>
      <c r="E243" s="189" t="s">
        <v>509</v>
      </c>
      <c r="F243" s="1">
        <f>G243+H243</f>
        <v>0</v>
      </c>
      <c r="G243" s="1"/>
      <c r="H243" s="1"/>
    </row>
    <row r="244" spans="1:8" ht="17.25" customHeight="1">
      <c r="A244" s="188">
        <v>2920</v>
      </c>
      <c r="B244" s="67" t="s">
        <v>95</v>
      </c>
      <c r="C244" s="67" t="s">
        <v>86</v>
      </c>
      <c r="D244" s="67" t="s">
        <v>84</v>
      </c>
      <c r="E244" s="190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customHeight="1">
      <c r="A245" s="188"/>
      <c r="B245" s="67"/>
      <c r="C245" s="67"/>
      <c r="D245" s="67"/>
      <c r="E245" s="189" t="s">
        <v>257</v>
      </c>
      <c r="F245" s="1"/>
      <c r="G245" s="44"/>
      <c r="H245" s="44"/>
    </row>
    <row r="246" spans="1:8" ht="17.25" customHeight="1">
      <c r="A246" s="188">
        <v>2921</v>
      </c>
      <c r="B246" s="68" t="s">
        <v>95</v>
      </c>
      <c r="C246" s="68" t="s">
        <v>86</v>
      </c>
      <c r="D246" s="68" t="s">
        <v>85</v>
      </c>
      <c r="E246" s="189" t="s">
        <v>511</v>
      </c>
      <c r="F246" s="1">
        <f>G246+H246</f>
        <v>0</v>
      </c>
      <c r="G246" s="1"/>
      <c r="H246" s="1"/>
    </row>
    <row r="247" spans="1:8" ht="17.25" customHeight="1">
      <c r="A247" s="188">
        <v>2922</v>
      </c>
      <c r="B247" s="68" t="s">
        <v>95</v>
      </c>
      <c r="C247" s="68" t="s">
        <v>86</v>
      </c>
      <c r="D247" s="68" t="s">
        <v>86</v>
      </c>
      <c r="E247" s="189" t="s">
        <v>512</v>
      </c>
      <c r="F247" s="1">
        <f>G247+H247</f>
        <v>0</v>
      </c>
      <c r="G247" s="1"/>
      <c r="H247" s="1"/>
    </row>
    <row r="248" spans="1:8" ht="41.25" customHeight="1">
      <c r="A248" s="188">
        <v>2930</v>
      </c>
      <c r="B248" s="67" t="s">
        <v>95</v>
      </c>
      <c r="C248" s="67" t="s">
        <v>87</v>
      </c>
      <c r="D248" s="67" t="s">
        <v>84</v>
      </c>
      <c r="E248" s="190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customHeight="1">
      <c r="A249" s="188"/>
      <c r="B249" s="67"/>
      <c r="C249" s="67"/>
      <c r="D249" s="67"/>
      <c r="E249" s="189" t="s">
        <v>257</v>
      </c>
      <c r="F249" s="1"/>
      <c r="G249" s="44"/>
      <c r="H249" s="44"/>
    </row>
    <row r="250" spans="1:8" ht="16.5" customHeight="1">
      <c r="A250" s="188">
        <v>2931</v>
      </c>
      <c r="B250" s="68" t="s">
        <v>95</v>
      </c>
      <c r="C250" s="68" t="s">
        <v>87</v>
      </c>
      <c r="D250" s="68" t="s">
        <v>85</v>
      </c>
      <c r="E250" s="189" t="s">
        <v>514</v>
      </c>
      <c r="F250" s="1">
        <f>G250+H250</f>
        <v>0</v>
      </c>
      <c r="G250" s="1"/>
      <c r="H250" s="1"/>
    </row>
    <row r="251" spans="1:8" ht="16.5" customHeight="1">
      <c r="A251" s="188">
        <v>2932</v>
      </c>
      <c r="B251" s="68" t="s">
        <v>95</v>
      </c>
      <c r="C251" s="68" t="s">
        <v>87</v>
      </c>
      <c r="D251" s="68" t="s">
        <v>86</v>
      </c>
      <c r="E251" s="189" t="s">
        <v>515</v>
      </c>
      <c r="F251" s="1">
        <f>G251+H251</f>
        <v>0</v>
      </c>
      <c r="G251" s="1"/>
      <c r="H251" s="1"/>
    </row>
    <row r="252" spans="1:8" ht="16.5" customHeight="1">
      <c r="A252" s="188">
        <v>2940</v>
      </c>
      <c r="B252" s="67" t="s">
        <v>95</v>
      </c>
      <c r="C252" s="67" t="s">
        <v>352</v>
      </c>
      <c r="D252" s="67" t="s">
        <v>84</v>
      </c>
      <c r="E252" s="190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88"/>
      <c r="B253" s="67"/>
      <c r="C253" s="67"/>
      <c r="D253" s="67"/>
      <c r="E253" s="189" t="s">
        <v>257</v>
      </c>
      <c r="F253" s="1"/>
      <c r="G253" s="44"/>
      <c r="H253" s="44"/>
    </row>
    <row r="254" spans="1:8" ht="16.5" customHeight="1">
      <c r="A254" s="188">
        <v>2941</v>
      </c>
      <c r="B254" s="68" t="s">
        <v>95</v>
      </c>
      <c r="C254" s="68" t="s">
        <v>352</v>
      </c>
      <c r="D254" s="68" t="s">
        <v>85</v>
      </c>
      <c r="E254" s="189" t="s">
        <v>517</v>
      </c>
      <c r="F254" s="1">
        <f>G254+H254</f>
        <v>0</v>
      </c>
      <c r="G254" s="1"/>
      <c r="H254" s="1"/>
    </row>
    <row r="255" spans="1:8" ht="16.5" customHeight="1">
      <c r="A255" s="188">
        <v>2942</v>
      </c>
      <c r="B255" s="68" t="s">
        <v>95</v>
      </c>
      <c r="C255" s="68" t="s">
        <v>352</v>
      </c>
      <c r="D255" s="68" t="s">
        <v>86</v>
      </c>
      <c r="E255" s="189" t="s">
        <v>518</v>
      </c>
      <c r="F255" s="1">
        <f>G255+H255</f>
        <v>0</v>
      </c>
      <c r="G255" s="1"/>
      <c r="H255" s="1"/>
    </row>
    <row r="256" spans="1:8" ht="16.5" customHeight="1">
      <c r="A256" s="188">
        <v>2950</v>
      </c>
      <c r="B256" s="67" t="s">
        <v>95</v>
      </c>
      <c r="C256" s="67" t="s">
        <v>353</v>
      </c>
      <c r="D256" s="67" t="s">
        <v>84</v>
      </c>
      <c r="E256" s="190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customHeight="1">
      <c r="A257" s="188"/>
      <c r="B257" s="67"/>
      <c r="C257" s="67"/>
      <c r="D257" s="67"/>
      <c r="E257" s="189" t="s">
        <v>257</v>
      </c>
      <c r="F257" s="1"/>
      <c r="G257" s="44"/>
      <c r="H257" s="44"/>
    </row>
    <row r="258" spans="1:8" ht="16.5" customHeight="1">
      <c r="A258" s="188">
        <v>2951</v>
      </c>
      <c r="B258" s="68" t="s">
        <v>95</v>
      </c>
      <c r="C258" s="68" t="s">
        <v>353</v>
      </c>
      <c r="D258" s="68" t="s">
        <v>85</v>
      </c>
      <c r="E258" s="189" t="s">
        <v>520</v>
      </c>
      <c r="F258" s="1">
        <f>G258+H258</f>
        <v>0</v>
      </c>
      <c r="G258" s="1"/>
      <c r="H258" s="1"/>
    </row>
    <row r="259" spans="1:8" ht="16.5" customHeight="1">
      <c r="A259" s="188">
        <v>2952</v>
      </c>
      <c r="B259" s="68" t="s">
        <v>95</v>
      </c>
      <c r="C259" s="68" t="s">
        <v>353</v>
      </c>
      <c r="D259" s="68" t="s">
        <v>86</v>
      </c>
      <c r="E259" s="189" t="s">
        <v>521</v>
      </c>
      <c r="F259" s="1">
        <f>G259+H259</f>
        <v>0</v>
      </c>
      <c r="G259" s="1"/>
      <c r="H259" s="1"/>
    </row>
    <row r="260" spans="1:8" ht="16.5" customHeight="1">
      <c r="A260" s="188">
        <v>2960</v>
      </c>
      <c r="B260" s="67" t="s">
        <v>95</v>
      </c>
      <c r="C260" s="67" t="s">
        <v>372</v>
      </c>
      <c r="D260" s="67" t="s">
        <v>84</v>
      </c>
      <c r="E260" s="190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88"/>
      <c r="B261" s="67"/>
      <c r="C261" s="67"/>
      <c r="D261" s="67"/>
      <c r="E261" s="189" t="s">
        <v>257</v>
      </c>
      <c r="F261" s="1"/>
      <c r="G261" s="44"/>
      <c r="H261" s="44"/>
    </row>
    <row r="262" spans="1:8" ht="16.5" customHeight="1">
      <c r="A262" s="188">
        <v>2961</v>
      </c>
      <c r="B262" s="68" t="s">
        <v>95</v>
      </c>
      <c r="C262" s="68" t="s">
        <v>372</v>
      </c>
      <c r="D262" s="68" t="s">
        <v>85</v>
      </c>
      <c r="E262" s="189" t="s">
        <v>522</v>
      </c>
      <c r="F262" s="1">
        <f>G262+H262</f>
        <v>0</v>
      </c>
      <c r="G262" s="1"/>
      <c r="H262" s="1"/>
    </row>
    <row r="263" spans="1:8" ht="32.25" customHeight="1">
      <c r="A263" s="188">
        <v>2970</v>
      </c>
      <c r="B263" s="67" t="s">
        <v>95</v>
      </c>
      <c r="C263" s="67" t="s">
        <v>375</v>
      </c>
      <c r="D263" s="67" t="s">
        <v>84</v>
      </c>
      <c r="E263" s="190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88"/>
      <c r="B264" s="67"/>
      <c r="C264" s="67"/>
      <c r="D264" s="67"/>
      <c r="E264" s="189" t="s">
        <v>257</v>
      </c>
      <c r="F264" s="1"/>
      <c r="G264" s="44"/>
      <c r="H264" s="44"/>
    </row>
    <row r="265" spans="1:8" ht="18.75" customHeight="1">
      <c r="A265" s="188">
        <v>2971</v>
      </c>
      <c r="B265" s="68" t="s">
        <v>95</v>
      </c>
      <c r="C265" s="68" t="s">
        <v>375</v>
      </c>
      <c r="D265" s="68" t="s">
        <v>85</v>
      </c>
      <c r="E265" s="189" t="s">
        <v>523</v>
      </c>
      <c r="F265" s="1">
        <f>G265+H265</f>
        <v>0</v>
      </c>
      <c r="G265" s="1"/>
      <c r="H265" s="1"/>
    </row>
    <row r="266" spans="1:8" ht="18.75" customHeight="1">
      <c r="A266" s="188">
        <v>2980</v>
      </c>
      <c r="B266" s="67" t="s">
        <v>95</v>
      </c>
      <c r="C266" s="67" t="s">
        <v>377</v>
      </c>
      <c r="D266" s="67" t="s">
        <v>84</v>
      </c>
      <c r="E266" s="190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88"/>
      <c r="B267" s="67"/>
      <c r="C267" s="67"/>
      <c r="D267" s="67"/>
      <c r="E267" s="189" t="s">
        <v>257</v>
      </c>
      <c r="F267" s="1"/>
      <c r="G267" s="44"/>
      <c r="H267" s="44"/>
    </row>
    <row r="268" spans="1:8" ht="18.75" customHeight="1">
      <c r="A268" s="188">
        <v>2981</v>
      </c>
      <c r="B268" s="68" t="s">
        <v>95</v>
      </c>
      <c r="C268" s="68" t="s">
        <v>377</v>
      </c>
      <c r="D268" s="68" t="s">
        <v>85</v>
      </c>
      <c r="E268" s="189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4">
        <v>3000</v>
      </c>
      <c r="B269" s="67" t="s">
        <v>96</v>
      </c>
      <c r="C269" s="67" t="s">
        <v>84</v>
      </c>
      <c r="D269" s="67" t="s">
        <v>84</v>
      </c>
      <c r="E269" s="186" t="s">
        <v>525</v>
      </c>
      <c r="F269" s="17">
        <f>G269+H269</f>
        <v>0</v>
      </c>
      <c r="G269" s="17">
        <f>G271+G275+G278+G281+G284+G287+G290+G293+G297</f>
        <v>0</v>
      </c>
      <c r="H269" s="17">
        <f>H271+H275+H278+H281+H284+H287+H290+H293+H297</f>
        <v>0</v>
      </c>
    </row>
    <row r="270" spans="1:8" ht="19.5" customHeight="1">
      <c r="A270" s="188"/>
      <c r="B270" s="67"/>
      <c r="C270" s="67"/>
      <c r="D270" s="67"/>
      <c r="E270" s="189" t="s">
        <v>356</v>
      </c>
      <c r="F270" s="1"/>
      <c r="G270" s="1"/>
      <c r="H270" s="1"/>
    </row>
    <row r="271" spans="1:8" ht="19.5" customHeight="1">
      <c r="A271" s="188">
        <v>3010</v>
      </c>
      <c r="B271" s="67" t="s">
        <v>96</v>
      </c>
      <c r="C271" s="67" t="s">
        <v>85</v>
      </c>
      <c r="D271" s="67" t="s">
        <v>84</v>
      </c>
      <c r="E271" s="190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customHeight="1">
      <c r="A272" s="188"/>
      <c r="B272" s="67"/>
      <c r="C272" s="67"/>
      <c r="D272" s="67"/>
      <c r="E272" s="189" t="s">
        <v>257</v>
      </c>
      <c r="F272" s="1"/>
      <c r="G272" s="44"/>
      <c r="H272" s="44"/>
    </row>
    <row r="273" spans="1:8" ht="19.5" customHeight="1">
      <c r="A273" s="188">
        <v>3011</v>
      </c>
      <c r="B273" s="68" t="s">
        <v>96</v>
      </c>
      <c r="C273" s="68" t="s">
        <v>85</v>
      </c>
      <c r="D273" s="68" t="s">
        <v>85</v>
      </c>
      <c r="E273" s="189" t="s">
        <v>527</v>
      </c>
      <c r="F273" s="1">
        <f>G273+H273</f>
        <v>0</v>
      </c>
      <c r="G273" s="1"/>
      <c r="H273" s="1"/>
    </row>
    <row r="274" spans="1:8" ht="19.5" customHeight="1">
      <c r="A274" s="188">
        <v>3012</v>
      </c>
      <c r="B274" s="68" t="s">
        <v>96</v>
      </c>
      <c r="C274" s="68" t="s">
        <v>85</v>
      </c>
      <c r="D274" s="68" t="s">
        <v>86</v>
      </c>
      <c r="E274" s="189" t="s">
        <v>528</v>
      </c>
      <c r="F274" s="1">
        <f>G274+H274</f>
        <v>0</v>
      </c>
      <c r="G274" s="1"/>
      <c r="H274" s="1"/>
    </row>
    <row r="275" spans="1:8" ht="19.5" customHeight="1">
      <c r="A275" s="188">
        <v>3020</v>
      </c>
      <c r="B275" s="67" t="s">
        <v>96</v>
      </c>
      <c r="C275" s="67" t="s">
        <v>86</v>
      </c>
      <c r="D275" s="67" t="s">
        <v>84</v>
      </c>
      <c r="E275" s="190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customHeight="1">
      <c r="A276" s="188"/>
      <c r="B276" s="67"/>
      <c r="C276" s="67"/>
      <c r="D276" s="67"/>
      <c r="E276" s="189" t="s">
        <v>257</v>
      </c>
      <c r="F276" s="1"/>
      <c r="G276" s="44"/>
      <c r="H276" s="44"/>
    </row>
    <row r="277" spans="1:8" ht="19.5" customHeight="1">
      <c r="A277" s="188">
        <v>3021</v>
      </c>
      <c r="B277" s="68" t="s">
        <v>96</v>
      </c>
      <c r="C277" s="68" t="s">
        <v>86</v>
      </c>
      <c r="D277" s="68" t="s">
        <v>85</v>
      </c>
      <c r="E277" s="189" t="s">
        <v>529</v>
      </c>
      <c r="F277" s="1">
        <f>G277+H277</f>
        <v>0</v>
      </c>
      <c r="G277" s="1"/>
      <c r="H277" s="1"/>
    </row>
    <row r="278" spans="1:8" ht="19.5" customHeight="1">
      <c r="A278" s="188">
        <v>3030</v>
      </c>
      <c r="B278" s="67" t="s">
        <v>96</v>
      </c>
      <c r="C278" s="67" t="s">
        <v>87</v>
      </c>
      <c r="D278" s="67" t="s">
        <v>84</v>
      </c>
      <c r="E278" s="190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customHeight="1">
      <c r="A279" s="188"/>
      <c r="B279" s="67"/>
      <c r="C279" s="67"/>
      <c r="D279" s="67"/>
      <c r="E279" s="189" t="s">
        <v>257</v>
      </c>
      <c r="F279" s="1"/>
      <c r="G279" s="44"/>
      <c r="H279" s="44"/>
    </row>
    <row r="280" spans="1:8" ht="19.5" customHeight="1">
      <c r="A280" s="188">
        <v>3031</v>
      </c>
      <c r="B280" s="68" t="s">
        <v>96</v>
      </c>
      <c r="C280" s="68" t="s">
        <v>87</v>
      </c>
      <c r="D280" s="68" t="s">
        <v>85</v>
      </c>
      <c r="E280" s="189" t="s">
        <v>530</v>
      </c>
      <c r="F280" s="1">
        <f>G280+H280</f>
        <v>0</v>
      </c>
      <c r="G280" s="1"/>
      <c r="H280" s="1"/>
    </row>
    <row r="281" spans="1:8" ht="19.5" customHeight="1">
      <c r="A281" s="188">
        <v>3040</v>
      </c>
      <c r="B281" s="67" t="s">
        <v>96</v>
      </c>
      <c r="C281" s="67" t="s">
        <v>352</v>
      </c>
      <c r="D281" s="67" t="s">
        <v>84</v>
      </c>
      <c r="E281" s="190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customHeight="1">
      <c r="A282" s="188"/>
      <c r="B282" s="67"/>
      <c r="C282" s="67"/>
      <c r="D282" s="67"/>
      <c r="E282" s="189" t="s">
        <v>257</v>
      </c>
      <c r="F282" s="1"/>
      <c r="G282" s="44"/>
      <c r="H282" s="44"/>
    </row>
    <row r="283" spans="1:8" ht="19.5" customHeight="1">
      <c r="A283" s="188">
        <v>3041</v>
      </c>
      <c r="B283" s="68" t="s">
        <v>96</v>
      </c>
      <c r="C283" s="68" t="s">
        <v>352</v>
      </c>
      <c r="D283" s="68" t="s">
        <v>85</v>
      </c>
      <c r="E283" s="189" t="s">
        <v>531</v>
      </c>
      <c r="F283" s="1">
        <f>G283+H283</f>
        <v>0</v>
      </c>
      <c r="G283" s="1"/>
      <c r="H283" s="1"/>
    </row>
    <row r="284" spans="1:8" ht="19.5" customHeight="1">
      <c r="A284" s="188">
        <v>3050</v>
      </c>
      <c r="B284" s="67" t="s">
        <v>96</v>
      </c>
      <c r="C284" s="67" t="s">
        <v>353</v>
      </c>
      <c r="D284" s="67" t="s">
        <v>84</v>
      </c>
      <c r="E284" s="190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customHeight="1">
      <c r="A285" s="188"/>
      <c r="B285" s="67"/>
      <c r="C285" s="67"/>
      <c r="D285" s="67"/>
      <c r="E285" s="189" t="s">
        <v>257</v>
      </c>
      <c r="F285" s="1"/>
      <c r="G285" s="44"/>
      <c r="H285" s="44"/>
    </row>
    <row r="286" spans="1:8" ht="19.5" customHeight="1">
      <c r="A286" s="188">
        <v>3051</v>
      </c>
      <c r="B286" s="68" t="s">
        <v>96</v>
      </c>
      <c r="C286" s="68" t="s">
        <v>353</v>
      </c>
      <c r="D286" s="68" t="s">
        <v>85</v>
      </c>
      <c r="E286" s="189" t="s">
        <v>532</v>
      </c>
      <c r="F286" s="1">
        <f>G286+H286</f>
        <v>0</v>
      </c>
      <c r="G286" s="1"/>
      <c r="H286" s="1"/>
    </row>
    <row r="287" spans="1:8" ht="19.5" customHeight="1">
      <c r="A287" s="188">
        <v>3060</v>
      </c>
      <c r="B287" s="67" t="s">
        <v>96</v>
      </c>
      <c r="C287" s="67" t="s">
        <v>372</v>
      </c>
      <c r="D287" s="67" t="s">
        <v>84</v>
      </c>
      <c r="E287" s="190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customHeight="1">
      <c r="A288" s="188"/>
      <c r="B288" s="67"/>
      <c r="C288" s="67"/>
      <c r="D288" s="67"/>
      <c r="E288" s="189" t="s">
        <v>257</v>
      </c>
      <c r="F288" s="1"/>
      <c r="G288" s="44"/>
      <c r="H288" s="44"/>
    </row>
    <row r="289" spans="1:8" ht="19.5" customHeight="1">
      <c r="A289" s="188">
        <v>3061</v>
      </c>
      <c r="B289" s="68" t="s">
        <v>96</v>
      </c>
      <c r="C289" s="68" t="s">
        <v>372</v>
      </c>
      <c r="D289" s="68" t="s">
        <v>85</v>
      </c>
      <c r="E289" s="189" t="s">
        <v>533</v>
      </c>
      <c r="F289" s="1">
        <f>G289+H289</f>
        <v>0</v>
      </c>
      <c r="G289" s="1"/>
      <c r="H289" s="1"/>
    </row>
    <row r="290" spans="1:8" ht="19.5" customHeight="1">
      <c r="A290" s="188">
        <v>3070</v>
      </c>
      <c r="B290" s="67" t="s">
        <v>96</v>
      </c>
      <c r="C290" s="67" t="s">
        <v>375</v>
      </c>
      <c r="D290" s="67" t="s">
        <v>84</v>
      </c>
      <c r="E290" s="190" t="s">
        <v>534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customHeight="1">
      <c r="A291" s="188"/>
      <c r="B291" s="67"/>
      <c r="C291" s="67"/>
      <c r="D291" s="67"/>
      <c r="E291" s="189" t="s">
        <v>257</v>
      </c>
      <c r="F291" s="1"/>
      <c r="G291" s="44"/>
      <c r="H291" s="44"/>
    </row>
    <row r="292" spans="1:8" ht="19.5" customHeight="1">
      <c r="A292" s="188">
        <v>3071</v>
      </c>
      <c r="B292" s="68" t="s">
        <v>96</v>
      </c>
      <c r="C292" s="68" t="s">
        <v>375</v>
      </c>
      <c r="D292" s="68" t="s">
        <v>85</v>
      </c>
      <c r="E292" s="189" t="s">
        <v>534</v>
      </c>
      <c r="F292" s="1">
        <f>G292+H292</f>
        <v>0</v>
      </c>
      <c r="G292" s="1"/>
      <c r="H292" s="1"/>
    </row>
    <row r="293" spans="1:8" ht="41.25" customHeight="1">
      <c r="A293" s="188">
        <v>3080</v>
      </c>
      <c r="B293" s="67" t="s">
        <v>96</v>
      </c>
      <c r="C293" s="67" t="s">
        <v>377</v>
      </c>
      <c r="D293" s="67" t="s">
        <v>84</v>
      </c>
      <c r="E293" s="190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customHeight="1">
      <c r="A294" s="188"/>
      <c r="B294" s="67"/>
      <c r="C294" s="67"/>
      <c r="D294" s="67"/>
      <c r="E294" s="189" t="s">
        <v>257</v>
      </c>
      <c r="F294" s="1"/>
      <c r="G294" s="44"/>
      <c r="H294" s="44"/>
    </row>
    <row r="295" spans="1:8" ht="29.25" customHeight="1">
      <c r="A295" s="188">
        <v>3081</v>
      </c>
      <c r="B295" s="68" t="s">
        <v>96</v>
      </c>
      <c r="C295" s="68" t="s">
        <v>377</v>
      </c>
      <c r="D295" s="68" t="s">
        <v>85</v>
      </c>
      <c r="E295" s="189" t="s">
        <v>535</v>
      </c>
      <c r="F295" s="1">
        <f>G295+H295</f>
        <v>0</v>
      </c>
      <c r="G295" s="1"/>
      <c r="H295" s="1"/>
    </row>
    <row r="296" spans="1:8" s="14" customFormat="1" ht="19.5" customHeight="1">
      <c r="A296" s="188"/>
      <c r="B296" s="67"/>
      <c r="C296" s="67"/>
      <c r="D296" s="67"/>
      <c r="E296" s="189" t="s">
        <v>257</v>
      </c>
      <c r="F296" s="1"/>
      <c r="G296" s="44"/>
      <c r="H296" s="44"/>
    </row>
    <row r="297" spans="1:8" ht="19.5" customHeight="1">
      <c r="A297" s="188">
        <v>3090</v>
      </c>
      <c r="B297" s="67" t="s">
        <v>96</v>
      </c>
      <c r="C297" s="67" t="s">
        <v>448</v>
      </c>
      <c r="D297" s="67" t="s">
        <v>84</v>
      </c>
      <c r="E297" s="190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customHeight="1">
      <c r="A298" s="188"/>
      <c r="B298" s="67"/>
      <c r="C298" s="67"/>
      <c r="D298" s="67"/>
      <c r="E298" s="189" t="s">
        <v>257</v>
      </c>
      <c r="F298" s="1"/>
      <c r="G298" s="44"/>
      <c r="H298" s="44"/>
    </row>
    <row r="299" spans="1:8" ht="19.5" customHeight="1">
      <c r="A299" s="188">
        <v>3091</v>
      </c>
      <c r="B299" s="68" t="s">
        <v>96</v>
      </c>
      <c r="C299" s="68" t="s">
        <v>448</v>
      </c>
      <c r="D299" s="68" t="s">
        <v>85</v>
      </c>
      <c r="E299" s="189" t="s">
        <v>536</v>
      </c>
      <c r="F299" s="1">
        <f>G299+H299</f>
        <v>0</v>
      </c>
      <c r="G299" s="1"/>
      <c r="H299" s="1"/>
    </row>
    <row r="300" spans="1:8" ht="41.25" customHeight="1">
      <c r="A300" s="188">
        <v>3092</v>
      </c>
      <c r="B300" s="68" t="s">
        <v>96</v>
      </c>
      <c r="C300" s="68" t="s">
        <v>448</v>
      </c>
      <c r="D300" s="68" t="s">
        <v>86</v>
      </c>
      <c r="E300" s="189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84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0</v>
      </c>
      <c r="G301" s="17">
        <f t="shared" ref="G301:H301" si="4">G303</f>
        <v>0</v>
      </c>
      <c r="H301" s="17">
        <f t="shared" si="4"/>
        <v>0</v>
      </c>
    </row>
    <row r="302" spans="1:8" ht="18" customHeight="1">
      <c r="A302" s="188"/>
      <c r="B302" s="67"/>
      <c r="C302" s="67"/>
      <c r="D302" s="67"/>
      <c r="E302" s="189" t="s">
        <v>356</v>
      </c>
      <c r="F302" s="1"/>
      <c r="G302" s="1"/>
      <c r="H302" s="1"/>
    </row>
    <row r="303" spans="1:8" ht="18" customHeight="1">
      <c r="A303" s="188">
        <v>3110</v>
      </c>
      <c r="B303" s="69" t="s">
        <v>97</v>
      </c>
      <c r="C303" s="69" t="s">
        <v>85</v>
      </c>
      <c r="D303" s="69" t="s">
        <v>84</v>
      </c>
      <c r="E303" s="194" t="s">
        <v>539</v>
      </c>
      <c r="F303" s="1">
        <f>G303+H303-'hat1'!F135</f>
        <v>0</v>
      </c>
      <c r="G303" s="1">
        <f>G305</f>
        <v>0</v>
      </c>
      <c r="H303" s="1">
        <f>H305</f>
        <v>0</v>
      </c>
    </row>
    <row r="304" spans="1:8" s="14" customFormat="1" ht="18" customHeight="1">
      <c r="A304" s="188"/>
      <c r="B304" s="67"/>
      <c r="C304" s="67"/>
      <c r="D304" s="67"/>
      <c r="E304" s="189" t="s">
        <v>257</v>
      </c>
      <c r="F304" s="1"/>
      <c r="G304" s="44"/>
      <c r="H304" s="44"/>
    </row>
    <row r="305" spans="1:8" ht="18" customHeight="1">
      <c r="A305" s="188">
        <v>3112</v>
      </c>
      <c r="B305" s="69" t="s">
        <v>97</v>
      </c>
      <c r="C305" s="69" t="s">
        <v>85</v>
      </c>
      <c r="D305" s="69" t="s">
        <v>86</v>
      </c>
      <c r="E305" s="195" t="s">
        <v>540</v>
      </c>
      <c r="F305" s="1">
        <f>G305+H305-'hat1'!F135</f>
        <v>0</v>
      </c>
      <c r="G305" s="1"/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F181" sqref="F181"/>
    </sheetView>
  </sheetViews>
  <sheetFormatPr defaultRowHeight="28.5" customHeight="1"/>
  <cols>
    <col min="1" max="1" width="5.28515625" style="104" customWidth="1"/>
    <col min="2" max="2" width="68.28515625" style="19" customWidth="1"/>
    <col min="3" max="3" width="5.7109375" style="104" customWidth="1"/>
    <col min="4" max="4" width="10.5703125" style="19" customWidth="1"/>
    <col min="5" max="5" width="10.7109375" style="19" customWidth="1"/>
    <col min="6" max="6" width="11.8554687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322" t="s">
        <v>98</v>
      </c>
      <c r="B1" s="322"/>
      <c r="C1" s="322"/>
      <c r="D1" s="322"/>
      <c r="E1" s="322"/>
      <c r="F1" s="322"/>
    </row>
    <row r="2" spans="1:6" s="19" customFormat="1" ht="49.5" customHeight="1">
      <c r="A2" s="323" t="s">
        <v>794</v>
      </c>
      <c r="B2" s="323"/>
      <c r="C2" s="323"/>
      <c r="D2" s="323"/>
      <c r="E2" s="323"/>
      <c r="F2" s="323"/>
    </row>
    <row r="3" spans="1:6" ht="28.5" customHeight="1">
      <c r="A3" s="315" t="s">
        <v>347</v>
      </c>
      <c r="B3" s="122" t="s">
        <v>541</v>
      </c>
      <c r="C3" s="122"/>
      <c r="D3" s="312" t="s">
        <v>1</v>
      </c>
      <c r="E3" s="318" t="s">
        <v>2</v>
      </c>
      <c r="F3" s="318"/>
    </row>
    <row r="4" spans="1:6" ht="28.5" customHeight="1">
      <c r="A4" s="315"/>
      <c r="B4" s="122" t="s">
        <v>542</v>
      </c>
      <c r="C4" s="76" t="s">
        <v>99</v>
      </c>
      <c r="D4" s="318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4553.7000000000007</v>
      </c>
      <c r="E6" s="17">
        <f>E8</f>
        <v>4541.6000000000004</v>
      </c>
      <c r="F6" s="17">
        <f>F8+F169+F204</f>
        <v>12.1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784</v>
      </c>
      <c r="C8" s="125" t="s">
        <v>76</v>
      </c>
      <c r="D8" s="1">
        <f>E8+F8-'hat1'!F135</f>
        <v>4541.6000000000004</v>
      </c>
      <c r="E8" s="1">
        <f>E10+E23+E66+E81+E91+E125+E140</f>
        <v>4541.6000000000004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4290.5</v>
      </c>
      <c r="E10" s="1">
        <f>E12+E17+E20</f>
        <v>4290.5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4290.5</v>
      </c>
      <c r="E12" s="1">
        <f>E14+E15+E16</f>
        <v>4290.5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4290.5</v>
      </c>
      <c r="E14" s="1">
        <v>4290.5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customHeight="1">
      <c r="A18" s="123"/>
      <c r="B18" s="82" t="s">
        <v>257</v>
      </c>
      <c r="C18" s="71"/>
      <c r="D18" s="1"/>
      <c r="E18" s="1"/>
      <c r="F18" s="1"/>
    </row>
    <row r="19" spans="1:6" ht="20.25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customHeight="1">
      <c r="A21" s="123"/>
      <c r="B21" s="82" t="s">
        <v>257</v>
      </c>
      <c r="C21" s="71"/>
      <c r="D21" s="1"/>
      <c r="E21" s="1"/>
      <c r="F21" s="1"/>
    </row>
    <row r="22" spans="1:6" ht="20.25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191.1</v>
      </c>
      <c r="E23" s="17">
        <f>E25+E34+E39+E49+E52+E56</f>
        <v>191.1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30</v>
      </c>
      <c r="E25" s="1">
        <f>E27+E28+E29+E30+E31+E32+E33</f>
        <v>30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30</v>
      </c>
      <c r="E28" s="1">
        <v>30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0</v>
      </c>
      <c r="E30" s="1"/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50</v>
      </c>
      <c r="E34" s="1">
        <f>E36+E37+E38</f>
        <v>50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50</v>
      </c>
      <c r="E36" s="1">
        <v>50</v>
      </c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88.7</v>
      </c>
      <c r="E39" s="1">
        <f>E41+E42+E43+E44+E45+E46+E47+E48</f>
        <v>88.7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customHeight="1">
      <c r="A43" s="123">
        <v>4233</v>
      </c>
      <c r="B43" s="72" t="s">
        <v>561</v>
      </c>
      <c r="C43" s="78" t="s">
        <v>116</v>
      </c>
      <c r="D43" s="1">
        <f t="shared" si="1"/>
        <v>12</v>
      </c>
      <c r="E43" s="1">
        <v>12</v>
      </c>
      <c r="F43" s="1" t="s">
        <v>82</v>
      </c>
    </row>
    <row r="44" spans="1:6" ht="19.5" customHeight="1">
      <c r="A44" s="123">
        <v>4234</v>
      </c>
      <c r="B44" s="72" t="s">
        <v>562</v>
      </c>
      <c r="C44" s="78" t="s">
        <v>117</v>
      </c>
      <c r="D44" s="1">
        <f t="shared" si="1"/>
        <v>12</v>
      </c>
      <c r="E44" s="1">
        <v>12</v>
      </c>
      <c r="F44" s="1" t="s">
        <v>82</v>
      </c>
    </row>
    <row r="45" spans="1:6" ht="19.5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64.7</v>
      </c>
      <c r="E48" s="1">
        <v>64.7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0</v>
      </c>
      <c r="E49" s="1">
        <f>E51</f>
        <v>0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0</v>
      </c>
      <c r="E51" s="1"/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0</v>
      </c>
      <c r="E52" s="1">
        <f>E54+E55</f>
        <v>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0</v>
      </c>
      <c r="E54" s="1"/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0</v>
      </c>
      <c r="E55" s="1"/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22.4</v>
      </c>
      <c r="E56" s="1">
        <f>E58+E59+E60+E61+E62+E63+E64+E65</f>
        <v>22.4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22.4</v>
      </c>
      <c r="E58" s="1">
        <v>22.4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0</v>
      </c>
      <c r="E61" s="1"/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0</v>
      </c>
      <c r="E65" s="1"/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0</v>
      </c>
      <c r="E81" s="17">
        <f>E83+E87</f>
        <v>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0</v>
      </c>
      <c r="E83" s="1">
        <f>E85+E86</f>
        <v>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0</v>
      </c>
      <c r="E85" s="1"/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8.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customHeight="1">
      <c r="A94" s="123"/>
      <c r="B94" s="82" t="s">
        <v>257</v>
      </c>
      <c r="C94" s="71"/>
      <c r="D94" s="1"/>
      <c r="E94" s="1"/>
      <c r="F94" s="1"/>
    </row>
    <row r="95" spans="1:6" ht="18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customHeight="1">
      <c r="A98" s="123"/>
      <c r="B98" s="82" t="s">
        <v>257</v>
      </c>
      <c r="C98" s="71"/>
      <c r="D98" s="1"/>
      <c r="E98" s="1"/>
      <c r="F98" s="1"/>
    </row>
    <row r="99" spans="1:6" ht="30.75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customHeight="1">
      <c r="A102" s="123"/>
      <c r="B102" s="82" t="s">
        <v>257</v>
      </c>
      <c r="C102" s="71"/>
      <c r="D102" s="1"/>
      <c r="E102" s="1"/>
      <c r="F102" s="1"/>
    </row>
    <row r="103" spans="1:6" ht="28.5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customHeight="1">
      <c r="A105" s="123">
        <v>4533</v>
      </c>
      <c r="B105" s="90" t="s">
        <v>783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customHeight="1">
      <c r="A106" s="123"/>
      <c r="B106" s="91" t="s">
        <v>543</v>
      </c>
      <c r="C106" s="78"/>
      <c r="D106" s="1"/>
      <c r="E106" s="1"/>
      <c r="F106" s="1"/>
    </row>
    <row r="107" spans="1:6" ht="28.5" customHeight="1">
      <c r="A107" s="123">
        <v>4534</v>
      </c>
      <c r="B107" s="91" t="s">
        <v>782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customHeight="1">
      <c r="A108" s="123"/>
      <c r="B108" s="91" t="s">
        <v>595</v>
      </c>
      <c r="C108" s="78"/>
      <c r="D108" s="1"/>
      <c r="E108" s="1"/>
      <c r="F108" s="1"/>
    </row>
    <row r="109" spans="1:6" ht="2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customHeight="1">
      <c r="A114" s="123"/>
      <c r="B114" s="82" t="s">
        <v>257</v>
      </c>
      <c r="C114" s="71"/>
      <c r="D114" s="1"/>
      <c r="E114" s="1"/>
      <c r="F114" s="1"/>
    </row>
    <row r="115" spans="1:6" ht="28.5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customHeight="1">
      <c r="A117" s="123">
        <v>4543</v>
      </c>
      <c r="B117" s="90" t="s">
        <v>779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customHeight="1">
      <c r="A118" s="207"/>
      <c r="B118" s="91" t="s">
        <v>543</v>
      </c>
      <c r="C118" s="208"/>
      <c r="D118" s="209"/>
      <c r="E118" s="209"/>
      <c r="F118" s="209"/>
    </row>
    <row r="119" spans="1:6" ht="14.25" customHeight="1">
      <c r="A119" s="123">
        <v>4544</v>
      </c>
      <c r="B119" s="91" t="s">
        <v>780</v>
      </c>
      <c r="C119" s="78"/>
      <c r="D119" s="1">
        <f>E119+F119</f>
        <v>0</v>
      </c>
      <c r="E119" s="1"/>
      <c r="F119" s="1">
        <f>F121+F122</f>
        <v>0</v>
      </c>
    </row>
    <row r="120" spans="1:6" ht="12.75" customHeight="1">
      <c r="A120" s="123"/>
      <c r="B120" s="91" t="s">
        <v>595</v>
      </c>
      <c r="C120" s="78"/>
      <c r="D120" s="1"/>
      <c r="E120" s="1"/>
      <c r="F120" s="1"/>
    </row>
    <row r="121" spans="1:6" ht="20.25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8.5" customHeight="1">
      <c r="A125" s="123">
        <v>4600</v>
      </c>
      <c r="B125" s="88" t="s">
        <v>680</v>
      </c>
      <c r="C125" s="71" t="s">
        <v>76</v>
      </c>
      <c r="D125" s="17">
        <f>E125</f>
        <v>0</v>
      </c>
      <c r="E125" s="17">
        <f>E127+E131+E137</f>
        <v>0</v>
      </c>
      <c r="F125" s="17" t="s">
        <v>82</v>
      </c>
    </row>
    <row r="126" spans="1:6" ht="15.75" customHeight="1">
      <c r="A126" s="123"/>
      <c r="B126" s="82" t="s">
        <v>543</v>
      </c>
      <c r="C126" s="87"/>
      <c r="D126" s="1"/>
      <c r="E126" s="1"/>
      <c r="F126" s="1"/>
    </row>
    <row r="127" spans="1:6" ht="19.5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customHeight="1">
      <c r="A128" s="123"/>
      <c r="B128" s="82" t="s">
        <v>543</v>
      </c>
      <c r="C128" s="87"/>
      <c r="D128" s="1"/>
      <c r="E128" s="1"/>
      <c r="F128" s="1"/>
    </row>
    <row r="129" spans="1:6" ht="28.5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0</v>
      </c>
      <c r="E131" s="1">
        <f>E133+E134+E135+E136</f>
        <v>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73" t="s">
        <v>609</v>
      </c>
      <c r="C136" s="78" t="s">
        <v>756</v>
      </c>
      <c r="D136" s="1">
        <f>E136</f>
        <v>0</v>
      </c>
      <c r="E136" s="1"/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60</v>
      </c>
      <c r="E140" s="17">
        <f>E142+E146+E152+E155+E159+E162+E165</f>
        <v>60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40</v>
      </c>
      <c r="E142" s="1">
        <f>E144+E145</f>
        <v>40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40</v>
      </c>
      <c r="E145" s="1">
        <v>40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20</v>
      </c>
      <c r="E146" s="1">
        <f>E148+E149+E150+E151</f>
        <v>20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20</v>
      </c>
      <c r="E150" s="1">
        <v>20</v>
      </c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customHeight="1">
      <c r="A153" s="123"/>
      <c r="B153" s="82" t="s">
        <v>257</v>
      </c>
      <c r="C153" s="71"/>
      <c r="D153" s="1"/>
      <c r="E153" s="1"/>
      <c r="F153" s="1"/>
    </row>
    <row r="154" spans="1:6" ht="2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customHeight="1">
      <c r="A156" s="123"/>
      <c r="B156" s="82" t="s">
        <v>257</v>
      </c>
      <c r="C156" s="71"/>
      <c r="D156" s="1"/>
      <c r="E156" s="1"/>
      <c r="F156" s="1"/>
    </row>
    <row r="157" spans="1:6" ht="28.5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customHeight="1">
      <c r="A160" s="123"/>
      <c r="B160" s="82" t="s">
        <v>257</v>
      </c>
      <c r="C160" s="71"/>
      <c r="D160" s="1"/>
      <c r="E160" s="1"/>
      <c r="F160" s="1"/>
    </row>
    <row r="161" spans="1:6" ht="31.5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0</v>
      </c>
      <c r="E165" s="1">
        <f>E167</f>
        <v>0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0</v>
      </c>
      <c r="E167" s="1"/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12.1</v>
      </c>
      <c r="E169" s="17" t="s">
        <v>82</v>
      </c>
      <c r="F169" s="17">
        <f>F171+F189+F195+F198</f>
        <v>12.1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12.1</v>
      </c>
      <c r="E171" s="1" t="s">
        <v>82</v>
      </c>
      <c r="F171" s="1">
        <f>F173+F178+F183</f>
        <v>12.1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0</v>
      </c>
      <c r="E173" s="1"/>
      <c r="F173" s="1">
        <f>F175+F176+F177</f>
        <v>0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0</v>
      </c>
      <c r="E177" s="1" t="s">
        <v>82</v>
      </c>
      <c r="F177" s="1"/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12.1</v>
      </c>
      <c r="E178" s="1"/>
      <c r="F178" s="1">
        <f>F180+F181+F182</f>
        <v>12.1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12.1</v>
      </c>
      <c r="E181" s="1" t="s">
        <v>82</v>
      </c>
      <c r="F181" s="1">
        <v>12.1</v>
      </c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8.5" customHeight="1">
      <c r="A183" s="123">
        <v>5130</v>
      </c>
      <c r="B183" s="70" t="s">
        <v>781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customHeight="1">
      <c r="A184" s="123"/>
      <c r="B184" s="82" t="s">
        <v>257</v>
      </c>
      <c r="C184" s="71"/>
      <c r="D184" s="1"/>
      <c r="E184" s="1"/>
      <c r="F184" s="1"/>
    </row>
    <row r="185" spans="1:6" ht="2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2.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customHeight="1">
      <c r="A190" s="126"/>
      <c r="B190" s="82" t="s">
        <v>543</v>
      </c>
      <c r="C190" s="87"/>
      <c r="D190" s="1"/>
      <c r="E190" s="1"/>
      <c r="F190" s="1"/>
    </row>
    <row r="191" spans="1:6" ht="20.25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customHeight="1">
      <c r="A196" s="126"/>
      <c r="B196" s="82" t="s">
        <v>543</v>
      </c>
      <c r="C196" s="87"/>
      <c r="D196" s="1"/>
      <c r="E196" s="1"/>
      <c r="F196" s="1"/>
    </row>
    <row r="197" spans="1:6" ht="21.75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12.75" customHeight="1">
      <c r="A199" s="126"/>
      <c r="B199" s="82" t="s">
        <v>543</v>
      </c>
      <c r="C199" s="87"/>
      <c r="D199" s="1"/>
      <c r="E199" s="1"/>
      <c r="F199" s="1"/>
    </row>
    <row r="200" spans="1:6" ht="19.5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customHeight="1">
      <c r="A207" s="132"/>
      <c r="B207" s="80" t="s">
        <v>356</v>
      </c>
      <c r="C207" s="76"/>
      <c r="D207" s="1"/>
      <c r="E207" s="1"/>
      <c r="F207" s="1"/>
    </row>
    <row r="208" spans="1:6" ht="20.25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customHeight="1">
      <c r="A212" s="133"/>
      <c r="B212" s="80" t="s">
        <v>356</v>
      </c>
      <c r="C212" s="76"/>
      <c r="D212" s="1"/>
      <c r="E212" s="1"/>
      <c r="F212" s="1"/>
    </row>
    <row r="213" spans="1:6" ht="28.5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customHeight="1">
      <c r="A215" s="133"/>
      <c r="B215" s="75" t="s">
        <v>257</v>
      </c>
      <c r="C215" s="71"/>
      <c r="D215" s="1"/>
      <c r="E215" s="1"/>
      <c r="F215" s="1"/>
    </row>
    <row r="216" spans="1:6" ht="18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customHeight="1">
      <c r="A220" s="133"/>
      <c r="B220" s="80" t="s">
        <v>356</v>
      </c>
      <c r="C220" s="71"/>
      <c r="D220" s="1"/>
      <c r="E220" s="1"/>
      <c r="F220" s="1"/>
    </row>
    <row r="221" spans="1:6" ht="20.25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customHeight="1">
      <c r="A223" s="133"/>
      <c r="B223" s="80" t="s">
        <v>356</v>
      </c>
      <c r="C223" s="76"/>
      <c r="D223" s="1"/>
      <c r="E223" s="1"/>
      <c r="F223" s="1"/>
    </row>
    <row r="224" spans="1:6" ht="20.25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workbookViewId="0">
      <selection activeCell="H14" sqref="H14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324" t="s">
        <v>220</v>
      </c>
      <c r="B2" s="324"/>
      <c r="C2" s="324"/>
      <c r="D2" s="324"/>
      <c r="E2" s="324"/>
      <c r="F2" s="324"/>
    </row>
    <row r="3" spans="1:6" s="19" customFormat="1"/>
    <row r="4" spans="1:6" s="19" customFormat="1" ht="33.75" customHeight="1">
      <c r="A4" s="325" t="s">
        <v>795</v>
      </c>
      <c r="B4" s="325"/>
      <c r="C4" s="325"/>
      <c r="D4" s="325"/>
      <c r="E4" s="325"/>
      <c r="F4" s="325"/>
    </row>
    <row r="5" spans="1:6" ht="12.75" customHeight="1">
      <c r="A5" s="326" t="s">
        <v>221</v>
      </c>
      <c r="B5" s="160"/>
      <c r="C5" s="161"/>
      <c r="D5" s="332" t="s">
        <v>222</v>
      </c>
      <c r="E5" s="330" t="s">
        <v>2</v>
      </c>
      <c r="F5" s="331"/>
    </row>
    <row r="6" spans="1:6" s="5" customFormat="1" ht="32.25" customHeight="1">
      <c r="A6" s="327"/>
      <c r="B6" s="163"/>
      <c r="C6" s="162"/>
      <c r="D6" s="333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f>E8+F8</f>
        <v>-12.1</v>
      </c>
      <c r="E8" s="4">
        <f>'hat1'!E6-'hat2'!G6</f>
        <v>0</v>
      </c>
      <c r="F8" s="4">
        <f>'hat1'!F6-'hat2'!H6</f>
        <v>-12.1</v>
      </c>
    </row>
    <row r="9" spans="1:6" ht="9.75" customHeight="1"/>
    <row r="10" spans="1:6" s="19" customFormat="1" ht="21" customHeight="1">
      <c r="A10" s="324" t="s">
        <v>226</v>
      </c>
      <c r="B10" s="324"/>
      <c r="C10" s="324"/>
      <c r="D10" s="324"/>
      <c r="E10" s="324"/>
      <c r="F10" s="324"/>
    </row>
    <row r="11" spans="1:6" ht="6.75" customHeight="1">
      <c r="A11" s="109"/>
      <c r="B11" s="109"/>
      <c r="C11" s="109"/>
    </row>
    <row r="12" spans="1:6" ht="61.5" customHeight="1">
      <c r="A12" s="329" t="s">
        <v>796</v>
      </c>
      <c r="B12" s="329"/>
      <c r="C12" s="329"/>
      <c r="D12" s="329"/>
      <c r="E12" s="329"/>
      <c r="F12" s="329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328" t="s">
        <v>703</v>
      </c>
      <c r="B14" s="328" t="s">
        <v>541</v>
      </c>
      <c r="C14" s="328"/>
      <c r="D14" s="312" t="s">
        <v>1</v>
      </c>
      <c r="E14" s="121" t="s">
        <v>227</v>
      </c>
      <c r="F14" s="121"/>
    </row>
    <row r="15" spans="1:6" ht="25.5">
      <c r="A15" s="328"/>
      <c r="B15" s="135" t="s">
        <v>542</v>
      </c>
      <c r="C15" s="136" t="s">
        <v>99</v>
      </c>
      <c r="D15" s="318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12.1</v>
      </c>
      <c r="E17" s="4">
        <f>E19+E74</f>
        <v>0</v>
      </c>
      <c r="F17" s="4">
        <f>F19+F74</f>
        <v>12.1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12.1</v>
      </c>
      <c r="E19" s="4">
        <f>E21+E49</f>
        <v>0</v>
      </c>
      <c r="F19" s="4">
        <f>F21+F49</f>
        <v>12.1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7.2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12.1</v>
      </c>
      <c r="E49" s="43">
        <f>E56+E60+E71+E72</f>
        <v>0</v>
      </c>
      <c r="F49" s="4">
        <f>F51+F56+F60+F71+F72</f>
        <v>12.1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12.1</v>
      </c>
      <c r="E60" s="4">
        <f>E62+E65</f>
        <v>0</v>
      </c>
      <c r="F60" s="4">
        <f>F66</f>
        <v>12.1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12.1</v>
      </c>
      <c r="E66" s="22" t="s">
        <v>228</v>
      </c>
      <c r="F66" s="4">
        <f>F68+F69</f>
        <v>12.1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12.1</v>
      </c>
      <c r="E68" s="22" t="s">
        <v>228</v>
      </c>
      <c r="F68" s="4">
        <v>12.1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4"/>
  <sheetViews>
    <sheetView workbookViewId="0">
      <selection activeCell="L6" sqref="L6"/>
    </sheetView>
  </sheetViews>
  <sheetFormatPr defaultRowHeight="15"/>
  <cols>
    <col min="1" max="1" width="4.7109375" customWidth="1"/>
    <col min="2" max="2" width="5" customWidth="1"/>
    <col min="3" max="3" width="4.85546875" customWidth="1"/>
    <col min="4" max="4" width="4.42578125" customWidth="1"/>
    <col min="5" max="5" width="53.85546875" customWidth="1"/>
    <col min="6" max="6" width="9" customWidth="1"/>
    <col min="7" max="7" width="11" customWidth="1"/>
    <col min="8" max="8" width="10.28515625" customWidth="1"/>
  </cols>
  <sheetData>
    <row r="1" spans="1:8" s="164" customFormat="1" ht="20.25">
      <c r="A1" s="334" t="s">
        <v>760</v>
      </c>
      <c r="B1" s="334"/>
      <c r="C1" s="334"/>
      <c r="D1" s="334"/>
      <c r="E1" s="334"/>
      <c r="F1" s="334"/>
      <c r="G1" s="334"/>
      <c r="H1" s="334"/>
    </row>
    <row r="2" spans="1:8" s="164" customFormat="1" ht="36" customHeight="1">
      <c r="A2" s="335" t="s">
        <v>829</v>
      </c>
      <c r="B2" s="335"/>
      <c r="C2" s="335"/>
      <c r="D2" s="335"/>
      <c r="E2" s="335"/>
      <c r="F2" s="335"/>
      <c r="G2" s="335"/>
      <c r="H2" s="335"/>
    </row>
    <row r="3" spans="1:8" s="164" customFormat="1" ht="8.25" customHeight="1">
      <c r="A3" s="165" t="s">
        <v>761</v>
      </c>
      <c r="B3" s="166"/>
      <c r="C3" s="167"/>
      <c r="D3" s="167"/>
      <c r="E3" s="168"/>
      <c r="F3" s="165"/>
      <c r="G3" s="169"/>
      <c r="H3" s="169"/>
    </row>
    <row r="4" spans="1:8" s="164" customFormat="1" ht="18" thickBot="1">
      <c r="A4" s="170"/>
      <c r="B4" s="171"/>
      <c r="C4" s="172"/>
      <c r="D4" s="172"/>
      <c r="E4" s="173"/>
      <c r="F4" s="169"/>
      <c r="G4" s="221" t="s">
        <v>762</v>
      </c>
      <c r="H4" s="221"/>
    </row>
    <row r="5" spans="1:8" s="174" customFormat="1" ht="15.75" customHeight="1" thickBot="1">
      <c r="A5" s="336" t="s">
        <v>347</v>
      </c>
      <c r="B5" s="338" t="s">
        <v>763</v>
      </c>
      <c r="C5" s="340" t="s">
        <v>349</v>
      </c>
      <c r="D5" s="342" t="s">
        <v>350</v>
      </c>
      <c r="E5" s="344" t="s">
        <v>764</v>
      </c>
      <c r="F5" s="346" t="s">
        <v>765</v>
      </c>
      <c r="G5" s="348" t="s">
        <v>766</v>
      </c>
      <c r="H5" s="349"/>
    </row>
    <row r="6" spans="1:8" s="175" customFormat="1" ht="48" customHeight="1" thickBot="1">
      <c r="A6" s="337"/>
      <c r="B6" s="339"/>
      <c r="C6" s="341"/>
      <c r="D6" s="343"/>
      <c r="E6" s="345"/>
      <c r="F6" s="347"/>
      <c r="G6" s="222" t="s">
        <v>767</v>
      </c>
      <c r="H6" s="222" t="s">
        <v>768</v>
      </c>
    </row>
    <row r="7" spans="1:8" s="177" customFormat="1" ht="15.75" thickBot="1">
      <c r="A7" s="223">
        <v>1</v>
      </c>
      <c r="B7" s="224">
        <v>2</v>
      </c>
      <c r="C7" s="224">
        <v>3</v>
      </c>
      <c r="D7" s="225">
        <v>4</v>
      </c>
      <c r="E7" s="226">
        <v>5</v>
      </c>
      <c r="F7" s="226">
        <v>6</v>
      </c>
      <c r="G7" s="227">
        <v>7</v>
      </c>
      <c r="H7" s="228">
        <v>8</v>
      </c>
    </row>
    <row r="8" spans="1:8" s="183" customFormat="1" ht="72" thickBot="1">
      <c r="A8" s="298">
        <v>2000</v>
      </c>
      <c r="B8" s="229" t="s">
        <v>82</v>
      </c>
      <c r="C8" s="230" t="s">
        <v>5</v>
      </c>
      <c r="D8" s="231" t="s">
        <v>5</v>
      </c>
      <c r="E8" s="232" t="s">
        <v>769</v>
      </c>
      <c r="F8" s="233">
        <v>4553.7</v>
      </c>
      <c r="G8" s="234">
        <v>4541.6000000000004</v>
      </c>
      <c r="H8" s="235">
        <v>12.1</v>
      </c>
    </row>
    <row r="9" spans="1:8" s="187" customFormat="1" ht="64.5" customHeight="1">
      <c r="A9" s="236">
        <v>2100</v>
      </c>
      <c r="B9" s="237" t="s">
        <v>83</v>
      </c>
      <c r="C9" s="238">
        <v>0</v>
      </c>
      <c r="D9" s="239">
        <v>0</v>
      </c>
      <c r="E9" s="240" t="s">
        <v>770</v>
      </c>
      <c r="F9" s="241">
        <v>4553.7</v>
      </c>
      <c r="G9" s="242">
        <v>4541.6000000000004</v>
      </c>
      <c r="H9" s="243">
        <v>12.1</v>
      </c>
    </row>
    <row r="10" spans="1:8" s="164" customFormat="1" ht="17.25">
      <c r="A10" s="244"/>
      <c r="B10" s="237"/>
      <c r="C10" s="238"/>
      <c r="D10" s="239"/>
      <c r="E10" s="245" t="s">
        <v>356</v>
      </c>
      <c r="F10" s="246"/>
      <c r="G10" s="247"/>
      <c r="H10" s="248"/>
    </row>
    <row r="11" spans="1:8" s="191" customFormat="1" ht="46.5" customHeight="1">
      <c r="A11" s="249">
        <v>2110</v>
      </c>
      <c r="B11" s="237" t="s">
        <v>83</v>
      </c>
      <c r="C11" s="185">
        <v>1</v>
      </c>
      <c r="D11" s="250">
        <v>0</v>
      </c>
      <c r="E11" s="251" t="s">
        <v>357</v>
      </c>
      <c r="F11" s="252">
        <v>4553.7</v>
      </c>
      <c r="G11" s="253">
        <v>4541.6000000000004</v>
      </c>
      <c r="H11" s="254">
        <v>12.1</v>
      </c>
    </row>
    <row r="12" spans="1:8" s="191" customFormat="1" ht="17.25">
      <c r="A12" s="249"/>
      <c r="B12" s="237"/>
      <c r="C12" s="185"/>
      <c r="D12" s="250"/>
      <c r="E12" s="245" t="s">
        <v>257</v>
      </c>
      <c r="F12" s="255"/>
      <c r="G12" s="256"/>
      <c r="H12" s="254"/>
    </row>
    <row r="13" spans="1:8" s="164" customFormat="1" ht="27">
      <c r="A13" s="249">
        <v>2111</v>
      </c>
      <c r="B13" s="257" t="s">
        <v>83</v>
      </c>
      <c r="C13" s="192">
        <v>1</v>
      </c>
      <c r="D13" s="258">
        <v>1</v>
      </c>
      <c r="E13" s="245" t="s">
        <v>358</v>
      </c>
      <c r="F13" s="259">
        <v>4553.7</v>
      </c>
      <c r="G13" s="260">
        <v>4541.6000000000004</v>
      </c>
      <c r="H13" s="261">
        <v>12.1</v>
      </c>
    </row>
    <row r="14" spans="1:8" s="164" customFormat="1" ht="40.5">
      <c r="A14" s="249"/>
      <c r="B14" s="257"/>
      <c r="C14" s="192"/>
      <c r="D14" s="258"/>
      <c r="E14" s="245" t="s">
        <v>771</v>
      </c>
      <c r="F14" s="262"/>
      <c r="G14" s="263"/>
      <c r="H14" s="264"/>
    </row>
    <row r="15" spans="1:8" s="164" customFormat="1" ht="17.25">
      <c r="A15" s="249"/>
      <c r="B15" s="257"/>
      <c r="C15" s="192"/>
      <c r="D15" s="258"/>
      <c r="E15" s="245" t="s">
        <v>797</v>
      </c>
      <c r="F15" s="262"/>
      <c r="G15" s="263">
        <v>4290.5</v>
      </c>
      <c r="H15" s="264"/>
    </row>
    <row r="16" spans="1:8" s="164" customFormat="1" ht="17.25">
      <c r="A16" s="249"/>
      <c r="B16" s="257"/>
      <c r="C16" s="192"/>
      <c r="D16" s="258"/>
      <c r="E16" s="245" t="s">
        <v>798</v>
      </c>
      <c r="F16" s="262"/>
      <c r="G16" s="263">
        <v>50</v>
      </c>
      <c r="H16" s="264"/>
    </row>
    <row r="17" spans="1:8" s="164" customFormat="1" ht="17.25">
      <c r="A17" s="249"/>
      <c r="B17" s="257"/>
      <c r="C17" s="192"/>
      <c r="D17" s="258"/>
      <c r="E17" s="245" t="s">
        <v>799</v>
      </c>
      <c r="F17" s="262"/>
      <c r="G17" s="263">
        <v>30</v>
      </c>
      <c r="H17" s="264"/>
    </row>
    <row r="18" spans="1:8" s="164" customFormat="1" ht="17.25">
      <c r="A18" s="249"/>
      <c r="B18" s="257"/>
      <c r="C18" s="192"/>
      <c r="D18" s="258"/>
      <c r="E18" s="245" t="s">
        <v>800</v>
      </c>
      <c r="F18" s="262"/>
      <c r="G18" s="263">
        <v>12</v>
      </c>
      <c r="H18" s="264"/>
    </row>
    <row r="19" spans="1:8" s="164" customFormat="1" ht="17.25">
      <c r="A19" s="249"/>
      <c r="B19" s="257"/>
      <c r="C19" s="192"/>
      <c r="D19" s="258"/>
      <c r="E19" s="265" t="s">
        <v>801</v>
      </c>
      <c r="F19" s="262"/>
      <c r="G19" s="263">
        <v>12</v>
      </c>
      <c r="H19" s="264"/>
    </row>
    <row r="20" spans="1:8" s="164" customFormat="1" ht="17.25">
      <c r="A20" s="249"/>
      <c r="B20" s="257"/>
      <c r="C20" s="192"/>
      <c r="D20" s="258"/>
      <c r="E20" s="265" t="s">
        <v>802</v>
      </c>
      <c r="F20" s="262"/>
      <c r="G20" s="263">
        <v>64.7</v>
      </c>
      <c r="H20" s="264"/>
    </row>
    <row r="21" spans="1:8" s="164" customFormat="1" ht="17.25">
      <c r="A21" s="249"/>
      <c r="B21" s="257"/>
      <c r="C21" s="192"/>
      <c r="D21" s="258"/>
      <c r="E21" s="265" t="s">
        <v>803</v>
      </c>
      <c r="F21" s="262"/>
      <c r="G21" s="263">
        <v>22.4</v>
      </c>
      <c r="H21" s="264"/>
    </row>
    <row r="22" spans="1:8" s="164" customFormat="1" ht="17.25">
      <c r="A22" s="249"/>
      <c r="B22" s="257"/>
      <c r="C22" s="192"/>
      <c r="D22" s="258"/>
      <c r="E22" s="265" t="s">
        <v>804</v>
      </c>
      <c r="F22" s="262"/>
      <c r="G22" s="263">
        <v>40</v>
      </c>
      <c r="H22" s="264"/>
    </row>
    <row r="23" spans="1:8" s="164" customFormat="1" ht="17.25">
      <c r="A23" s="249"/>
      <c r="B23" s="257"/>
      <c r="C23" s="192"/>
      <c r="D23" s="258"/>
      <c r="E23" s="245" t="s">
        <v>805</v>
      </c>
      <c r="F23" s="262"/>
      <c r="G23" s="263">
        <v>20</v>
      </c>
      <c r="H23" s="264"/>
    </row>
    <row r="24" spans="1:8" s="164" customFormat="1" ht="17.25">
      <c r="A24" s="249"/>
      <c r="B24" s="257"/>
      <c r="C24" s="192"/>
      <c r="D24" s="258"/>
      <c r="E24" s="265" t="s">
        <v>806</v>
      </c>
      <c r="F24" s="262"/>
      <c r="G24" s="263"/>
      <c r="H24" s="264">
        <v>12.1</v>
      </c>
    </row>
    <row r="25" spans="1:8" s="164" customFormat="1" ht="21" customHeight="1">
      <c r="A25" s="249"/>
      <c r="B25" s="257"/>
      <c r="C25" s="192"/>
      <c r="D25" s="258"/>
      <c r="E25" s="245"/>
      <c r="F25" s="262"/>
      <c r="G25" s="263"/>
      <c r="H25" s="264"/>
    </row>
    <row r="26" spans="1:8" s="164" customFormat="1" ht="17.25">
      <c r="A26" s="249"/>
      <c r="B26" s="257"/>
      <c r="C26" s="192"/>
      <c r="D26" s="258"/>
      <c r="E26" s="245"/>
      <c r="F26" s="262"/>
      <c r="G26" s="263"/>
      <c r="H26" s="264"/>
    </row>
    <row r="27" spans="1:8" s="164" customFormat="1" ht="16.5" customHeight="1">
      <c r="A27" s="249"/>
      <c r="B27" s="257"/>
      <c r="C27" s="192"/>
      <c r="D27" s="258"/>
      <c r="E27" s="245"/>
      <c r="F27" s="262"/>
      <c r="G27" s="263"/>
      <c r="H27" s="264"/>
    </row>
    <row r="28" spans="1:8" s="164" customFormat="1" ht="17.25">
      <c r="A28" s="249"/>
      <c r="B28" s="257"/>
      <c r="C28" s="192"/>
      <c r="D28" s="258"/>
      <c r="E28" s="245"/>
      <c r="F28" s="262"/>
      <c r="G28" s="263"/>
      <c r="H28" s="264"/>
    </row>
    <row r="29" spans="1:8" s="164" customFormat="1" ht="17.25">
      <c r="A29" s="249"/>
      <c r="B29" s="257"/>
      <c r="C29" s="192"/>
      <c r="D29" s="258"/>
      <c r="E29" s="245"/>
      <c r="F29" s="262"/>
      <c r="G29" s="263"/>
      <c r="H29" s="264"/>
    </row>
    <row r="30" spans="1:8" s="164" customFormat="1" ht="17.25">
      <c r="A30" s="249"/>
      <c r="B30" s="257"/>
      <c r="C30" s="192"/>
      <c r="D30" s="258"/>
      <c r="E30" s="245"/>
      <c r="F30" s="262"/>
      <c r="G30" s="263"/>
      <c r="H30" s="264"/>
    </row>
    <row r="31" spans="1:8" s="164" customFormat="1" ht="17.25">
      <c r="A31" s="249"/>
      <c r="B31" s="257"/>
      <c r="C31" s="192"/>
      <c r="D31" s="258"/>
      <c r="E31" s="245"/>
      <c r="F31" s="262"/>
      <c r="G31" s="263"/>
      <c r="H31" s="264"/>
    </row>
    <row r="32" spans="1:8" s="164" customFormat="1" ht="17.25">
      <c r="A32" s="249"/>
      <c r="B32" s="257"/>
      <c r="C32" s="192"/>
      <c r="D32" s="258"/>
      <c r="E32" s="245"/>
      <c r="F32" s="262"/>
      <c r="G32" s="263"/>
      <c r="H32" s="264"/>
    </row>
    <row r="33" spans="1:8" s="164" customFormat="1" ht="17.25">
      <c r="A33" s="249"/>
      <c r="B33" s="257"/>
      <c r="C33" s="192"/>
      <c r="D33" s="258"/>
      <c r="E33" s="245"/>
      <c r="F33" s="262"/>
      <c r="G33" s="263"/>
      <c r="H33" s="264"/>
    </row>
    <row r="34" spans="1:8" s="164" customFormat="1" ht="17.25">
      <c r="A34" s="249"/>
      <c r="B34" s="257"/>
      <c r="C34" s="192"/>
      <c r="D34" s="258"/>
      <c r="E34" s="245"/>
      <c r="F34" s="262"/>
      <c r="G34" s="263"/>
      <c r="H34" s="264"/>
    </row>
    <row r="35" spans="1:8" s="164" customFormat="1" ht="20.25" customHeight="1">
      <c r="A35" s="249"/>
      <c r="B35" s="257"/>
      <c r="C35" s="192"/>
      <c r="D35" s="258"/>
      <c r="E35" s="245"/>
      <c r="F35" s="262"/>
      <c r="G35" s="263"/>
      <c r="H35" s="264"/>
    </row>
    <row r="36" spans="1:8" s="164" customFormat="1" ht="17.25">
      <c r="A36" s="249"/>
      <c r="B36" s="257"/>
      <c r="C36" s="192"/>
      <c r="D36" s="258"/>
      <c r="E36" s="245"/>
      <c r="F36" s="262"/>
      <c r="G36" s="263"/>
      <c r="H36" s="264"/>
    </row>
    <row r="37" spans="1:8" s="164" customFormat="1" ht="17.25">
      <c r="A37" s="249"/>
      <c r="B37" s="257"/>
      <c r="C37" s="192"/>
      <c r="D37" s="258"/>
      <c r="E37" s="245"/>
      <c r="F37" s="262"/>
      <c r="G37" s="263"/>
      <c r="H37" s="264"/>
    </row>
    <row r="38" spans="1:8" s="164" customFormat="1" ht="17.25">
      <c r="A38" s="249"/>
      <c r="B38" s="257"/>
      <c r="C38" s="192"/>
      <c r="D38" s="258"/>
      <c r="E38" s="245"/>
      <c r="F38" s="262"/>
      <c r="G38" s="263"/>
      <c r="H38" s="264"/>
    </row>
    <row r="39" spans="1:8" s="164" customFormat="1" ht="17.25">
      <c r="A39" s="249"/>
      <c r="B39" s="257"/>
      <c r="C39" s="192"/>
      <c r="D39" s="258"/>
      <c r="E39" s="245"/>
      <c r="F39" s="262"/>
      <c r="G39" s="263"/>
      <c r="H39" s="264"/>
    </row>
    <row r="40" spans="1:8" s="164" customFormat="1" ht="17.25">
      <c r="A40" s="249"/>
      <c r="B40" s="257"/>
      <c r="C40" s="192"/>
      <c r="D40" s="258"/>
      <c r="E40" s="245"/>
      <c r="F40" s="262"/>
      <c r="G40" s="263"/>
      <c r="H40" s="264"/>
    </row>
    <row r="41" spans="1:8" s="164" customFormat="1" ht="14.25" customHeight="1">
      <c r="A41" s="249"/>
      <c r="B41" s="257"/>
      <c r="C41" s="192"/>
      <c r="D41" s="258"/>
      <c r="E41" s="245" t="s">
        <v>807</v>
      </c>
      <c r="F41" s="266"/>
      <c r="G41" s="267"/>
      <c r="H41" s="268"/>
    </row>
    <row r="42" spans="1:8" s="164" customFormat="1" ht="15.75">
      <c r="A42" s="249"/>
      <c r="B42" s="257"/>
      <c r="C42" s="192"/>
      <c r="D42" s="258"/>
      <c r="E42" s="245" t="s">
        <v>808</v>
      </c>
      <c r="F42" s="259"/>
      <c r="G42" s="260"/>
      <c r="H42" s="261"/>
    </row>
    <row r="43" spans="1:8" s="164" customFormat="1" ht="15.75">
      <c r="A43" s="249"/>
      <c r="B43" s="257"/>
      <c r="C43" s="192"/>
      <c r="D43" s="258"/>
      <c r="E43" s="245" t="s">
        <v>809</v>
      </c>
      <c r="F43" s="259"/>
      <c r="G43" s="260"/>
      <c r="H43" s="261"/>
    </row>
    <row r="44" spans="1:8" s="164" customFormat="1" ht="15.75">
      <c r="A44" s="249"/>
      <c r="B44" s="257"/>
      <c r="C44" s="192"/>
      <c r="D44" s="258"/>
      <c r="E44" s="245" t="s">
        <v>810</v>
      </c>
      <c r="F44" s="259"/>
      <c r="G44" s="260"/>
      <c r="H44" s="261"/>
    </row>
    <row r="45" spans="1:8" s="164" customFormat="1" ht="15.75">
      <c r="A45" s="249"/>
      <c r="B45" s="257"/>
      <c r="C45" s="192"/>
      <c r="D45" s="258"/>
      <c r="E45" s="245" t="s">
        <v>811</v>
      </c>
      <c r="F45" s="259"/>
      <c r="G45" s="260"/>
      <c r="H45" s="261"/>
    </row>
    <row r="46" spans="1:8" s="164" customFormat="1" ht="15.75">
      <c r="A46" s="249"/>
      <c r="B46" s="257"/>
      <c r="C46" s="192"/>
      <c r="D46" s="258"/>
      <c r="E46" s="245" t="s">
        <v>812</v>
      </c>
      <c r="F46" s="259"/>
      <c r="G46" s="260"/>
      <c r="H46" s="261"/>
    </row>
    <row r="47" spans="1:8" s="164" customFormat="1" ht="15.75">
      <c r="A47" s="249"/>
      <c r="B47" s="257"/>
      <c r="C47" s="192"/>
      <c r="D47" s="258"/>
      <c r="E47" s="245" t="s">
        <v>813</v>
      </c>
      <c r="F47" s="259"/>
      <c r="G47" s="260"/>
      <c r="H47" s="261"/>
    </row>
    <row r="48" spans="1:8" s="164" customFormat="1" ht="15.75">
      <c r="A48" s="249"/>
      <c r="B48" s="257"/>
      <c r="C48" s="192"/>
      <c r="D48" s="258"/>
      <c r="E48" s="245" t="s">
        <v>814</v>
      </c>
      <c r="F48" s="259"/>
      <c r="G48" s="260"/>
      <c r="H48" s="261"/>
    </row>
    <row r="49" spans="1:9" s="164" customFormat="1" ht="21" customHeight="1">
      <c r="A49" s="249"/>
      <c r="B49" s="257"/>
      <c r="C49" s="192"/>
      <c r="D49" s="258"/>
      <c r="E49" s="245" t="s">
        <v>815</v>
      </c>
      <c r="F49" s="259"/>
      <c r="G49" s="260"/>
      <c r="H49" s="261"/>
    </row>
    <row r="50" spans="1:9" s="164" customFormat="1" ht="15.75">
      <c r="A50" s="249"/>
      <c r="B50" s="257"/>
      <c r="C50" s="192"/>
      <c r="D50" s="258"/>
      <c r="E50" s="245" t="s">
        <v>816</v>
      </c>
      <c r="F50" s="259"/>
      <c r="G50" s="260"/>
      <c r="H50" s="261"/>
    </row>
    <row r="51" spans="1:9" s="164" customFormat="1" ht="15.75">
      <c r="A51" s="249"/>
      <c r="B51" s="257"/>
      <c r="C51" s="192"/>
      <c r="D51" s="258"/>
      <c r="E51" s="245" t="s">
        <v>817</v>
      </c>
      <c r="F51" s="259"/>
      <c r="G51" s="260"/>
      <c r="H51" s="261"/>
    </row>
    <row r="52" spans="1:9" s="164" customFormat="1" ht="15.75">
      <c r="A52" s="249"/>
      <c r="B52" s="257"/>
      <c r="C52" s="192"/>
      <c r="D52" s="258"/>
      <c r="E52" s="245" t="s">
        <v>818</v>
      </c>
      <c r="F52" s="259"/>
      <c r="G52" s="260"/>
      <c r="H52" s="261"/>
    </row>
    <row r="53" spans="1:9" s="164" customFormat="1" ht="15.75">
      <c r="A53" s="249"/>
      <c r="B53" s="257"/>
      <c r="C53" s="192"/>
      <c r="D53" s="258"/>
      <c r="E53" s="245" t="s">
        <v>819</v>
      </c>
      <c r="F53" s="259"/>
      <c r="G53" s="260"/>
      <c r="H53" s="261"/>
    </row>
    <row r="54" spans="1:9" s="164" customFormat="1" ht="27">
      <c r="A54" s="249"/>
      <c r="B54" s="257"/>
      <c r="C54" s="192"/>
      <c r="D54" s="258"/>
      <c r="E54" s="245" t="s">
        <v>820</v>
      </c>
      <c r="F54" s="259"/>
      <c r="G54" s="260"/>
      <c r="H54" s="261"/>
    </row>
    <row r="55" spans="1:9" s="164" customFormat="1" ht="31.5" customHeight="1">
      <c r="A55" s="249"/>
      <c r="B55" s="257"/>
      <c r="C55" s="192"/>
      <c r="D55" s="258"/>
      <c r="E55" s="245" t="s">
        <v>821</v>
      </c>
      <c r="F55" s="259"/>
      <c r="G55" s="260"/>
      <c r="H55" s="261"/>
    </row>
    <row r="56" spans="1:9" s="164" customFormat="1" ht="10.5" customHeight="1">
      <c r="A56" s="249"/>
      <c r="B56" s="257"/>
      <c r="C56" s="192"/>
      <c r="D56" s="258"/>
      <c r="E56" s="245" t="s">
        <v>822</v>
      </c>
      <c r="F56" s="259"/>
      <c r="G56" s="260"/>
      <c r="H56" s="261"/>
    </row>
    <row r="57" spans="1:9" s="164" customFormat="1" ht="15.75">
      <c r="A57" s="249"/>
      <c r="B57" s="257"/>
      <c r="C57" s="192"/>
      <c r="D57" s="258"/>
      <c r="E57" s="245" t="s">
        <v>823</v>
      </c>
      <c r="F57" s="259"/>
      <c r="G57" s="260"/>
      <c r="H57" s="261"/>
    </row>
    <row r="58" spans="1:9" s="164" customFormat="1" ht="15.75">
      <c r="A58" s="249"/>
      <c r="B58" s="257"/>
      <c r="C58" s="192"/>
      <c r="D58" s="258"/>
      <c r="E58" s="245" t="s">
        <v>824</v>
      </c>
      <c r="F58" s="259"/>
      <c r="G58" s="260"/>
      <c r="H58" s="261"/>
    </row>
    <row r="59" spans="1:9" s="164" customFormat="1" ht="27">
      <c r="A59" s="249"/>
      <c r="B59" s="257"/>
      <c r="C59" s="192"/>
      <c r="D59" s="258"/>
      <c r="E59" s="245" t="s">
        <v>825</v>
      </c>
      <c r="F59" s="259"/>
      <c r="G59" s="260"/>
      <c r="H59" s="261"/>
    </row>
    <row r="60" spans="1:9" s="164" customFormat="1" ht="15.75">
      <c r="A60" s="249"/>
      <c r="B60" s="257"/>
      <c r="C60" s="192"/>
      <c r="D60" s="258"/>
      <c r="E60" s="245" t="s">
        <v>826</v>
      </c>
      <c r="F60" s="259"/>
      <c r="G60" s="260"/>
      <c r="H60" s="261"/>
    </row>
    <row r="61" spans="1:9" s="164" customFormat="1" ht="33.75" customHeight="1">
      <c r="A61" s="249"/>
      <c r="B61" s="257"/>
      <c r="C61" s="192"/>
      <c r="D61" s="258"/>
      <c r="E61" s="245" t="s">
        <v>827</v>
      </c>
      <c r="F61" s="259"/>
      <c r="G61" s="260"/>
      <c r="H61" s="261"/>
    </row>
    <row r="62" spans="1:9" s="164" customFormat="1" ht="15.75">
      <c r="A62" s="249"/>
      <c r="B62" s="257"/>
      <c r="C62" s="192"/>
      <c r="D62" s="258"/>
      <c r="E62" s="245" t="s">
        <v>828</v>
      </c>
      <c r="F62" s="259"/>
      <c r="G62" s="260"/>
      <c r="H62" s="261"/>
    </row>
    <row r="63" spans="1:9" s="164" customFormat="1" ht="40.5">
      <c r="A63" s="249">
        <v>2160</v>
      </c>
      <c r="B63" s="237" t="s">
        <v>83</v>
      </c>
      <c r="C63" s="185">
        <v>6</v>
      </c>
      <c r="D63" s="250">
        <v>0</v>
      </c>
      <c r="E63" s="251" t="s">
        <v>373</v>
      </c>
      <c r="F63" s="259"/>
      <c r="G63" s="260"/>
      <c r="H63" s="261"/>
      <c r="I63" s="269"/>
    </row>
    <row r="64" spans="1:9" s="191" customFormat="1" ht="15.75">
      <c r="A64" s="249"/>
      <c r="B64" s="237"/>
      <c r="C64" s="185"/>
      <c r="D64" s="250"/>
      <c r="E64" s="245" t="s">
        <v>257</v>
      </c>
      <c r="F64" s="252"/>
      <c r="G64" s="253"/>
      <c r="H64" s="270"/>
    </row>
    <row r="65" spans="1:8" s="191" customFormat="1" ht="15.75">
      <c r="A65" s="249"/>
      <c r="B65" s="237"/>
      <c r="C65" s="185"/>
      <c r="D65" s="250"/>
      <c r="E65" s="245" t="s">
        <v>257</v>
      </c>
      <c r="F65" s="252"/>
      <c r="G65" s="253"/>
      <c r="H65" s="270"/>
    </row>
    <row r="66" spans="1:8" s="164" customFormat="1" ht="27">
      <c r="A66" s="249">
        <v>2371</v>
      </c>
      <c r="B66" s="271" t="s">
        <v>89</v>
      </c>
      <c r="C66" s="192">
        <v>7</v>
      </c>
      <c r="D66" s="258">
        <v>1</v>
      </c>
      <c r="E66" s="245" t="s">
        <v>406</v>
      </c>
      <c r="F66" s="259"/>
      <c r="G66" s="260"/>
      <c r="H66" s="261"/>
    </row>
    <row r="67" spans="1:8" s="164" customFormat="1" ht="40.5">
      <c r="A67" s="249"/>
      <c r="B67" s="257"/>
      <c r="C67" s="192"/>
      <c r="D67" s="258"/>
      <c r="E67" s="245" t="s">
        <v>771</v>
      </c>
      <c r="F67" s="262"/>
      <c r="G67" s="263"/>
      <c r="H67" s="264"/>
    </row>
    <row r="68" spans="1:8" s="164" customFormat="1" ht="17.25">
      <c r="A68" s="249"/>
      <c r="B68" s="257"/>
      <c r="C68" s="192"/>
      <c r="D68" s="258"/>
      <c r="E68" s="245" t="s">
        <v>772</v>
      </c>
      <c r="F68" s="262"/>
      <c r="G68" s="263"/>
      <c r="H68" s="264"/>
    </row>
    <row r="69" spans="1:8" s="164" customFormat="1" ht="17.25">
      <c r="A69" s="249"/>
      <c r="B69" s="257"/>
      <c r="C69" s="192"/>
      <c r="D69" s="258"/>
      <c r="E69" s="245" t="s">
        <v>772</v>
      </c>
      <c r="F69" s="262"/>
      <c r="G69" s="263"/>
      <c r="H69" s="264"/>
    </row>
    <row r="70" spans="1:8" s="187" customFormat="1" ht="73.5">
      <c r="A70" s="272">
        <v>2400</v>
      </c>
      <c r="B70" s="273" t="s">
        <v>90</v>
      </c>
      <c r="C70" s="185">
        <v>0</v>
      </c>
      <c r="D70" s="250">
        <v>0</v>
      </c>
      <c r="E70" s="274" t="s">
        <v>773</v>
      </c>
      <c r="F70" s="275"/>
      <c r="G70" s="276"/>
      <c r="H70" s="277"/>
    </row>
    <row r="71" spans="1:8" s="164" customFormat="1" ht="17.25">
      <c r="A71" s="249">
        <v>2450</v>
      </c>
      <c r="B71" s="273" t="s">
        <v>90</v>
      </c>
      <c r="C71" s="185">
        <v>5</v>
      </c>
      <c r="D71" s="250">
        <v>0</v>
      </c>
      <c r="E71" s="251" t="s">
        <v>427</v>
      </c>
      <c r="F71" s="262"/>
      <c r="G71" s="263"/>
      <c r="H71" s="264"/>
    </row>
    <row r="72" spans="1:8" s="191" customFormat="1" ht="17.25">
      <c r="A72" s="249"/>
      <c r="B72" s="237"/>
      <c r="C72" s="185"/>
      <c r="D72" s="250"/>
      <c r="E72" s="245" t="s">
        <v>257</v>
      </c>
      <c r="F72" s="255"/>
      <c r="G72" s="256"/>
      <c r="H72" s="254"/>
    </row>
    <row r="73" spans="1:8" s="164" customFormat="1" ht="29.25" customHeight="1">
      <c r="A73" s="249">
        <v>2451</v>
      </c>
      <c r="B73" s="271" t="s">
        <v>90</v>
      </c>
      <c r="C73" s="192">
        <v>5</v>
      </c>
      <c r="D73" s="258">
        <v>1</v>
      </c>
      <c r="E73" s="245" t="s">
        <v>428</v>
      </c>
      <c r="F73" s="262"/>
      <c r="G73" s="263"/>
      <c r="H73" s="264"/>
    </row>
    <row r="74" spans="1:8" s="164" customFormat="1" ht="10.5" customHeight="1">
      <c r="A74" s="249"/>
      <c r="B74" s="257"/>
      <c r="C74" s="192"/>
      <c r="D74" s="258"/>
      <c r="E74" s="245" t="s">
        <v>772</v>
      </c>
      <c r="F74" s="262"/>
      <c r="G74" s="263"/>
      <c r="H74" s="264"/>
    </row>
    <row r="75" spans="1:8" s="164" customFormat="1" ht="17.25">
      <c r="A75" s="249">
        <v>2452</v>
      </c>
      <c r="B75" s="271" t="s">
        <v>90</v>
      </c>
      <c r="C75" s="192">
        <v>5</v>
      </c>
      <c r="D75" s="258">
        <v>2</v>
      </c>
      <c r="E75" s="245" t="s">
        <v>429</v>
      </c>
      <c r="F75" s="262"/>
      <c r="G75" s="263"/>
      <c r="H75" s="264"/>
    </row>
    <row r="76" spans="1:8" s="187" customFormat="1" ht="60">
      <c r="A76" s="272">
        <v>2500</v>
      </c>
      <c r="B76" s="273" t="s">
        <v>91</v>
      </c>
      <c r="C76" s="185">
        <v>0</v>
      </c>
      <c r="D76" s="250">
        <v>0</v>
      </c>
      <c r="E76" s="274" t="s">
        <v>774</v>
      </c>
      <c r="F76" s="275"/>
      <c r="G76" s="276"/>
      <c r="H76" s="277"/>
    </row>
    <row r="77" spans="1:8" s="164" customFormat="1" ht="17.25">
      <c r="A77" s="244"/>
      <c r="B77" s="237"/>
      <c r="C77" s="238"/>
      <c r="D77" s="239"/>
      <c r="E77" s="245" t="s">
        <v>356</v>
      </c>
      <c r="F77" s="246"/>
      <c r="G77" s="247"/>
      <c r="H77" s="248"/>
    </row>
    <row r="78" spans="1:8" s="164" customFormat="1" ht="17.25">
      <c r="A78" s="249">
        <v>2510</v>
      </c>
      <c r="B78" s="273" t="s">
        <v>91</v>
      </c>
      <c r="C78" s="185">
        <v>1</v>
      </c>
      <c r="D78" s="250">
        <v>0</v>
      </c>
      <c r="E78" s="251" t="s">
        <v>451</v>
      </c>
      <c r="F78" s="262"/>
      <c r="G78" s="263"/>
      <c r="H78" s="264"/>
    </row>
    <row r="79" spans="1:8" s="191" customFormat="1" ht="17.25">
      <c r="A79" s="249"/>
      <c r="B79" s="237"/>
      <c r="C79" s="185"/>
      <c r="D79" s="250"/>
      <c r="E79" s="245" t="s">
        <v>257</v>
      </c>
      <c r="F79" s="255"/>
      <c r="G79" s="256"/>
      <c r="H79" s="254"/>
    </row>
    <row r="80" spans="1:8" s="164" customFormat="1" ht="17.25">
      <c r="A80" s="249">
        <v>2511</v>
      </c>
      <c r="B80" s="271" t="s">
        <v>91</v>
      </c>
      <c r="C80" s="192">
        <v>1</v>
      </c>
      <c r="D80" s="258">
        <v>1</v>
      </c>
      <c r="E80" s="245" t="s">
        <v>451</v>
      </c>
      <c r="F80" s="262"/>
      <c r="G80" s="263"/>
      <c r="H80" s="264"/>
    </row>
    <row r="81" spans="1:9" s="164" customFormat="1" ht="17.25">
      <c r="A81" s="249"/>
      <c r="B81" s="257"/>
      <c r="C81" s="192"/>
      <c r="D81" s="258"/>
      <c r="E81" s="245" t="s">
        <v>772</v>
      </c>
      <c r="F81" s="262"/>
      <c r="G81" s="263"/>
      <c r="H81" s="264"/>
    </row>
    <row r="82" spans="1:9" s="187" customFormat="1" ht="76.5">
      <c r="A82" s="272">
        <v>2600</v>
      </c>
      <c r="B82" s="273" t="s">
        <v>92</v>
      </c>
      <c r="C82" s="185">
        <v>0</v>
      </c>
      <c r="D82" s="250">
        <v>0</v>
      </c>
      <c r="E82" s="274" t="s">
        <v>775</v>
      </c>
      <c r="F82" s="275"/>
      <c r="G82" s="276"/>
      <c r="H82" s="277"/>
    </row>
    <row r="83" spans="1:9" s="164" customFormat="1" ht="40.5" customHeight="1">
      <c r="A83" s="249">
        <v>2630</v>
      </c>
      <c r="B83" s="273" t="s">
        <v>92</v>
      </c>
      <c r="C83" s="185">
        <v>3</v>
      </c>
      <c r="D83" s="250">
        <v>0</v>
      </c>
      <c r="E83" s="251" t="s">
        <v>462</v>
      </c>
      <c r="F83" s="259"/>
      <c r="G83" s="260"/>
      <c r="H83" s="261"/>
    </row>
    <row r="84" spans="1:9" s="191" customFormat="1" ht="11.25" customHeight="1">
      <c r="A84" s="249"/>
      <c r="B84" s="237"/>
      <c r="C84" s="185"/>
      <c r="D84" s="250"/>
      <c r="E84" s="245" t="s">
        <v>257</v>
      </c>
      <c r="F84" s="252"/>
      <c r="G84" s="253"/>
      <c r="H84" s="270"/>
    </row>
    <row r="85" spans="1:9" s="164" customFormat="1" ht="15.75">
      <c r="A85" s="249">
        <v>2631</v>
      </c>
      <c r="B85" s="271" t="s">
        <v>92</v>
      </c>
      <c r="C85" s="192">
        <v>3</v>
      </c>
      <c r="D85" s="258">
        <v>1</v>
      </c>
      <c r="E85" s="245" t="s">
        <v>463</v>
      </c>
      <c r="F85" s="259"/>
      <c r="G85" s="260"/>
      <c r="H85" s="261"/>
    </row>
    <row r="86" spans="1:9" s="164" customFormat="1" ht="10.5" customHeight="1">
      <c r="A86" s="249">
        <v>2640</v>
      </c>
      <c r="B86" s="273" t="s">
        <v>92</v>
      </c>
      <c r="C86" s="185">
        <v>4</v>
      </c>
      <c r="D86" s="250">
        <v>0</v>
      </c>
      <c r="E86" s="251" t="s">
        <v>464</v>
      </c>
      <c r="F86" s="262"/>
      <c r="G86" s="263"/>
      <c r="H86" s="264"/>
    </row>
    <row r="87" spans="1:9" s="191" customFormat="1" ht="17.25">
      <c r="A87" s="249"/>
      <c r="B87" s="237"/>
      <c r="C87" s="185"/>
      <c r="D87" s="250"/>
      <c r="E87" s="245" t="s">
        <v>257</v>
      </c>
      <c r="F87" s="255"/>
      <c r="G87" s="256"/>
      <c r="H87" s="254"/>
    </row>
    <row r="88" spans="1:9" s="164" customFormat="1" ht="17.25">
      <c r="A88" s="249">
        <v>2641</v>
      </c>
      <c r="B88" s="271" t="s">
        <v>92</v>
      </c>
      <c r="C88" s="192">
        <v>4</v>
      </c>
      <c r="D88" s="258">
        <v>1</v>
      </c>
      <c r="E88" s="245" t="s">
        <v>465</v>
      </c>
      <c r="F88" s="262"/>
      <c r="G88" s="263"/>
      <c r="H88" s="264"/>
    </row>
    <row r="89" spans="1:9" s="187" customFormat="1" ht="43.5">
      <c r="A89" s="272">
        <v>2900</v>
      </c>
      <c r="B89" s="273" t="s">
        <v>95</v>
      </c>
      <c r="C89" s="185">
        <v>0</v>
      </c>
      <c r="D89" s="250">
        <v>0</v>
      </c>
      <c r="E89" s="274" t="s">
        <v>776</v>
      </c>
      <c r="F89" s="278"/>
      <c r="G89" s="276"/>
      <c r="H89" s="277"/>
      <c r="I89" s="279"/>
    </row>
    <row r="90" spans="1:9" s="164" customFormat="1" ht="17.25">
      <c r="A90" s="249">
        <v>2911</v>
      </c>
      <c r="B90" s="271" t="s">
        <v>95</v>
      </c>
      <c r="C90" s="192">
        <v>1</v>
      </c>
      <c r="D90" s="258">
        <v>1</v>
      </c>
      <c r="E90" s="245" t="s">
        <v>508</v>
      </c>
      <c r="F90" s="259"/>
      <c r="G90" s="260"/>
      <c r="H90" s="264"/>
    </row>
    <row r="91" spans="1:9" s="164" customFormat="1" ht="17.25">
      <c r="A91" s="249">
        <v>2940</v>
      </c>
      <c r="B91" s="273" t="s">
        <v>95</v>
      </c>
      <c r="C91" s="185">
        <v>4</v>
      </c>
      <c r="D91" s="250">
        <v>0</v>
      </c>
      <c r="E91" s="251" t="s">
        <v>516</v>
      </c>
      <c r="F91" s="262"/>
      <c r="G91" s="263"/>
      <c r="H91" s="264"/>
    </row>
    <row r="92" spans="1:9" s="187" customFormat="1" ht="10.5" customHeight="1">
      <c r="A92" s="272">
        <v>3000</v>
      </c>
      <c r="B92" s="273" t="s">
        <v>96</v>
      </c>
      <c r="C92" s="185">
        <v>0</v>
      </c>
      <c r="D92" s="250">
        <v>0</v>
      </c>
      <c r="E92" s="274" t="s">
        <v>777</v>
      </c>
      <c r="F92" s="280"/>
      <c r="G92" s="276"/>
      <c r="H92" s="277"/>
    </row>
    <row r="93" spans="1:9" s="164" customFormat="1" ht="17.25">
      <c r="A93" s="249">
        <v>3030</v>
      </c>
      <c r="B93" s="273" t="s">
        <v>96</v>
      </c>
      <c r="C93" s="185">
        <v>3</v>
      </c>
      <c r="D93" s="250">
        <v>0</v>
      </c>
      <c r="E93" s="251" t="s">
        <v>530</v>
      </c>
      <c r="F93" s="262"/>
      <c r="G93" s="263"/>
      <c r="H93" s="264"/>
    </row>
    <row r="94" spans="1:9" s="191" customFormat="1" ht="17.25">
      <c r="A94" s="249"/>
      <c r="B94" s="237"/>
      <c r="C94" s="185"/>
      <c r="D94" s="250"/>
      <c r="E94" s="245" t="s">
        <v>257</v>
      </c>
      <c r="F94" s="255"/>
      <c r="G94" s="256"/>
      <c r="H94" s="254"/>
    </row>
    <row r="95" spans="1:9" s="191" customFormat="1" ht="17.25">
      <c r="A95" s="249">
        <v>3031</v>
      </c>
      <c r="B95" s="271" t="s">
        <v>96</v>
      </c>
      <c r="C95" s="192">
        <v>3</v>
      </c>
      <c r="D95" s="258">
        <v>1</v>
      </c>
      <c r="E95" s="245" t="s">
        <v>530</v>
      </c>
      <c r="F95" s="255"/>
      <c r="G95" s="256"/>
      <c r="H95" s="254"/>
    </row>
    <row r="96" spans="1:9" s="164" customFormat="1" ht="17.25">
      <c r="A96" s="249">
        <v>3040</v>
      </c>
      <c r="B96" s="273" t="s">
        <v>96</v>
      </c>
      <c r="C96" s="185">
        <v>4</v>
      </c>
      <c r="D96" s="250">
        <v>0</v>
      </c>
      <c r="E96" s="251" t="s">
        <v>531</v>
      </c>
      <c r="F96" s="262"/>
      <c r="G96" s="263"/>
      <c r="H96" s="264"/>
    </row>
    <row r="97" spans="1:8" s="187" customFormat="1" ht="49.5">
      <c r="A97" s="281">
        <v>3100</v>
      </c>
      <c r="B97" s="67" t="s">
        <v>97</v>
      </c>
      <c r="C97" s="67" t="s">
        <v>84</v>
      </c>
      <c r="D97" s="282" t="s">
        <v>84</v>
      </c>
      <c r="E97" s="283" t="s">
        <v>778</v>
      </c>
      <c r="F97" s="280"/>
      <c r="G97" s="284"/>
      <c r="H97" s="285"/>
    </row>
    <row r="98" spans="1:8" s="164" customFormat="1" ht="10.5" customHeight="1">
      <c r="A98" s="286"/>
      <c r="B98" s="237"/>
      <c r="C98" s="238"/>
      <c r="D98" s="239"/>
      <c r="E98" s="245" t="s">
        <v>356</v>
      </c>
      <c r="F98" s="246"/>
      <c r="G98" s="247"/>
      <c r="H98" s="248"/>
    </row>
    <row r="99" spans="1:8" s="164" customFormat="1" ht="27">
      <c r="A99" s="286">
        <v>3110</v>
      </c>
      <c r="B99" s="69" t="s">
        <v>97</v>
      </c>
      <c r="C99" s="69" t="s">
        <v>85</v>
      </c>
      <c r="D99" s="287" t="s">
        <v>84</v>
      </c>
      <c r="E99" s="288" t="s">
        <v>539</v>
      </c>
      <c r="F99" s="262"/>
      <c r="G99" s="263"/>
      <c r="H99" s="264"/>
    </row>
    <row r="100" spans="1:8" s="191" customFormat="1" ht="17.25">
      <c r="A100" s="286"/>
      <c r="B100" s="237"/>
      <c r="C100" s="185"/>
      <c r="D100" s="250"/>
      <c r="E100" s="245" t="s">
        <v>257</v>
      </c>
      <c r="F100" s="255"/>
      <c r="G100" s="256"/>
      <c r="H100" s="254"/>
    </row>
    <row r="101" spans="1:8" s="164" customFormat="1" ht="18" thickBot="1">
      <c r="A101" s="289">
        <v>3112</v>
      </c>
      <c r="B101" s="290" t="s">
        <v>97</v>
      </c>
      <c r="C101" s="290" t="s">
        <v>85</v>
      </c>
      <c r="D101" s="291" t="s">
        <v>86</v>
      </c>
      <c r="E101" s="292" t="s">
        <v>540</v>
      </c>
      <c r="F101" s="293"/>
      <c r="G101" s="294"/>
      <c r="H101" s="295"/>
    </row>
    <row r="102" spans="1:8" s="164" customFormat="1">
      <c r="A102" s="197"/>
      <c r="B102" s="198"/>
      <c r="C102" s="199"/>
      <c r="D102" s="200"/>
      <c r="E102" s="201"/>
    </row>
    <row r="103" spans="1:8" s="164" customFormat="1">
      <c r="A103" s="197"/>
      <c r="B103" s="202"/>
      <c r="C103" s="199"/>
      <c r="D103" s="200"/>
      <c r="E103" s="201"/>
    </row>
    <row r="104" spans="1:8" s="164" customFormat="1" ht="10.5" customHeight="1">
      <c r="A104" s="197"/>
      <c r="B104" s="202"/>
      <c r="C104" s="199"/>
      <c r="D104" s="200"/>
    </row>
    <row r="105" spans="1:8" s="164" customFormat="1">
      <c r="A105" s="197"/>
      <c r="B105" s="202"/>
      <c r="C105" s="203"/>
      <c r="D105" s="204"/>
      <c r="E105" s="201"/>
    </row>
    <row r="106" spans="1:8" ht="10.5" customHeight="1"/>
    <row r="130" ht="10.5" customHeight="1"/>
    <row r="146" ht="10.5" customHeight="1"/>
    <row r="157" ht="33" customHeight="1"/>
    <row r="158" ht="10.5" customHeight="1"/>
    <row r="163" ht="31.5" customHeight="1"/>
    <row r="169" ht="52.5" customHeight="1"/>
    <row r="170" ht="11.25" customHeight="1"/>
    <row r="171" ht="36.75" customHeight="1"/>
    <row r="172" ht="10.5" customHeight="1"/>
    <row r="173" ht="32.25" customHeight="1"/>
    <row r="181" ht="33" customHeight="1"/>
    <row r="182" ht="10.5" customHeight="1"/>
    <row r="200" ht="10.5" customHeight="1"/>
    <row r="213" ht="33.75" customHeight="1"/>
    <row r="214" ht="10.5" customHeight="1"/>
    <row r="215" ht="34.5" customHeight="1"/>
    <row r="228" ht="10.5" customHeight="1"/>
    <row r="229" ht="21.75" customHeight="1"/>
    <row r="250" ht="10.5" customHeight="1"/>
    <row r="256" ht="10.5" customHeight="1"/>
    <row r="257" ht="33.75" customHeight="1"/>
    <row r="273" ht="33" customHeight="1"/>
    <row r="274" ht="10.5" customHeight="1"/>
    <row r="275" ht="46.5" customHeight="1"/>
    <row r="279" ht="47.25" customHeight="1"/>
    <row r="283" ht="34.5" customHeight="1"/>
    <row r="287" ht="50.25" customHeight="1"/>
    <row r="292" ht="10.5" customHeight="1"/>
    <row r="298" ht="11.25" customHeight="1"/>
    <row r="300" ht="10.5" customHeight="1"/>
    <row r="306" ht="10.5" customHeight="1"/>
    <row r="312" ht="10.5" customHeight="1"/>
    <row r="317" ht="19.5" customHeight="1"/>
    <row r="318" ht="10.5" customHeight="1"/>
    <row r="319" ht="17.25" customHeight="1"/>
    <row r="323" ht="32.25" customHeight="1"/>
    <row r="324" ht="10.5" customHeight="1"/>
    <row r="330" ht="10.5" customHeight="1"/>
    <row r="335" ht="64.5" customHeight="1"/>
    <row r="336" ht="15.75" customHeight="1"/>
    <row r="338" ht="13.5" customHeight="1"/>
    <row r="344" ht="10.5" customHeight="1"/>
    <row r="350" ht="10.5" customHeight="1"/>
    <row r="356" ht="10.5" customHeight="1"/>
    <row r="362" ht="10.5" customHeight="1"/>
    <row r="363" ht="44.25" customHeight="1"/>
    <row r="368" ht="10.5" customHeight="1"/>
    <row r="369" ht="31.5" customHeight="1"/>
    <row r="373" ht="36" customHeight="1"/>
    <row r="374" ht="11.25" customHeight="1"/>
    <row r="376" ht="10.5" customHeight="1"/>
    <row r="390" ht="10.5" customHeight="1"/>
    <row r="395" ht="20.25" customHeight="1"/>
    <row r="408" ht="10.5" customHeight="1"/>
    <row r="409" ht="15" customHeight="1"/>
    <row r="413" ht="18" customHeight="1"/>
    <row r="417" ht="21.75" customHeight="1"/>
    <row r="421" ht="29.25" customHeight="1"/>
    <row r="426" ht="10.5" customHeight="1"/>
    <row r="431" ht="32.25" customHeight="1"/>
    <row r="432" ht="10.5" customHeight="1"/>
    <row r="438" ht="10.5" customHeight="1"/>
    <row r="447" ht="46.5" customHeight="1"/>
    <row r="448" ht="15" customHeight="1"/>
    <row r="450" ht="10.5" customHeight="1"/>
    <row r="456" ht="10.5" customHeight="1"/>
    <row r="481" ht="33.75" customHeight="1"/>
    <row r="485" ht="29.25" customHeight="1"/>
    <row r="486" ht="10.5" customHeight="1"/>
    <row r="499" ht="14.25" customHeight="1"/>
    <row r="500" ht="10.5" customHeight="1"/>
    <row r="501" ht="14.25" customHeight="1"/>
    <row r="505" ht="32.25" customHeight="1"/>
    <row r="513" ht="26.25" customHeight="1"/>
    <row r="514" ht="10.5" customHeight="1"/>
    <row r="515" ht="30" customHeight="1"/>
    <row r="519" ht="27" customHeight="1"/>
    <row r="520" ht="10.5" customHeight="1"/>
    <row r="521" ht="12" customHeight="1"/>
    <row r="525" ht="44.25" customHeight="1"/>
    <row r="526" ht="11.25" customHeight="1"/>
    <row r="528" ht="10.5" customHeight="1"/>
    <row r="538" ht="10.5" customHeight="1"/>
    <row r="548" ht="10.5" customHeight="1"/>
    <row r="558" ht="10.5" customHeight="1"/>
    <row r="568" ht="10.5" customHeight="1"/>
    <row r="578" ht="10.5" customHeight="1"/>
    <row r="584" ht="10.5" customHeight="1"/>
    <row r="590" ht="10.5" customHeight="1"/>
    <row r="595" ht="42" customHeight="1"/>
    <row r="596" ht="11.25" customHeight="1"/>
    <row r="598" ht="10.5" customHeight="1"/>
    <row r="608" ht="10.5" customHeight="1"/>
    <row r="614" ht="10.5" customHeight="1"/>
    <row r="615" ht="10.5" customHeight="1"/>
    <row r="617" ht="10.5" customHeight="1"/>
    <row r="623" ht="10.5" customHeight="1"/>
    <row r="629" ht="10.5" customHeight="1"/>
    <row r="635" ht="10.5" customHeight="1"/>
    <row r="641" ht="10.5" customHeight="1"/>
    <row r="643" ht="10.5" customHeight="1"/>
    <row r="646" ht="17.25" customHeight="1"/>
    <row r="650" ht="30" customHeight="1"/>
    <row r="654" ht="32.25" customHeight="1"/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2016-02-22T13:37:58Z</dcterms:modified>
</cp:coreProperties>
</file>